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00" yWindow="105" windowWidth="13980" windowHeight="8325" activeTab="0"/>
  </bookViews>
  <sheets>
    <sheet name="Titol" sheetId="1" r:id="rId1"/>
    <sheet name="Introducció" sheetId="2" r:id="rId2"/>
    <sheet name="Zona Influència 02 i 03" sheetId="3" r:id="rId3"/>
    <sheet name="Nous 1r 220 2002 i 2003" sheetId="4" r:id="rId4"/>
    <sheet name="Nous1r 220 (municipis) 02 i 03" sheetId="5" r:id="rId5"/>
    <sheet name="Nous 1r 330 2002 i 2003" sheetId="6" r:id="rId6"/>
    <sheet name="Demanda Bages" sheetId="7" r:id="rId7"/>
  </sheets>
  <externalReferences>
    <externalReference r:id="rId10"/>
  </externalReferences>
  <definedNames>
    <definedName name="A_impresión_IM">#REF!</definedName>
    <definedName name="EXTRACT">'[1]TALLIDEN'!#REF!</definedName>
    <definedName name="Área_de_extracción2">#REF!</definedName>
    <definedName name="_xlnm.Print_Area" localSheetId="0">'Titol'!$A$1:$A$23</definedName>
  </definedNames>
  <calcPr fullCalcOnLoad="1"/>
</workbook>
</file>

<file path=xl/sharedStrings.xml><?xml version="1.0" encoding="utf-8"?>
<sst xmlns="http://schemas.openxmlformats.org/spreadsheetml/2006/main" count="445" uniqueCount="217">
  <si>
    <t xml:space="preserve">A N Y   2 0 0 2 </t>
  </si>
  <si>
    <t xml:space="preserve">A N Y   2 0 0 3 </t>
  </si>
  <si>
    <t>Demanda 1a pref.</t>
  </si>
  <si>
    <t>Matriculats nous de 1r</t>
  </si>
  <si>
    <t>Estudi</t>
  </si>
  <si>
    <t>Comarca</t>
  </si>
  <si>
    <t>N.</t>
  </si>
  <si>
    <t>%</t>
  </si>
  <si>
    <t>Eng. Industrial</t>
  </si>
  <si>
    <t>Vallès Occidental</t>
  </si>
  <si>
    <t>Barcelonès</t>
  </si>
  <si>
    <t>Baix Llobregat</t>
  </si>
  <si>
    <t>Maresme</t>
  </si>
  <si>
    <t>Vallès Oriental</t>
  </si>
  <si>
    <t>Selva</t>
  </si>
  <si>
    <t>Segrià</t>
  </si>
  <si>
    <t>Tarragonès</t>
  </si>
  <si>
    <t>Bages</t>
  </si>
  <si>
    <t>Osona</t>
  </si>
  <si>
    <t>Baix Camp</t>
  </si>
  <si>
    <t>Baix Ebre</t>
  </si>
  <si>
    <t>Solsonès</t>
  </si>
  <si>
    <t>Baix Empordà</t>
  </si>
  <si>
    <t>Alt Penedès</t>
  </si>
  <si>
    <t>Anoia</t>
  </si>
  <si>
    <t>Montsià</t>
  </si>
  <si>
    <t>Baix Penedès</t>
  </si>
  <si>
    <t>Ribera d'Ebre</t>
  </si>
  <si>
    <t>Garraf</t>
  </si>
  <si>
    <t>Gironès</t>
  </si>
  <si>
    <t>Vall d'Aran</t>
  </si>
  <si>
    <t>Alt Camp</t>
  </si>
  <si>
    <t xml:space="preserve">Espanya </t>
  </si>
  <si>
    <t xml:space="preserve">Estranger </t>
  </si>
  <si>
    <t>Sense dades geogràfiques</t>
  </si>
  <si>
    <t>Total Eng. Industrial (ETSEIT)</t>
  </si>
  <si>
    <t>Municipi</t>
  </si>
  <si>
    <t>Terrassa</t>
  </si>
  <si>
    <t>Si</t>
  </si>
  <si>
    <t>Sabadell</t>
  </si>
  <si>
    <t>Sant Cugat del Vallès</t>
  </si>
  <si>
    <t>Cerdanyola del Vallès</t>
  </si>
  <si>
    <t>Rubí</t>
  </si>
  <si>
    <t>Sant Quirze del Vallès</t>
  </si>
  <si>
    <t>Barberà del Vallès</t>
  </si>
  <si>
    <t>Santa Perpètua de Mogoda</t>
  </si>
  <si>
    <t>Matadepera</t>
  </si>
  <si>
    <t>Castellbisbal</t>
  </si>
  <si>
    <t>Castellar del Vallès</t>
  </si>
  <si>
    <t>Montcada i Reixac</t>
  </si>
  <si>
    <t>Viladecavalls</t>
  </si>
  <si>
    <t>Ripollet</t>
  </si>
  <si>
    <t>Caldes de Montbui</t>
  </si>
  <si>
    <t>Sentmenat</t>
  </si>
  <si>
    <t xml:space="preserve">Total </t>
  </si>
  <si>
    <t xml:space="preserve">- </t>
  </si>
  <si>
    <t>Badia del Vallès (Vallès Occidental)</t>
  </si>
  <si>
    <t>Martorell (Baix Llobregat)</t>
  </si>
  <si>
    <t>Granollers (Vallès Oriental)</t>
  </si>
  <si>
    <t>Mollet del Vallès (Vallès Oriental)</t>
  </si>
  <si>
    <t xml:space="preserve">E.T. de Telec., espec. </t>
  </si>
  <si>
    <t>en Sistemes Electrònics</t>
  </si>
  <si>
    <t>Berguedà</t>
  </si>
  <si>
    <t>Garrotxa</t>
  </si>
  <si>
    <t>Alt Empordà</t>
  </si>
  <si>
    <t>Noguera</t>
  </si>
  <si>
    <t>Pallars Subirà</t>
  </si>
  <si>
    <t>Resta d'Espanya</t>
  </si>
  <si>
    <t>Sense dades</t>
  </si>
  <si>
    <t>Total E.T.T. en Sist. Electrònics (EUPM)</t>
  </si>
  <si>
    <t>E.T. Ind., espec.</t>
  </si>
  <si>
    <t>en Electrònica Ind.</t>
  </si>
  <si>
    <t>Urgell</t>
  </si>
  <si>
    <t>Ripollès</t>
  </si>
  <si>
    <t>Segarra</t>
  </si>
  <si>
    <t>Estrangers</t>
  </si>
  <si>
    <t>Total E.T.Ind. en Electrònica Ind. (EUPM)</t>
  </si>
  <si>
    <t>en Mecànica</t>
  </si>
  <si>
    <t>Cerdanya</t>
  </si>
  <si>
    <t>Conca de Barberà</t>
  </si>
  <si>
    <t>Pallars Jussà</t>
  </si>
  <si>
    <t>Total E.T.Ind. en Mecànica (EUPM)</t>
  </si>
  <si>
    <t>en Química Ind.</t>
  </si>
  <si>
    <t>Total E.T.Ind. en Química Ind. (EUPM)</t>
  </si>
  <si>
    <t>E.T. Minera, espec.</t>
  </si>
  <si>
    <t>en Explot. de Mines</t>
  </si>
  <si>
    <t>Pla d'Urgell</t>
  </si>
  <si>
    <t>Total E.T.Minera en Explot. de Mines (EUPM)</t>
  </si>
  <si>
    <t>(estudis amb una demanda de 10 o més estudiants algun dels 3 anys)</t>
  </si>
  <si>
    <t>Codi</t>
  </si>
  <si>
    <t>Titulació</t>
  </si>
  <si>
    <t>Universitat</t>
  </si>
  <si>
    <t>Any 2003</t>
  </si>
  <si>
    <t>Any 2002</t>
  </si>
  <si>
    <t>Any 2001</t>
  </si>
  <si>
    <t>Eng.Tèc.Industrial-Mecànica (Manresa)</t>
  </si>
  <si>
    <t>UPC</t>
  </si>
  <si>
    <t>Administració i Direcció d'Empreses (Bellaterra)</t>
  </si>
  <si>
    <t>UAB</t>
  </si>
  <si>
    <t>Psicologia (Bellaterra)</t>
  </si>
  <si>
    <t>Eng.Tèc.Telecomunicació-Sistemes Electrònics (Manresa)</t>
  </si>
  <si>
    <t>Fisioteràpia (Manresa)</t>
  </si>
  <si>
    <t>Ciències Empresarials (Manresa)</t>
  </si>
  <si>
    <t>Mestre -Educació Infantil (Bellaterra)</t>
  </si>
  <si>
    <t>Eng.Tèc.Industrial-Electrònica Industrial (Manresa)</t>
  </si>
  <si>
    <t>Sociologia (Bellaterra)</t>
  </si>
  <si>
    <t>Mestre -Educació Física (Bellaterra)</t>
  </si>
  <si>
    <t>Eng.Tèc.Informàtica de Sistemes (Sabadell)</t>
  </si>
  <si>
    <t>Belles Arts (Barcelona)</t>
  </si>
  <si>
    <t>UB</t>
  </si>
  <si>
    <t>Biologia (Bellaterra)</t>
  </si>
  <si>
    <t>Ciències Ambientals (Bellaterra)</t>
  </si>
  <si>
    <t>Arquitectura Tècnica (Barcelona)</t>
  </si>
  <si>
    <t>Traducció i Interpretació -Anglès (Bellaterra)</t>
  </si>
  <si>
    <t>Dret (Bellaterra)</t>
  </si>
  <si>
    <t>Història  (Bellaterra)</t>
  </si>
  <si>
    <t>Eng.Tèc.Mines-Explotació Minera (Manresa)</t>
  </si>
  <si>
    <t>Educació Social (Bellaterra)</t>
  </si>
  <si>
    <t>Eng.Tèc.Industrial-Química Industrial (Manresa)</t>
  </si>
  <si>
    <t>Nutrició Humana i Dietètica (Vic)</t>
  </si>
  <si>
    <t>UV</t>
  </si>
  <si>
    <t>Periodisme (Bellaterra)</t>
  </si>
  <si>
    <t>Infermeria (Manresa)</t>
  </si>
  <si>
    <t>Ciències Empresarials (Sabadell)</t>
  </si>
  <si>
    <t>Podologia (Manresa)</t>
  </si>
  <si>
    <t>Turisme (Manresa)</t>
  </si>
  <si>
    <t>UdL</t>
  </si>
  <si>
    <t>Ciències de l'Activitat Física i l'Esport (Barcelona)</t>
  </si>
  <si>
    <t>Psicologia (Barcelona)</t>
  </si>
  <si>
    <t>Mestre -Educació Primària (Bellaterra)</t>
  </si>
  <si>
    <t>Logopèdia (Manresa)</t>
  </si>
  <si>
    <t>Arquitectura (Barcelona)</t>
  </si>
  <si>
    <t>Farmàcia (Barcelona)</t>
  </si>
  <si>
    <t>Publicitat i Relacions Públiques (Bellaterra)</t>
  </si>
  <si>
    <t xml:space="preserve">A n y     2 0 0 3 </t>
  </si>
  <si>
    <t>A n y     2 0 0 2</t>
  </si>
  <si>
    <t>Demanda en 1ª preferència</t>
  </si>
  <si>
    <t>Estudiants matriculats nous de 1r</t>
  </si>
  <si>
    <t>Centre</t>
  </si>
  <si>
    <t>Campus</t>
  </si>
  <si>
    <t>% d'estudiants amb residència a la zona d'influència del campus (A)</t>
  </si>
  <si>
    <t>% d'estudiants amb residència fora de la zona d'influència del campus</t>
  </si>
  <si>
    <t>% d'estudiants amb residència a la zona d'influència del campus (B)</t>
  </si>
  <si>
    <t>% d'estudiants amb residència a la zona d'influència del campus (C)</t>
  </si>
  <si>
    <t>% d'estudiants amb residència a la zona d'influència del campus (D)</t>
  </si>
  <si>
    <t>Diferència % Demanda en 1a preferència (A)-(C)</t>
  </si>
  <si>
    <t>Diferència % estudiants matriculats nous de 1r (B)-(D)</t>
  </si>
  <si>
    <t>FME</t>
  </si>
  <si>
    <t>Barcelona</t>
  </si>
  <si>
    <t>ETSAB</t>
  </si>
  <si>
    <t>ETSEIT</t>
  </si>
  <si>
    <t>ETSETB</t>
  </si>
  <si>
    <t>ETSEIB</t>
  </si>
  <si>
    <t>ETSECCPB</t>
  </si>
  <si>
    <t>FIB</t>
  </si>
  <si>
    <t>FNB</t>
  </si>
  <si>
    <t>ETSAV</t>
  </si>
  <si>
    <t>Vallès</t>
  </si>
  <si>
    <t>EPSC</t>
  </si>
  <si>
    <t>Castelldefels</t>
  </si>
  <si>
    <t>EPSEB</t>
  </si>
  <si>
    <t>EUETIT</t>
  </si>
  <si>
    <t>EUPM</t>
  </si>
  <si>
    <t>Manresa</t>
  </si>
  <si>
    <t>EUPVG</t>
  </si>
  <si>
    <t>Vilanova</t>
  </si>
  <si>
    <t>EUOOT</t>
  </si>
  <si>
    <t>EUNCET</t>
  </si>
  <si>
    <t>EAEW</t>
  </si>
  <si>
    <t>EUETIB</t>
  </si>
  <si>
    <t>ESAB</t>
  </si>
  <si>
    <t>EUPMT</t>
  </si>
  <si>
    <t>Mataró</t>
  </si>
  <si>
    <t>EUETII</t>
  </si>
  <si>
    <t>Igualada</t>
  </si>
  <si>
    <t>EUETTPC</t>
  </si>
  <si>
    <t>Canet</t>
  </si>
  <si>
    <t>Comarca d'influència</t>
  </si>
  <si>
    <t>Terrassa i Vallès</t>
  </si>
  <si>
    <t>Vallès Occidental i Vallès Oriental</t>
  </si>
  <si>
    <t>Mataró i Canet</t>
  </si>
  <si>
    <r>
      <t>Bus dels estudis del Campus de Terrassa</t>
    </r>
    <r>
      <rPr>
        <b/>
        <sz val="10"/>
        <color indexed="8"/>
        <rFont val="Arial"/>
        <family val="2"/>
      </rPr>
      <t xml:space="preserve"> *</t>
    </r>
  </si>
  <si>
    <r>
      <t>* Altres municipis on es va portar a terme l'acció "</t>
    </r>
    <r>
      <rPr>
        <i/>
        <sz val="10"/>
        <color indexed="8"/>
        <rFont val="Arial"/>
        <family val="2"/>
      </rPr>
      <t>Bus dels estudis del Campus de Terrassa</t>
    </r>
    <r>
      <rPr>
        <sz val="10"/>
        <color indexed="8"/>
        <rFont val="Arial"/>
        <family val="0"/>
      </rPr>
      <t>":</t>
    </r>
  </si>
  <si>
    <t xml:space="preserve">Procedència geogràfica dels estudiants amb demanda en 1a preferència i dels matriculats de nou accés a l'ETSEIT. </t>
  </si>
  <si>
    <t xml:space="preserve">Estudiants amb demanda en 1a preferència i matriculats de nou accés a l'ETSEIT residents al Vallès Occidental. </t>
  </si>
  <si>
    <t>Procedència geogràfica dels estudiants amb demanda en 1a preferència i dels matriculats de nou accés a l'EUPM</t>
  </si>
  <si>
    <t xml:space="preserve">Estudiants amb residència al Bages, segons la demanda en 1a preferència </t>
  </si>
  <si>
    <t>Distribució dels estudiants amb demanda en primera preferència o matriculats nous de 1r a la UPC, per zona d'influència del campus.</t>
  </si>
  <si>
    <t>Any acadèmic 2003/2004</t>
  </si>
  <si>
    <t xml:space="preserve">Anàlisi per procedència geogràfica dels </t>
  </si>
  <si>
    <t xml:space="preserve">estudiants matriculats nous de 1r </t>
  </si>
  <si>
    <t xml:space="preserve">a l'ETSEIT i la EUPM. </t>
  </si>
  <si>
    <t>Vicerectorat de Docència i Extensió Universitària</t>
  </si>
  <si>
    <t>3 de maig de 2004</t>
  </si>
  <si>
    <t>Introducció</t>
  </si>
  <si>
    <t>Pel que fa als centres ubicats a Barcelona, aquest percentatge és de l’ordre del 50%, excepte ETSAB i EPSEB en que és significativament més</t>
  </si>
  <si>
    <t>baix (39.2% i 36.7% respectivament).</t>
  </si>
  <si>
    <t>Aquests percentatges disminueixen de forma important en els centres de fora de Barcelona en estar ubicats en comarques amb una població</t>
  </si>
  <si>
    <t>universitària potencial molt menys nombrosa que la que presenta el Barcelonès. En aquesta línia destaca l’EUPVG, ubicada a la comarca del</t>
  </si>
  <si>
    <t>Garraf, en el que aquest percentatge és molt baix (15%). Un cas molt diferent és el de l’EUETIT, en el que el 54.4% dels estudiants procedeixen</t>
  </si>
  <si>
    <t>de la seva zona d’influència.</t>
  </si>
  <si>
    <t>augment no es dóna en la seva zona d’influència, el Vallès Occidental. Per altra banda, destaca una disminució percentual de 6 punts dels</t>
  </si>
  <si>
    <t>estudiants procedents del Barcelonès, que es veu compensat per augments dels que resideixen a cadascuna de la resta de comarques catalanes.</t>
  </si>
  <si>
    <t xml:space="preserve">En aquesta línia, es presenta un estudi més detallat referent a l’ETSEIT. En aquest centre, l’any acadèmic 2003/2004 s’ha donat un important </t>
  </si>
  <si>
    <t>augment (38%) de la demanda en 1ª preferència i dels estudiants matriculats nous a 1r curs (18.3%). Els resultats de l’estudi mostren que, aquest</t>
  </si>
  <si>
    <r>
      <t xml:space="preserve">Un estudi més detallat de la procedència geogràfica dels nostres estudiants ha de permetre reorientar les accions del </t>
    </r>
    <r>
      <rPr>
        <i/>
        <sz val="10"/>
        <rFont val="Arial"/>
        <family val="2"/>
      </rPr>
      <t>Pla de promoció dels estudis</t>
    </r>
  </si>
  <si>
    <r>
      <t>de la UPC</t>
    </r>
    <r>
      <rPr>
        <sz val="10"/>
        <rFont val="Arial"/>
        <family val="2"/>
      </rPr>
      <t xml:space="preserve"> per tal d’augmentar la seva eficàcia.</t>
    </r>
  </si>
  <si>
    <t>Es presenta un estudi de la procedència geogràfica dels estudiants matriculats per primera vegada a la UPC l’any acadèmic 2003/2004. Es parteix</t>
  </si>
  <si>
    <t xml:space="preserve">de definir com a zona d’influència d’un centre la comarca a la que pertany la ciutat en el que està ubicat i es presenta el percentatge d’estudiants </t>
  </si>
  <si>
    <t>matriculats nous de primer curs que resideixen a la zona d’influència del centre.</t>
  </si>
  <si>
    <t>Global EUPM</t>
  </si>
  <si>
    <t>Total EUPM</t>
  </si>
  <si>
    <t xml:space="preserve">També es fa un estudi detallat dels estudiants que entren a l'EUPM. Aquest centre també ha tingut un increment en la demanda en 1ª preferència el </t>
  </si>
  <si>
    <t xml:space="preserve">2003/2004 respecte el curs anterior (17%), així com d'estudiants matriculats nous de 1r (20%). La demanda d'aquests estudis es concentra en </t>
  </si>
  <si>
    <t xml:space="preserve">estudiants que resideixen al Bages. Cal destacar que, dels estudiants que fan la preinscripció amb residència al Bages, la demanda té una </t>
  </si>
  <si>
    <t>caracterització geogràfica pròpia, ja que es concentra en estudis que s'imparteixen a Manresa o Bellaterra (UAB), a més dels estudis amb una</t>
  </si>
  <si>
    <t>oferta única en el territori de Catalunya que estan en altres municipis no tant propers.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</si>
</sst>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0.000%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&quot;Pts&quot;\ #,##0;\-&quot;Pts&quot;\ #,##0"/>
    <numFmt numFmtId="191" formatCode="&quot;Pts&quot;\ #,##0;[Red]\-&quot;Pts&quot;\ #,##0"/>
    <numFmt numFmtId="192" formatCode="&quot;Pts&quot;\ #,##0.00;\-&quot;Pts&quot;\ #,##0.00"/>
    <numFmt numFmtId="193" formatCode="&quot;Pts&quot;\ #,##0.00;[Red]\-&quot;Pts&quot;\ #,##0.00"/>
    <numFmt numFmtId="194" formatCode="_-&quot;Pts&quot;\ * #,##0_-;\-&quot;Pts&quot;\ * #,##0_-;_-&quot;Pts&quot;\ * &quot;-&quot;_-;_-@_-"/>
    <numFmt numFmtId="195" formatCode="_-* #,##0_-;\-* #,##0_-;_-* &quot;-&quot;_-;_-@_-"/>
    <numFmt numFmtId="196" formatCode="_-&quot;Pts&quot;\ * #,##0.00_-;\-&quot;Pts&quot;\ * #,##0.00_-;_-&quot;Pts&quot;\ * &quot;-&quot;??_-;_-@_-"/>
    <numFmt numFmtId="197" formatCode="_-* #,##0.00_-;\-* #,##0.00_-;_-* &quot;-&quot;??_-;_-@_-"/>
    <numFmt numFmtId="198" formatCode="General_)"/>
    <numFmt numFmtId="199" formatCode="0.00_)"/>
    <numFmt numFmtId="200" formatCode="0.0_)"/>
    <numFmt numFmtId="201" formatCode="0.0000"/>
    <numFmt numFmtId="202" formatCode="0.000"/>
    <numFmt numFmtId="203" formatCode="0.00000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&quot;$&quot;* #,##0.00_-;\-&quot;$&quot;* #,##0.00_-;_-&quot;$&quot;* &quot;-&quot;??_-;_-@_-"/>
    <numFmt numFmtId="210" formatCode="0_)"/>
    <numFmt numFmtId="211" formatCode="0.0"/>
    <numFmt numFmtId="212" formatCode="0.000000"/>
    <numFmt numFmtId="213" formatCode="0.0000000"/>
    <numFmt numFmtId="214" formatCode="0.00000000"/>
    <numFmt numFmtId="215" formatCode="0.000000000"/>
    <numFmt numFmtId="216" formatCode="_-* #,##0.0\ _P_t_s_-;\-* #,##0.0\ _P_t_s_-;_-* &quot;-&quot;\ _P_t_s_-;_-@_-"/>
    <numFmt numFmtId="217" formatCode="_-* #,##0.00\ _P_t_s_-;\-* #,##0.00\ _P_t_s_-;_-* &quot;-&quot;\ _P_t_s_-;_-@_-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0.0000%"/>
    <numFmt numFmtId="223" formatCode="0.0000000000"/>
    <numFmt numFmtId="224" formatCode="0.00000000000"/>
    <numFmt numFmtId="225" formatCode="0.000_)"/>
    <numFmt numFmtId="226" formatCode="#,##0.0"/>
    <numFmt numFmtId="227" formatCode="#,##0.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28"/>
      <name val="Arial"/>
      <family val="2"/>
    </font>
    <font>
      <b/>
      <u val="single"/>
      <sz val="16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55"/>
      </right>
      <top style="thin"/>
      <bottom style="thin">
        <color indexed="22"/>
      </bottom>
    </border>
    <border>
      <left style="thin">
        <color indexed="55"/>
      </left>
      <right style="thin">
        <color indexed="55"/>
      </right>
      <top style="thin"/>
      <bottom style="thin">
        <color indexed="22"/>
      </bottom>
    </border>
    <border>
      <left style="thin">
        <color indexed="55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55"/>
      </right>
      <top style="thin">
        <color indexed="22"/>
      </top>
      <bottom style="thin"/>
    </border>
    <border>
      <left style="thin">
        <color indexed="55"/>
      </left>
      <right style="thin">
        <color indexed="55"/>
      </right>
      <top style="thin">
        <color indexed="22"/>
      </top>
      <bottom style="thin"/>
    </border>
    <border>
      <left style="thin">
        <color indexed="55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1" xfId="23" applyFont="1" applyFill="1" applyBorder="1" applyAlignment="1">
      <alignment/>
      <protection/>
    </xf>
    <xf numFmtId="0" fontId="7" fillId="0" borderId="1" xfId="23" applyFont="1" applyFill="1" applyBorder="1" applyAlignment="1">
      <alignment horizontal="right"/>
      <protection/>
    </xf>
    <xf numFmtId="0" fontId="7" fillId="0" borderId="0" xfId="23" applyFont="1" applyFill="1" applyBorder="1" applyAlignment="1">
      <alignment horizontal="right"/>
      <protection/>
    </xf>
    <xf numFmtId="0" fontId="3" fillId="0" borderId="2" xfId="23" applyFont="1" applyFill="1" applyBorder="1" applyAlignment="1">
      <alignment/>
      <protection/>
    </xf>
    <xf numFmtId="0" fontId="3" fillId="0" borderId="3" xfId="23" applyFont="1" applyFill="1" applyBorder="1" applyAlignment="1">
      <alignment/>
      <protection/>
    </xf>
    <xf numFmtId="0" fontId="3" fillId="0" borderId="3" xfId="23" applyNumberFormat="1" applyFont="1" applyFill="1" applyBorder="1" applyAlignment="1">
      <alignment horizontal="right"/>
      <protection/>
    </xf>
    <xf numFmtId="10" fontId="8" fillId="0" borderId="3" xfId="25" applyNumberFormat="1" applyFont="1" applyFill="1" applyBorder="1" applyAlignment="1">
      <alignment horizontal="right"/>
    </xf>
    <xf numFmtId="10" fontId="8" fillId="0" borderId="0" xfId="25" applyNumberFormat="1" applyFont="1" applyFill="1" applyBorder="1" applyAlignment="1">
      <alignment horizontal="right"/>
    </xf>
    <xf numFmtId="0" fontId="3" fillId="0" borderId="0" xfId="23" applyFont="1" applyFill="1" applyBorder="1" applyAlignment="1">
      <alignment/>
      <protection/>
    </xf>
    <xf numFmtId="0" fontId="3" fillId="0" borderId="4" xfId="23" applyFont="1" applyFill="1" applyBorder="1" applyAlignment="1">
      <alignment/>
      <protection/>
    </xf>
    <xf numFmtId="0" fontId="3" fillId="0" borderId="0" xfId="23" applyNumberFormat="1" applyFont="1" applyFill="1" applyBorder="1" applyAlignment="1">
      <alignment horizontal="right"/>
      <protection/>
    </xf>
    <xf numFmtId="0" fontId="7" fillId="0" borderId="3" xfId="23" applyNumberFormat="1" applyFont="1" applyFill="1" applyBorder="1" applyAlignment="1">
      <alignment horizontal="left"/>
      <protection/>
    </xf>
    <xf numFmtId="0" fontId="3" fillId="0" borderId="1" xfId="23" applyFont="1" applyFill="1" applyBorder="1" applyAlignment="1">
      <alignment/>
      <protection/>
    </xf>
    <xf numFmtId="0" fontId="7" fillId="0" borderId="1" xfId="23" applyNumberFormat="1" applyFont="1" applyFill="1" applyBorder="1" applyAlignment="1">
      <alignment horizontal="right"/>
      <protection/>
    </xf>
    <xf numFmtId="0" fontId="7" fillId="0" borderId="0" xfId="23" applyNumberFormat="1" applyFont="1" applyFill="1" applyBorder="1" applyAlignment="1">
      <alignment horizontal="right"/>
      <protection/>
    </xf>
    <xf numFmtId="0" fontId="9" fillId="0" borderId="0" xfId="23" applyNumberFormat="1" applyFont="1" applyFill="1" applyBorder="1" applyAlignment="1">
      <alignment horizontal="right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5" xfId="23" applyFont="1" applyFill="1" applyBorder="1" applyAlignment="1">
      <alignment/>
      <protection/>
    </xf>
    <xf numFmtId="0" fontId="7" fillId="0" borderId="4" xfId="24" applyFont="1" applyFill="1" applyBorder="1" applyAlignment="1">
      <alignment/>
      <protection/>
    </xf>
    <xf numFmtId="0" fontId="3" fillId="0" borderId="3" xfId="24" applyFont="1" applyFill="1" applyBorder="1" applyAlignment="1">
      <alignment/>
      <protection/>
    </xf>
    <xf numFmtId="0" fontId="3" fillId="0" borderId="3" xfId="24" applyFont="1" applyFill="1" applyBorder="1" applyAlignment="1">
      <alignment horizontal="center"/>
      <protection/>
    </xf>
    <xf numFmtId="0" fontId="3" fillId="0" borderId="3" xfId="24" applyNumberFormat="1" applyFont="1" applyFill="1" applyBorder="1" applyAlignment="1">
      <alignment horizontal="right"/>
      <protection/>
    </xf>
    <xf numFmtId="0" fontId="3" fillId="0" borderId="0" xfId="24" applyFont="1" applyFill="1" applyBorder="1" applyAlignment="1">
      <alignment/>
      <protection/>
    </xf>
    <xf numFmtId="0" fontId="0" fillId="0" borderId="3" xfId="0" applyBorder="1" applyAlignment="1">
      <alignment/>
    </xf>
    <xf numFmtId="0" fontId="6" fillId="0" borderId="3" xfId="0" applyFont="1" applyBorder="1" applyAlignment="1">
      <alignment/>
    </xf>
    <xf numFmtId="10" fontId="12" fillId="0" borderId="3" xfId="25" applyNumberFormat="1" applyFont="1" applyFill="1" applyBorder="1" applyAlignment="1">
      <alignment horizontal="right"/>
    </xf>
    <xf numFmtId="0" fontId="3" fillId="0" borderId="0" xfId="24" applyFont="1" applyFill="1" applyBorder="1" applyAlignment="1">
      <alignment/>
      <protection/>
    </xf>
    <xf numFmtId="0" fontId="3" fillId="0" borderId="0" xfId="24" applyFont="1" applyFill="1" applyBorder="1" applyAlignment="1">
      <alignment horizontal="center"/>
      <protection/>
    </xf>
    <xf numFmtId="0" fontId="3" fillId="0" borderId="0" xfId="24" applyFont="1" applyFill="1" applyBorder="1" applyAlignment="1">
      <alignment wrapText="1"/>
      <protection/>
    </xf>
    <xf numFmtId="0" fontId="3" fillId="0" borderId="0" xfId="24" applyFont="1" applyFill="1" applyBorder="1" applyAlignment="1">
      <alignment horizontal="right" wrapText="1"/>
      <protection/>
    </xf>
    <xf numFmtId="0" fontId="0" fillId="0" borderId="0" xfId="0" applyAlignment="1" quotePrefix="1">
      <alignment horizontal="right"/>
    </xf>
    <xf numFmtId="168" fontId="8" fillId="0" borderId="1" xfId="25" applyNumberFormat="1" applyFont="1" applyFill="1" applyBorder="1" applyAlignment="1">
      <alignment horizontal="right"/>
    </xf>
    <xf numFmtId="168" fontId="8" fillId="0" borderId="3" xfId="25" applyNumberFormat="1" applyFont="1" applyFill="1" applyBorder="1" applyAlignment="1">
      <alignment horizontal="right"/>
    </xf>
    <xf numFmtId="0" fontId="3" fillId="0" borderId="1" xfId="23" applyNumberFormat="1" applyFont="1" applyFill="1" applyBorder="1" applyAlignment="1">
      <alignment horizontal="right"/>
      <protection/>
    </xf>
    <xf numFmtId="168" fontId="7" fillId="0" borderId="1" xfId="23" applyNumberFormat="1" applyFont="1" applyFill="1" applyBorder="1" applyAlignment="1">
      <alignment horizontal="right"/>
      <protection/>
    </xf>
    <xf numFmtId="168" fontId="0" fillId="0" borderId="0" xfId="0" applyNumberFormat="1" applyAlignment="1">
      <alignment/>
    </xf>
    <xf numFmtId="0" fontId="3" fillId="0" borderId="4" xfId="23" applyNumberFormat="1" applyFont="1" applyFill="1" applyBorder="1" applyAlignment="1">
      <alignment horizontal="right"/>
      <protection/>
    </xf>
    <xf numFmtId="0" fontId="3" fillId="0" borderId="5" xfId="23" applyNumberFormat="1" applyFont="1" applyFill="1" applyBorder="1" applyAlignment="1">
      <alignment horizontal="right"/>
      <protection/>
    </xf>
    <xf numFmtId="0" fontId="7" fillId="0" borderId="3" xfId="23" applyNumberFormat="1" applyFont="1" applyFill="1" applyBorder="1" applyAlignment="1">
      <alignment horizontal="right"/>
      <protection/>
    </xf>
    <xf numFmtId="168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6" fillId="0" borderId="4" xfId="0" applyFont="1" applyBorder="1" applyAlignment="1">
      <alignment/>
    </xf>
    <xf numFmtId="0" fontId="3" fillId="0" borderId="6" xfId="23" applyNumberFormat="1" applyFont="1" applyFill="1" applyBorder="1" applyAlignment="1">
      <alignment horizontal="right"/>
      <protection/>
    </xf>
    <xf numFmtId="0" fontId="3" fillId="0" borderId="0" xfId="23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7" xfId="21" applyFont="1" applyFill="1" applyBorder="1" applyAlignment="1">
      <alignment horizontal="center"/>
      <protection/>
    </xf>
    <xf numFmtId="0" fontId="7" fillId="0" borderId="4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7" fillId="0" borderId="4" xfId="21" applyNumberFormat="1" applyFont="1" applyFill="1" applyBorder="1" applyAlignment="1">
      <alignment horizontal="center"/>
      <protection/>
    </xf>
    <xf numFmtId="0" fontId="0" fillId="0" borderId="7" xfId="21" applyNumberFormat="1" applyFont="1" applyFill="1" applyBorder="1" applyAlignment="1">
      <alignment/>
      <protection/>
    </xf>
    <xf numFmtId="0" fontId="0" fillId="0" borderId="3" xfId="21" applyFont="1" applyFill="1" applyBorder="1" applyAlignment="1">
      <alignment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3" xfId="2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4" xfId="22" applyFont="1" applyFill="1" applyBorder="1" applyAlignment="1">
      <alignment horizontal="left"/>
      <protection/>
    </xf>
    <xf numFmtId="0" fontId="7" fillId="0" borderId="4" xfId="22" applyFont="1" applyFill="1" applyBorder="1" applyAlignment="1">
      <alignment horizontal="center" wrapText="1"/>
      <protection/>
    </xf>
    <xf numFmtId="0" fontId="7" fillId="0" borderId="4" xfId="22" applyFont="1" applyFill="1" applyBorder="1" applyAlignment="1">
      <alignment wrapText="1"/>
      <protection/>
    </xf>
    <xf numFmtId="0" fontId="7" fillId="0" borderId="0" xfId="22" applyFont="1" applyFill="1" applyBorder="1" applyAlignment="1">
      <alignment wrapText="1"/>
      <protection/>
    </xf>
    <xf numFmtId="0" fontId="8" fillId="0" borderId="8" xfId="22" applyFont="1" applyFill="1" applyBorder="1" applyAlignment="1">
      <alignment horizontal="center" wrapText="1"/>
      <protection/>
    </xf>
    <xf numFmtId="0" fontId="8" fillId="0" borderId="9" xfId="22" applyFont="1" applyFill="1" applyBorder="1" applyAlignment="1">
      <alignment horizontal="center" wrapText="1"/>
      <protection/>
    </xf>
    <xf numFmtId="0" fontId="8" fillId="0" borderId="10" xfId="22" applyFont="1" applyFill="1" applyBorder="1" applyAlignment="1">
      <alignment horizontal="center" wrapText="1"/>
      <protection/>
    </xf>
    <xf numFmtId="0" fontId="8" fillId="0" borderId="0" xfId="22" applyFont="1" applyFill="1" applyBorder="1" applyAlignment="1">
      <alignment horizontal="center" wrapText="1"/>
      <protection/>
    </xf>
    <xf numFmtId="0" fontId="8" fillId="0" borderId="11" xfId="22" applyFont="1" applyFill="1" applyBorder="1" applyAlignment="1">
      <alignment horizontal="center" wrapText="1"/>
      <protection/>
    </xf>
    <xf numFmtId="0" fontId="8" fillId="0" borderId="12" xfId="22" applyFont="1" applyFill="1" applyBorder="1" applyAlignment="1">
      <alignment horizontal="center" wrapText="1"/>
      <protection/>
    </xf>
    <xf numFmtId="0" fontId="3" fillId="0" borderId="13" xfId="22" applyNumberFormat="1" applyFont="1" applyFill="1" applyBorder="1" applyAlignment="1">
      <alignment horizontal="left" wrapText="1"/>
      <protection/>
    </xf>
    <xf numFmtId="0" fontId="3" fillId="0" borderId="13" xfId="22" applyNumberFormat="1" applyFont="1" applyFill="1" applyBorder="1" applyAlignment="1">
      <alignment horizontal="left"/>
      <protection/>
    </xf>
    <xf numFmtId="0" fontId="3" fillId="0" borderId="13" xfId="22" applyFont="1" applyFill="1" applyBorder="1" applyAlignment="1">
      <alignment/>
      <protection/>
    </xf>
    <xf numFmtId="0" fontId="3" fillId="0" borderId="0" xfId="22" applyFont="1" applyFill="1" applyBorder="1" applyAlignment="1">
      <alignment/>
      <protection/>
    </xf>
    <xf numFmtId="168" fontId="0" fillId="0" borderId="14" xfId="25" applyNumberFormat="1" applyFill="1" applyBorder="1" applyAlignment="1">
      <alignment horizontal="center"/>
    </xf>
    <xf numFmtId="168" fontId="0" fillId="0" borderId="15" xfId="25" applyNumberFormat="1" applyFill="1" applyBorder="1" applyAlignment="1">
      <alignment horizontal="center"/>
    </xf>
    <xf numFmtId="168" fontId="0" fillId="0" borderId="16" xfId="25" applyNumberFormat="1" applyFill="1" applyBorder="1" applyAlignment="1">
      <alignment horizontal="center"/>
    </xf>
    <xf numFmtId="168" fontId="0" fillId="0" borderId="0" xfId="25" applyNumberFormat="1" applyFill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0" fontId="3" fillId="0" borderId="17" xfId="22" applyNumberFormat="1" applyFont="1" applyFill="1" applyBorder="1" applyAlignment="1">
      <alignment horizontal="left" wrapText="1"/>
      <protection/>
    </xf>
    <xf numFmtId="0" fontId="3" fillId="0" borderId="17" xfId="22" applyNumberFormat="1" applyFont="1" applyFill="1" applyBorder="1" applyAlignment="1">
      <alignment horizontal="left"/>
      <protection/>
    </xf>
    <xf numFmtId="0" fontId="3" fillId="0" borderId="17" xfId="22" applyFont="1" applyFill="1" applyBorder="1" applyAlignment="1">
      <alignment/>
      <protection/>
    </xf>
    <xf numFmtId="168" fontId="0" fillId="0" borderId="18" xfId="25" applyNumberFormat="1" applyFill="1" applyBorder="1" applyAlignment="1">
      <alignment horizontal="center"/>
    </xf>
    <xf numFmtId="168" fontId="0" fillId="0" borderId="19" xfId="25" applyNumberFormat="1" applyFill="1" applyBorder="1" applyAlignment="1">
      <alignment horizontal="center"/>
    </xf>
    <xf numFmtId="168" fontId="0" fillId="0" borderId="20" xfId="25" applyNumberFormat="1" applyFill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0" fontId="3" fillId="0" borderId="21" xfId="22" applyNumberFormat="1" applyFont="1" applyFill="1" applyBorder="1" applyAlignment="1">
      <alignment horizontal="left" wrapText="1"/>
      <protection/>
    </xf>
    <xf numFmtId="0" fontId="3" fillId="0" borderId="21" xfId="22" applyNumberFormat="1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/>
      <protection/>
    </xf>
    <xf numFmtId="168" fontId="0" fillId="0" borderId="22" xfId="25" applyNumberFormat="1" applyFill="1" applyBorder="1" applyAlignment="1">
      <alignment horizontal="center"/>
    </xf>
    <xf numFmtId="168" fontId="0" fillId="0" borderId="23" xfId="25" applyNumberFormat="1" applyFill="1" applyBorder="1" applyAlignment="1">
      <alignment horizontal="center"/>
    </xf>
    <xf numFmtId="168" fontId="0" fillId="0" borderId="24" xfId="25" applyNumberFormat="1" applyFill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68" fontId="0" fillId="0" borderId="24" xfId="0" applyNumberFormat="1" applyBorder="1" applyAlignment="1">
      <alignment horizontal="center"/>
    </xf>
    <xf numFmtId="0" fontId="3" fillId="0" borderId="2" xfId="22" applyNumberFormat="1" applyFont="1" applyFill="1" applyBorder="1" applyAlignment="1">
      <alignment wrapText="1"/>
      <protection/>
    </xf>
    <xf numFmtId="0" fontId="3" fillId="0" borderId="2" xfId="22" applyFont="1" applyFill="1" applyBorder="1" applyAlignment="1">
      <alignment/>
      <protection/>
    </xf>
    <xf numFmtId="168" fontId="0" fillId="0" borderId="0" xfId="25" applyNumberFormat="1" applyFill="1" applyBorder="1" applyAlignment="1">
      <alignment/>
    </xf>
    <xf numFmtId="168" fontId="0" fillId="0" borderId="2" xfId="25" applyNumberFormat="1" applyFill="1" applyBorder="1" applyAlignment="1">
      <alignment/>
    </xf>
    <xf numFmtId="0" fontId="16" fillId="0" borderId="4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14" fontId="10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4" fontId="5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25" xfId="0" applyBorder="1" applyAlignment="1">
      <alignment/>
    </xf>
    <xf numFmtId="0" fontId="3" fillId="0" borderId="25" xfId="23" applyFont="1" applyFill="1" applyBorder="1" applyAlignment="1">
      <alignment/>
      <protection/>
    </xf>
    <xf numFmtId="0" fontId="7" fillId="0" borderId="0" xfId="23" applyFont="1" applyFill="1" applyBorder="1" applyAlignment="1">
      <alignment/>
      <protection/>
    </xf>
    <xf numFmtId="0" fontId="6" fillId="0" borderId="0" xfId="0" applyFont="1" applyAlignment="1">
      <alignment/>
    </xf>
    <xf numFmtId="168" fontId="12" fillId="0" borderId="1" xfId="25" applyNumberFormat="1" applyFont="1" applyFill="1" applyBorder="1" applyAlignment="1">
      <alignment horizontal="right"/>
    </xf>
    <xf numFmtId="168" fontId="12" fillId="0" borderId="3" xfId="25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1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11" fillId="0" borderId="0" xfId="24" applyFont="1" applyFill="1" applyBorder="1" applyAlignment="1">
      <alignment horizontal="center" wrapText="1"/>
      <protection/>
    </xf>
    <xf numFmtId="0" fontId="7" fillId="0" borderId="4" xfId="24" applyFont="1" applyFill="1" applyBorder="1" applyAlignment="1">
      <alignment horizontal="center" wrapText="1"/>
      <protection/>
    </xf>
    <xf numFmtId="0" fontId="6" fillId="0" borderId="5" xfId="0" applyFont="1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anda Bages" xfId="21"/>
    <cellStyle name="Normal_Hoja1" xfId="22"/>
    <cellStyle name="Normal_Hoja2" xfId="23"/>
    <cellStyle name="Normal_Nous1r 220 (municipis)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\OTP\COMU\DOCENCIA\EST9900\PRE_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LLID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8:E32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123.00390625" style="0" customWidth="1"/>
    <col min="2" max="4" width="14.57421875" style="0" customWidth="1"/>
  </cols>
  <sheetData>
    <row r="2" ht="22.5" customHeight="1"/>
    <row r="3" ht="22.5" customHeight="1"/>
    <row r="4" ht="22.5" customHeight="1"/>
    <row r="5" ht="22.5" customHeight="1"/>
    <row r="6" ht="22.5" customHeight="1"/>
    <row r="7" ht="22.5" customHeight="1"/>
    <row r="8" ht="35.25">
      <c r="A8" s="126" t="s">
        <v>189</v>
      </c>
    </row>
    <row r="9" ht="35.25">
      <c r="A9" s="126" t="s">
        <v>190</v>
      </c>
    </row>
    <row r="10" ht="35.25">
      <c r="A10" s="126" t="s">
        <v>191</v>
      </c>
    </row>
    <row r="11" spans="1:5" s="131" customFormat="1" ht="12.75">
      <c r="A11" s="129"/>
      <c r="B11" s="130"/>
      <c r="C11" s="130"/>
      <c r="D11" s="130"/>
      <c r="E11" s="130"/>
    </row>
    <row r="12" ht="35.25">
      <c r="A12" s="126" t="s">
        <v>188</v>
      </c>
    </row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15">
      <c r="A20" s="127" t="s">
        <v>192</v>
      </c>
    </row>
    <row r="21" ht="15">
      <c r="A21" s="132" t="s">
        <v>193</v>
      </c>
    </row>
    <row r="22" ht="15">
      <c r="A22" s="128"/>
    </row>
    <row r="23" ht="15">
      <c r="A23" s="128"/>
    </row>
    <row r="31" ht="12.75">
      <c r="E31" s="124"/>
    </row>
    <row r="32" ht="12.75">
      <c r="E32" s="125"/>
    </row>
  </sheetData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31.7109375" style="131" bestFit="1" customWidth="1"/>
    <col min="2" max="16384" width="11.421875" style="131" customWidth="1"/>
  </cols>
  <sheetData>
    <row r="2" ht="20.25">
      <c r="A2" s="133" t="s">
        <v>194</v>
      </c>
    </row>
    <row r="3" s="122" customFormat="1" ht="14.25">
      <c r="A3" s="120"/>
    </row>
    <row r="4" ht="12.75">
      <c r="A4" s="134" t="s">
        <v>207</v>
      </c>
    </row>
    <row r="5" ht="12.75">
      <c r="A5" s="134" t="s">
        <v>208</v>
      </c>
    </row>
    <row r="6" ht="12.75">
      <c r="A6" s="134" t="s">
        <v>209</v>
      </c>
    </row>
    <row r="7" ht="12.75">
      <c r="A7" s="134"/>
    </row>
    <row r="8" ht="12.75">
      <c r="A8" s="134" t="s">
        <v>195</v>
      </c>
    </row>
    <row r="9" ht="12.75">
      <c r="A9" s="134" t="s">
        <v>196</v>
      </c>
    </row>
    <row r="10" ht="12.75">
      <c r="A10" s="134"/>
    </row>
    <row r="11" ht="12.75">
      <c r="A11" s="134" t="s">
        <v>197</v>
      </c>
    </row>
    <row r="12" ht="12.75">
      <c r="A12" s="134" t="s">
        <v>198</v>
      </c>
    </row>
    <row r="13" ht="12.75">
      <c r="A13" s="134" t="s">
        <v>199</v>
      </c>
    </row>
    <row r="14" ht="12.75">
      <c r="A14" s="134" t="s">
        <v>200</v>
      </c>
    </row>
    <row r="15" ht="12.75">
      <c r="A15" s="134"/>
    </row>
    <row r="16" ht="12.75">
      <c r="A16" s="134" t="s">
        <v>205</v>
      </c>
    </row>
    <row r="17" ht="12.75">
      <c r="A17" s="135" t="s">
        <v>206</v>
      </c>
    </row>
    <row r="18" ht="12.75">
      <c r="A18" s="134"/>
    </row>
    <row r="19" ht="12.75">
      <c r="A19" s="134" t="s">
        <v>203</v>
      </c>
    </row>
    <row r="20" ht="12.75">
      <c r="A20" s="134" t="s">
        <v>204</v>
      </c>
    </row>
    <row r="21" ht="12.75">
      <c r="A21" s="134" t="s">
        <v>201</v>
      </c>
    </row>
    <row r="22" ht="12.75">
      <c r="A22" s="134" t="s">
        <v>202</v>
      </c>
    </row>
    <row r="23" ht="12.75">
      <c r="A23" s="134"/>
    </row>
    <row r="24" ht="12.75">
      <c r="A24" s="134" t="s">
        <v>212</v>
      </c>
    </row>
    <row r="25" ht="12.75">
      <c r="A25" s="134" t="s">
        <v>213</v>
      </c>
    </row>
    <row r="26" ht="12.75">
      <c r="A26" s="134" t="s">
        <v>214</v>
      </c>
    </row>
    <row r="27" ht="12.75">
      <c r="A27" s="134" t="s">
        <v>215</v>
      </c>
    </row>
    <row r="28" ht="12.75">
      <c r="A28" s="134" t="s">
        <v>216</v>
      </c>
    </row>
  </sheetData>
  <printOptions horizontalCentered="1"/>
  <pageMargins left="0.5905511811023623" right="0.5905511811023623" top="0.5905511811023623" bottom="0.5905511811023623" header="0" footer="0"/>
  <pageSetup horizontalDpi="600" verticalDpi="600" orientation="landscape" paperSize="9" r:id="rId1"/>
  <headerFooter alignWithMargins="0">
    <oddFooter>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11.00390625" style="0" bestFit="1" customWidth="1"/>
    <col min="3" max="3" width="11.57421875" style="5" bestFit="1" customWidth="1"/>
    <col min="4" max="4" width="1.421875" style="25" customWidth="1"/>
    <col min="5" max="5" width="17.57421875" style="0" customWidth="1"/>
    <col min="6" max="6" width="16.8515625" style="0" customWidth="1"/>
    <col min="7" max="7" width="15.8515625" style="0" bestFit="1" customWidth="1"/>
    <col min="8" max="8" width="18.00390625" style="0" customWidth="1"/>
    <col min="9" max="9" width="1.421875" style="2" customWidth="1"/>
    <col min="10" max="10" width="16.140625" style="0" customWidth="1"/>
    <col min="11" max="11" width="18.00390625" style="0" customWidth="1"/>
    <col min="12" max="13" width="16.7109375" style="0" customWidth="1"/>
    <col min="14" max="14" width="1.7109375" style="2" customWidth="1"/>
    <col min="15" max="15" width="12.28125" style="0" bestFit="1" customWidth="1"/>
    <col min="16" max="16" width="14.140625" style="0" bestFit="1" customWidth="1"/>
  </cols>
  <sheetData>
    <row r="1" spans="1:2" ht="22.5" customHeight="1">
      <c r="A1" s="70" t="s">
        <v>187</v>
      </c>
      <c r="B1" s="1"/>
    </row>
    <row r="2" ht="18.75" customHeight="1"/>
    <row r="3" spans="3:14" s="71" customFormat="1" ht="15">
      <c r="C3" s="72"/>
      <c r="D3" s="73"/>
      <c r="E3" s="143" t="s">
        <v>134</v>
      </c>
      <c r="F3" s="143"/>
      <c r="G3" s="143"/>
      <c r="H3" s="143"/>
      <c r="I3" s="74"/>
      <c r="J3" s="143" t="s">
        <v>135</v>
      </c>
      <c r="K3" s="143"/>
      <c r="L3" s="143"/>
      <c r="M3" s="143"/>
      <c r="N3" s="74"/>
    </row>
    <row r="4" spans="4:14" s="75" customFormat="1" ht="18.75" customHeight="1">
      <c r="D4" s="76"/>
      <c r="E4" s="144" t="s">
        <v>136</v>
      </c>
      <c r="F4" s="145"/>
      <c r="G4" s="146" t="s">
        <v>137</v>
      </c>
      <c r="H4" s="144"/>
      <c r="I4" s="77"/>
      <c r="J4" s="144" t="s">
        <v>136</v>
      </c>
      <c r="K4" s="145"/>
      <c r="L4" s="146" t="s">
        <v>137</v>
      </c>
      <c r="M4" s="144"/>
      <c r="N4" s="77"/>
    </row>
    <row r="5" spans="1:16" ht="48">
      <c r="A5" s="78" t="s">
        <v>138</v>
      </c>
      <c r="B5" s="79"/>
      <c r="C5" s="80" t="s">
        <v>139</v>
      </c>
      <c r="D5" s="81"/>
      <c r="E5" s="82" t="s">
        <v>140</v>
      </c>
      <c r="F5" s="83" t="s">
        <v>141</v>
      </c>
      <c r="G5" s="83" t="s">
        <v>142</v>
      </c>
      <c r="H5" s="84" t="s">
        <v>141</v>
      </c>
      <c r="I5" s="85"/>
      <c r="J5" s="82" t="s">
        <v>143</v>
      </c>
      <c r="K5" s="83" t="s">
        <v>141</v>
      </c>
      <c r="L5" s="83" t="s">
        <v>144</v>
      </c>
      <c r="M5" s="84" t="s">
        <v>141</v>
      </c>
      <c r="N5" s="85"/>
      <c r="O5" s="86" t="s">
        <v>145</v>
      </c>
      <c r="P5" s="87" t="s">
        <v>146</v>
      </c>
    </row>
    <row r="6" spans="1:16" ht="12.75">
      <c r="A6" s="88">
        <v>200</v>
      </c>
      <c r="B6" s="89" t="s">
        <v>147</v>
      </c>
      <c r="C6" s="90" t="s">
        <v>148</v>
      </c>
      <c r="D6" s="91"/>
      <c r="E6" s="92">
        <v>0.36470588235294116</v>
      </c>
      <c r="F6" s="93">
        <v>0.6352941176470588</v>
      </c>
      <c r="G6" s="93">
        <v>0.3253012048192771</v>
      </c>
      <c r="H6" s="94">
        <v>0.6746987951807228</v>
      </c>
      <c r="I6" s="95"/>
      <c r="J6" s="92">
        <v>0.39759036144578314</v>
      </c>
      <c r="K6" s="93">
        <v>0.6024096385542169</v>
      </c>
      <c r="L6" s="93">
        <v>0.48717948717948717</v>
      </c>
      <c r="M6" s="94">
        <v>0.5128205128205128</v>
      </c>
      <c r="N6" s="95"/>
      <c r="O6" s="96">
        <f aca="true" t="shared" si="0" ref="O6:O27">+E6-J6</f>
        <v>-0.03288447909284198</v>
      </c>
      <c r="P6" s="97">
        <f aca="true" t="shared" si="1" ref="P6:P27">+G6-L6</f>
        <v>-0.16187828236021007</v>
      </c>
    </row>
    <row r="7" spans="1:16" ht="12.75">
      <c r="A7" s="98">
        <v>210</v>
      </c>
      <c r="B7" s="99" t="s">
        <v>149</v>
      </c>
      <c r="C7" s="100" t="s">
        <v>148</v>
      </c>
      <c r="D7" s="91"/>
      <c r="E7" s="101">
        <v>0.3685636856368564</v>
      </c>
      <c r="F7" s="102">
        <v>0.6314363143631436</v>
      </c>
      <c r="G7" s="102">
        <v>0.36553524804177545</v>
      </c>
      <c r="H7" s="103">
        <v>0.6344647519582245</v>
      </c>
      <c r="I7" s="95"/>
      <c r="J7" s="101">
        <v>0.34163208852005533</v>
      </c>
      <c r="K7" s="102">
        <v>0.6583679114799447</v>
      </c>
      <c r="L7" s="102">
        <v>0.392</v>
      </c>
      <c r="M7" s="103">
        <v>0.608</v>
      </c>
      <c r="N7" s="95"/>
      <c r="O7" s="104">
        <f t="shared" si="0"/>
        <v>0.026931597116801043</v>
      </c>
      <c r="P7" s="105">
        <f t="shared" si="1"/>
        <v>-0.026464751958224564</v>
      </c>
    </row>
    <row r="8" spans="1:16" ht="12.75">
      <c r="A8" s="98">
        <v>220</v>
      </c>
      <c r="B8" s="99" t="s">
        <v>150</v>
      </c>
      <c r="C8" s="100" t="s">
        <v>37</v>
      </c>
      <c r="D8" s="91"/>
      <c r="E8" s="101">
        <v>0.4608294930875576</v>
      </c>
      <c r="F8" s="102">
        <v>0.5391705069124424</v>
      </c>
      <c r="G8" s="102">
        <v>0.4095940959409594</v>
      </c>
      <c r="H8" s="103">
        <v>0.5904059040590406</v>
      </c>
      <c r="I8" s="95"/>
      <c r="J8" s="101">
        <v>0.4585987261146497</v>
      </c>
      <c r="K8" s="102">
        <v>0.5414012738853503</v>
      </c>
      <c r="L8" s="102">
        <v>0.4018264840182648</v>
      </c>
      <c r="M8" s="103">
        <v>0.5981735159817352</v>
      </c>
      <c r="N8" s="95"/>
      <c r="O8" s="104">
        <f t="shared" si="0"/>
        <v>0.002230766972907916</v>
      </c>
      <c r="P8" s="105">
        <f t="shared" si="1"/>
        <v>0.007767611922694595</v>
      </c>
    </row>
    <row r="9" spans="1:16" ht="12.75">
      <c r="A9" s="98">
        <v>230</v>
      </c>
      <c r="B9" s="99" t="s">
        <v>151</v>
      </c>
      <c r="C9" s="100" t="s">
        <v>148</v>
      </c>
      <c r="D9" s="91"/>
      <c r="E9" s="101">
        <v>0.4718875502008032</v>
      </c>
      <c r="F9" s="102">
        <v>0.5281124497991968</v>
      </c>
      <c r="G9" s="102">
        <v>0.378076062639821</v>
      </c>
      <c r="H9" s="103">
        <v>0.6219239373601789</v>
      </c>
      <c r="I9" s="95"/>
      <c r="J9" s="101">
        <v>0.3784860557768924</v>
      </c>
      <c r="K9" s="102">
        <v>0.6215139442231076</v>
      </c>
      <c r="L9" s="102">
        <v>0.45</v>
      </c>
      <c r="M9" s="103">
        <v>0.55</v>
      </c>
      <c r="N9" s="95"/>
      <c r="O9" s="104">
        <f t="shared" si="0"/>
        <v>0.09340149442391077</v>
      </c>
      <c r="P9" s="105">
        <f t="shared" si="1"/>
        <v>-0.07192393736017899</v>
      </c>
    </row>
    <row r="10" spans="1:16" ht="12.75">
      <c r="A10" s="98">
        <v>240</v>
      </c>
      <c r="B10" s="99" t="s">
        <v>152</v>
      </c>
      <c r="C10" s="100" t="s">
        <v>148</v>
      </c>
      <c r="D10" s="91"/>
      <c r="E10" s="101">
        <v>0.5224312590448625</v>
      </c>
      <c r="F10" s="102">
        <v>0.47756874095513746</v>
      </c>
      <c r="G10" s="102">
        <v>0.4722222222222222</v>
      </c>
      <c r="H10" s="103">
        <v>0.5277777777777778</v>
      </c>
      <c r="I10" s="95"/>
      <c r="J10" s="101">
        <v>0.46907993966817496</v>
      </c>
      <c r="K10" s="102">
        <v>0.530920060331825</v>
      </c>
      <c r="L10" s="102">
        <v>0.50187265917603</v>
      </c>
      <c r="M10" s="103">
        <v>0.49812734082397003</v>
      </c>
      <c r="N10" s="95"/>
      <c r="O10" s="104">
        <f t="shared" si="0"/>
        <v>0.05335131937668758</v>
      </c>
      <c r="P10" s="105">
        <f t="shared" si="1"/>
        <v>-0.029650436953807757</v>
      </c>
    </row>
    <row r="11" spans="1:16" ht="12.75">
      <c r="A11" s="98">
        <v>250</v>
      </c>
      <c r="B11" s="99" t="s">
        <v>153</v>
      </c>
      <c r="C11" s="100" t="s">
        <v>148</v>
      </c>
      <c r="D11" s="91"/>
      <c r="E11" s="101">
        <v>0.4186046511627907</v>
      </c>
      <c r="F11" s="102">
        <v>0.5813953488372093</v>
      </c>
      <c r="G11" s="102">
        <v>0.3796095444685466</v>
      </c>
      <c r="H11" s="103">
        <v>0.6203904555314533</v>
      </c>
      <c r="I11" s="95"/>
      <c r="J11" s="101">
        <v>0.39436619718309857</v>
      </c>
      <c r="K11" s="102">
        <v>0.6056338028169014</v>
      </c>
      <c r="L11" s="102">
        <v>0.45871559633027525</v>
      </c>
      <c r="M11" s="103">
        <v>0.5412844036697247</v>
      </c>
      <c r="N11" s="95"/>
      <c r="O11" s="104">
        <f t="shared" si="0"/>
        <v>0.024238453979692154</v>
      </c>
      <c r="P11" s="105">
        <f t="shared" si="1"/>
        <v>-0.07910605186172864</v>
      </c>
    </row>
    <row r="12" spans="1:16" ht="12.75">
      <c r="A12" s="98">
        <v>270</v>
      </c>
      <c r="B12" s="99" t="s">
        <v>154</v>
      </c>
      <c r="C12" s="100" t="s">
        <v>148</v>
      </c>
      <c r="D12" s="91"/>
      <c r="E12" s="101">
        <v>0.5012658227848101</v>
      </c>
      <c r="F12" s="102">
        <v>0.49873417721518987</v>
      </c>
      <c r="G12" s="102">
        <v>0.41278065630397237</v>
      </c>
      <c r="H12" s="103">
        <v>0.5872193436960277</v>
      </c>
      <c r="I12" s="95"/>
      <c r="J12" s="101">
        <v>0.433252427184466</v>
      </c>
      <c r="K12" s="102">
        <v>0.566747572815534</v>
      </c>
      <c r="L12" s="102">
        <v>0.5110732538330494</v>
      </c>
      <c r="M12" s="103">
        <v>0.4889267461669506</v>
      </c>
      <c r="N12" s="95"/>
      <c r="O12" s="104">
        <f t="shared" si="0"/>
        <v>0.06801339560034414</v>
      </c>
      <c r="P12" s="105">
        <f t="shared" si="1"/>
        <v>-0.09829259752907699</v>
      </c>
    </row>
    <row r="13" spans="1:16" ht="12.75">
      <c r="A13" s="98">
        <v>280</v>
      </c>
      <c r="B13" s="99" t="s">
        <v>155</v>
      </c>
      <c r="C13" s="100" t="s">
        <v>148</v>
      </c>
      <c r="D13" s="91"/>
      <c r="E13" s="101">
        <v>0.45222929936305734</v>
      </c>
      <c r="F13" s="102">
        <v>0.5477707006369427</v>
      </c>
      <c r="G13" s="102">
        <v>0.4552238805970149</v>
      </c>
      <c r="H13" s="103">
        <v>0.5447761194029851</v>
      </c>
      <c r="I13" s="95"/>
      <c r="J13" s="101">
        <v>0.4959349593495935</v>
      </c>
      <c r="K13" s="102">
        <v>0.5040650406504065</v>
      </c>
      <c r="L13" s="102">
        <v>0.5333333333333333</v>
      </c>
      <c r="M13" s="103">
        <v>0.4666666666666667</v>
      </c>
      <c r="N13" s="95"/>
      <c r="O13" s="104">
        <f t="shared" si="0"/>
        <v>-0.04370565998653614</v>
      </c>
      <c r="P13" s="105">
        <f t="shared" si="1"/>
        <v>-0.07810945273631842</v>
      </c>
    </row>
    <row r="14" spans="1:16" ht="12.75">
      <c r="A14" s="98">
        <v>290</v>
      </c>
      <c r="B14" s="99" t="s">
        <v>156</v>
      </c>
      <c r="C14" s="100" t="s">
        <v>157</v>
      </c>
      <c r="D14" s="91"/>
      <c r="E14" s="101">
        <v>0.43386243386243384</v>
      </c>
      <c r="F14" s="102">
        <v>0.5661375661375662</v>
      </c>
      <c r="G14" s="102">
        <v>0.4126984126984127</v>
      </c>
      <c r="H14" s="103">
        <v>0.5873015873015873</v>
      </c>
      <c r="I14" s="95"/>
      <c r="J14" s="101">
        <v>0.4421768707482993</v>
      </c>
      <c r="K14" s="102">
        <v>0.5578231292517006</v>
      </c>
      <c r="L14" s="102">
        <v>0.2890625</v>
      </c>
      <c r="M14" s="103">
        <v>0.7109375</v>
      </c>
      <c r="N14" s="95"/>
      <c r="O14" s="104">
        <f t="shared" si="0"/>
        <v>-0.008314436885865473</v>
      </c>
      <c r="P14" s="105">
        <f t="shared" si="1"/>
        <v>0.12363591269841268</v>
      </c>
    </row>
    <row r="15" spans="1:16" ht="12.75">
      <c r="A15" s="98">
        <v>300</v>
      </c>
      <c r="B15" s="99" t="s">
        <v>158</v>
      </c>
      <c r="C15" s="100" t="s">
        <v>159</v>
      </c>
      <c r="D15" s="91"/>
      <c r="E15" s="101">
        <v>0.21442495126705652</v>
      </c>
      <c r="F15" s="102">
        <v>0.7855750487329435</v>
      </c>
      <c r="G15" s="102">
        <v>0.3546666666666667</v>
      </c>
      <c r="H15" s="103">
        <v>0.6453333333333333</v>
      </c>
      <c r="I15" s="95"/>
      <c r="J15" s="101">
        <v>0.33166666666666667</v>
      </c>
      <c r="K15" s="102">
        <v>0.6683333333333333</v>
      </c>
      <c r="L15" s="102">
        <v>0.2696335078534031</v>
      </c>
      <c r="M15" s="103">
        <v>0.7303664921465969</v>
      </c>
      <c r="N15" s="95"/>
      <c r="O15" s="104">
        <f t="shared" si="0"/>
        <v>-0.11724171539961015</v>
      </c>
      <c r="P15" s="105">
        <f t="shared" si="1"/>
        <v>0.08503315881326357</v>
      </c>
    </row>
    <row r="16" spans="1:16" ht="12.75">
      <c r="A16" s="98">
        <v>310</v>
      </c>
      <c r="B16" s="99" t="s">
        <v>160</v>
      </c>
      <c r="C16" s="100" t="s">
        <v>148</v>
      </c>
      <c r="D16" s="91"/>
      <c r="E16" s="101">
        <v>0.4123989218328841</v>
      </c>
      <c r="F16" s="102">
        <v>0.5876010781671159</v>
      </c>
      <c r="G16" s="102">
        <v>0.3441682600382409</v>
      </c>
      <c r="H16" s="103">
        <v>0.655831739961759</v>
      </c>
      <c r="I16" s="95"/>
      <c r="J16" s="101">
        <v>0.3375886524822695</v>
      </c>
      <c r="K16" s="102">
        <v>0.6624113475177305</v>
      </c>
      <c r="L16" s="102">
        <v>0.3667296786389414</v>
      </c>
      <c r="M16" s="103">
        <v>0.6332703213610587</v>
      </c>
      <c r="N16" s="95"/>
      <c r="O16" s="104">
        <f t="shared" si="0"/>
        <v>0.07481026935061463</v>
      </c>
      <c r="P16" s="105">
        <f t="shared" si="1"/>
        <v>-0.02256141860070049</v>
      </c>
    </row>
    <row r="17" spans="1:16" ht="12.75">
      <c r="A17" s="98">
        <v>320</v>
      </c>
      <c r="B17" s="99" t="s">
        <v>161</v>
      </c>
      <c r="C17" s="100" t="s">
        <v>37</v>
      </c>
      <c r="D17" s="91"/>
      <c r="E17" s="101">
        <v>0.5155393053016454</v>
      </c>
      <c r="F17" s="102">
        <v>0.4844606946983547</v>
      </c>
      <c r="G17" s="102">
        <v>0.5551020408163265</v>
      </c>
      <c r="H17" s="103">
        <v>0.4448979591836735</v>
      </c>
      <c r="I17" s="95"/>
      <c r="J17" s="101">
        <v>0.5207956600361664</v>
      </c>
      <c r="K17" s="102">
        <v>0.47920433996383366</v>
      </c>
      <c r="L17" s="102">
        <v>0.5436241610738255</v>
      </c>
      <c r="M17" s="103">
        <v>0.4563758389261745</v>
      </c>
      <c r="N17" s="95"/>
      <c r="O17" s="104">
        <f t="shared" si="0"/>
        <v>-0.005256354734521018</v>
      </c>
      <c r="P17" s="105">
        <f t="shared" si="1"/>
        <v>0.01147787974250103</v>
      </c>
    </row>
    <row r="18" spans="1:16" ht="12.75">
      <c r="A18" s="98">
        <v>330</v>
      </c>
      <c r="B18" s="99" t="s">
        <v>162</v>
      </c>
      <c r="C18" s="100" t="s">
        <v>163</v>
      </c>
      <c r="D18" s="91"/>
      <c r="E18" s="101">
        <v>0.5408805031446541</v>
      </c>
      <c r="F18" s="102">
        <v>0.4591194968553459</v>
      </c>
      <c r="G18" s="102">
        <v>0.4225941422594142</v>
      </c>
      <c r="H18" s="103">
        <v>0.5774058577405857</v>
      </c>
      <c r="I18" s="95"/>
      <c r="J18" s="101">
        <v>0.5367647058823529</v>
      </c>
      <c r="K18" s="102">
        <v>0.4632352941176471</v>
      </c>
      <c r="L18" s="102">
        <v>0.4213197969543147</v>
      </c>
      <c r="M18" s="103">
        <v>0.5786802030456852</v>
      </c>
      <c r="N18" s="95"/>
      <c r="O18" s="104">
        <f t="shared" si="0"/>
        <v>0.004115797262301157</v>
      </c>
      <c r="P18" s="105">
        <f t="shared" si="1"/>
        <v>0.0012743453050995113</v>
      </c>
    </row>
    <row r="19" spans="1:16" ht="12.75">
      <c r="A19" s="98">
        <v>340</v>
      </c>
      <c r="B19" s="99" t="s">
        <v>164</v>
      </c>
      <c r="C19" s="100" t="s">
        <v>165</v>
      </c>
      <c r="D19" s="91"/>
      <c r="E19" s="101">
        <v>0.1687116564417178</v>
      </c>
      <c r="F19" s="102">
        <v>0.8312883435582822</v>
      </c>
      <c r="G19" s="102">
        <v>0.15102974828375287</v>
      </c>
      <c r="H19" s="103">
        <v>0.8489702517162472</v>
      </c>
      <c r="I19" s="95"/>
      <c r="J19" s="101">
        <v>0.17142857142857143</v>
      </c>
      <c r="K19" s="102">
        <v>0.8285714285714286</v>
      </c>
      <c r="L19" s="102">
        <v>0.14888888888888888</v>
      </c>
      <c r="M19" s="103">
        <v>0.8511111111111112</v>
      </c>
      <c r="N19" s="95"/>
      <c r="O19" s="104">
        <f t="shared" si="0"/>
        <v>-0.0027169149868536413</v>
      </c>
      <c r="P19" s="105">
        <f t="shared" si="1"/>
        <v>0.0021408593948639976</v>
      </c>
    </row>
    <row r="20" spans="1:16" ht="12.75">
      <c r="A20" s="98">
        <v>370</v>
      </c>
      <c r="B20" s="99" t="s">
        <v>166</v>
      </c>
      <c r="C20" s="100" t="s">
        <v>37</v>
      </c>
      <c r="D20" s="91"/>
      <c r="E20" s="101">
        <v>0.27884615384615385</v>
      </c>
      <c r="F20" s="102">
        <v>0.7211538461538461</v>
      </c>
      <c r="G20" s="102">
        <v>0.2814814814814815</v>
      </c>
      <c r="H20" s="103">
        <v>0.7185185185185186</v>
      </c>
      <c r="I20" s="95"/>
      <c r="J20" s="101">
        <v>0.2403846153846154</v>
      </c>
      <c r="K20" s="102">
        <v>0.7596153846153846</v>
      </c>
      <c r="L20" s="102">
        <v>0.2391304347826087</v>
      </c>
      <c r="M20" s="103">
        <v>0.7608695652173914</v>
      </c>
      <c r="N20" s="95"/>
      <c r="O20" s="104">
        <f t="shared" si="0"/>
        <v>0.038461538461538464</v>
      </c>
      <c r="P20" s="105">
        <f t="shared" si="1"/>
        <v>0.042351046698872796</v>
      </c>
    </row>
    <row r="21" spans="1:16" ht="12.75">
      <c r="A21" s="98">
        <v>801</v>
      </c>
      <c r="B21" s="99" t="s">
        <v>167</v>
      </c>
      <c r="C21" s="100" t="s">
        <v>37</v>
      </c>
      <c r="D21" s="91"/>
      <c r="E21" s="101">
        <v>0.8173076923076923</v>
      </c>
      <c r="F21" s="102">
        <v>0.18269230769230768</v>
      </c>
      <c r="G21" s="102">
        <v>0.772972972972973</v>
      </c>
      <c r="H21" s="103">
        <v>0.22702702702702704</v>
      </c>
      <c r="I21" s="95"/>
      <c r="J21" s="101">
        <v>0.8518518518518519</v>
      </c>
      <c r="K21" s="102">
        <v>0.14814814814814814</v>
      </c>
      <c r="L21" s="102">
        <v>0.7815126050420168</v>
      </c>
      <c r="M21" s="103">
        <v>0.2184873949579832</v>
      </c>
      <c r="N21" s="95"/>
      <c r="O21" s="104">
        <f t="shared" si="0"/>
        <v>-0.03454415954415957</v>
      </c>
      <c r="P21" s="105">
        <f t="shared" si="1"/>
        <v>-0.008539632069043845</v>
      </c>
    </row>
    <row r="22" spans="1:16" ht="12.75">
      <c r="A22" s="98">
        <v>802</v>
      </c>
      <c r="B22" s="99" t="s">
        <v>168</v>
      </c>
      <c r="C22" s="100" t="s">
        <v>148</v>
      </c>
      <c r="D22" s="91"/>
      <c r="E22" s="101">
        <v>0.631578947368421</v>
      </c>
      <c r="F22" s="102">
        <v>0.3684210526315789</v>
      </c>
      <c r="G22" s="102">
        <v>0.4915254237288136</v>
      </c>
      <c r="H22" s="103">
        <v>0.5084745762711864</v>
      </c>
      <c r="I22" s="95"/>
      <c r="J22" s="101">
        <v>0.35</v>
      </c>
      <c r="K22" s="102">
        <v>0.65</v>
      </c>
      <c r="L22" s="102">
        <v>0.5967741935483871</v>
      </c>
      <c r="M22" s="103">
        <v>0.4032258064516129</v>
      </c>
      <c r="N22" s="95"/>
      <c r="O22" s="104">
        <f t="shared" si="0"/>
        <v>0.28157894736842104</v>
      </c>
      <c r="P22" s="105">
        <f t="shared" si="1"/>
        <v>-0.10524876981957354</v>
      </c>
    </row>
    <row r="23" spans="1:16" ht="12.75">
      <c r="A23" s="98">
        <v>820</v>
      </c>
      <c r="B23" s="99" t="s">
        <v>169</v>
      </c>
      <c r="C23" s="100" t="s">
        <v>148</v>
      </c>
      <c r="D23" s="91"/>
      <c r="E23" s="101">
        <v>0.5245202558635395</v>
      </c>
      <c r="F23" s="102">
        <v>0.47547974413646055</v>
      </c>
      <c r="G23" s="102">
        <v>0.4405144694533762</v>
      </c>
      <c r="H23" s="103">
        <v>0.5594855305466238</v>
      </c>
      <c r="I23" s="95"/>
      <c r="J23" s="101">
        <v>0.4449818621523579</v>
      </c>
      <c r="K23" s="102">
        <v>0.5550181378476421</v>
      </c>
      <c r="L23" s="102">
        <v>0.5260586319218241</v>
      </c>
      <c r="M23" s="103">
        <v>0.4739413680781759</v>
      </c>
      <c r="N23" s="95"/>
      <c r="O23" s="104">
        <f t="shared" si="0"/>
        <v>0.07953839371118154</v>
      </c>
      <c r="P23" s="105">
        <f t="shared" si="1"/>
        <v>-0.08554416246844793</v>
      </c>
    </row>
    <row r="24" spans="1:16" ht="12.75">
      <c r="A24" s="98">
        <v>830</v>
      </c>
      <c r="B24" s="99" t="s">
        <v>170</v>
      </c>
      <c r="C24" s="100" t="s">
        <v>148</v>
      </c>
      <c r="D24" s="91"/>
      <c r="E24" s="101">
        <v>0.5051020408163265</v>
      </c>
      <c r="F24" s="102">
        <v>0.49489795918367346</v>
      </c>
      <c r="G24" s="102">
        <v>0.46190476190476193</v>
      </c>
      <c r="H24" s="103">
        <v>0.5380952380952381</v>
      </c>
      <c r="I24" s="95"/>
      <c r="J24" s="101">
        <v>0.4484848484848485</v>
      </c>
      <c r="K24" s="102">
        <v>0.5515151515151515</v>
      </c>
      <c r="L24" s="102">
        <v>0.4642857142857143</v>
      </c>
      <c r="M24" s="103">
        <v>0.5357142857142857</v>
      </c>
      <c r="N24" s="95"/>
      <c r="O24" s="104">
        <f t="shared" si="0"/>
        <v>0.056617192331477995</v>
      </c>
      <c r="P24" s="105">
        <f t="shared" si="1"/>
        <v>-0.0023809523809523725</v>
      </c>
    </row>
    <row r="25" spans="1:16" ht="12.75">
      <c r="A25" s="98">
        <v>840</v>
      </c>
      <c r="B25" s="99" t="s">
        <v>171</v>
      </c>
      <c r="C25" s="100" t="s">
        <v>172</v>
      </c>
      <c r="D25" s="91"/>
      <c r="E25" s="101">
        <v>0.6847826086956522</v>
      </c>
      <c r="F25" s="102">
        <v>0.31521739130434784</v>
      </c>
      <c r="G25" s="102">
        <v>0.5797101449275363</v>
      </c>
      <c r="H25" s="103">
        <v>0.42028985507246375</v>
      </c>
      <c r="I25" s="95"/>
      <c r="J25" s="101">
        <v>0.6419753086419753</v>
      </c>
      <c r="K25" s="102">
        <v>0.35802469135802467</v>
      </c>
      <c r="L25" s="102">
        <v>0.5436241610738255</v>
      </c>
      <c r="M25" s="103">
        <v>0.4563758389261745</v>
      </c>
      <c r="N25" s="95"/>
      <c r="O25" s="104">
        <f t="shared" si="0"/>
        <v>0.042807300053676944</v>
      </c>
      <c r="P25" s="105">
        <f t="shared" si="1"/>
        <v>0.03608598385371076</v>
      </c>
    </row>
    <row r="26" spans="1:16" ht="12.75">
      <c r="A26" s="98">
        <v>860</v>
      </c>
      <c r="B26" s="99" t="s">
        <v>173</v>
      </c>
      <c r="C26" s="100" t="s">
        <v>174</v>
      </c>
      <c r="D26" s="91"/>
      <c r="E26" s="101">
        <v>0.7083333333333334</v>
      </c>
      <c r="F26" s="102">
        <v>0.2916666666666667</v>
      </c>
      <c r="G26" s="102">
        <v>0.7083333333333334</v>
      </c>
      <c r="H26" s="103">
        <v>0.2916666666666667</v>
      </c>
      <c r="I26" s="95"/>
      <c r="J26" s="101">
        <v>0.5833333333333334</v>
      </c>
      <c r="K26" s="102">
        <v>0.4166666666666667</v>
      </c>
      <c r="L26" s="102">
        <v>0.5833333333333334</v>
      </c>
      <c r="M26" s="103">
        <v>0.4166666666666667</v>
      </c>
      <c r="N26" s="95"/>
      <c r="O26" s="104">
        <f t="shared" si="0"/>
        <v>0.125</v>
      </c>
      <c r="P26" s="105">
        <f t="shared" si="1"/>
        <v>0.125</v>
      </c>
    </row>
    <row r="27" spans="1:16" ht="12.75">
      <c r="A27" s="106">
        <v>870</v>
      </c>
      <c r="B27" s="107" t="s">
        <v>175</v>
      </c>
      <c r="C27" s="108" t="s">
        <v>176</v>
      </c>
      <c r="D27" s="91"/>
      <c r="E27" s="109">
        <v>0.42857142857142855</v>
      </c>
      <c r="F27" s="110">
        <v>0.5714285714285714</v>
      </c>
      <c r="G27" s="110">
        <v>0.3333333333333333</v>
      </c>
      <c r="H27" s="111">
        <v>0.6666666666666666</v>
      </c>
      <c r="I27" s="95"/>
      <c r="J27" s="109">
        <v>0.4</v>
      </c>
      <c r="K27" s="110">
        <v>0.6</v>
      </c>
      <c r="L27" s="110">
        <v>0.5</v>
      </c>
      <c r="M27" s="111">
        <v>0.5</v>
      </c>
      <c r="N27" s="95"/>
      <c r="O27" s="112">
        <f t="shared" si="0"/>
        <v>0.028571428571428525</v>
      </c>
      <c r="P27" s="113">
        <f t="shared" si="1"/>
        <v>-0.16666666666666669</v>
      </c>
    </row>
    <row r="28" spans="1:14" s="2" customFormat="1" ht="12.75">
      <c r="A28" s="114"/>
      <c r="B28" s="114"/>
      <c r="C28" s="115"/>
      <c r="D28" s="91"/>
      <c r="I28" s="116"/>
      <c r="J28" s="117"/>
      <c r="K28" s="117"/>
      <c r="L28" s="116"/>
      <c r="M28" s="116"/>
      <c r="N28" s="116"/>
    </row>
    <row r="29" spans="1:14" s="122" customFormat="1" ht="15">
      <c r="A29" s="118" t="s">
        <v>139</v>
      </c>
      <c r="B29" s="119"/>
      <c r="C29" s="120"/>
      <c r="D29" s="121"/>
      <c r="E29" s="118" t="s">
        <v>177</v>
      </c>
      <c r="F29" s="119"/>
      <c r="I29" s="123"/>
      <c r="L29" s="123"/>
      <c r="M29" s="123"/>
      <c r="N29" s="123"/>
    </row>
    <row r="30" spans="1:14" s="122" customFormat="1" ht="14.25">
      <c r="A30" s="122" t="s">
        <v>148</v>
      </c>
      <c r="C30" s="120"/>
      <c r="D30" s="121"/>
      <c r="E30" s="122" t="s">
        <v>10</v>
      </c>
      <c r="I30" s="123"/>
      <c r="N30" s="123"/>
    </row>
    <row r="31" spans="1:14" s="122" customFormat="1" ht="14.25">
      <c r="A31" s="122" t="s">
        <v>178</v>
      </c>
      <c r="C31" s="120"/>
      <c r="D31" s="121"/>
      <c r="E31" s="122" t="s">
        <v>179</v>
      </c>
      <c r="I31" s="123"/>
      <c r="N31" s="123"/>
    </row>
    <row r="32" spans="1:14" s="122" customFormat="1" ht="14.25">
      <c r="A32" s="122" t="s">
        <v>163</v>
      </c>
      <c r="C32" s="120"/>
      <c r="D32" s="121"/>
      <c r="E32" s="122" t="s">
        <v>17</v>
      </c>
      <c r="I32" s="123"/>
      <c r="N32" s="123"/>
    </row>
    <row r="33" spans="1:14" s="122" customFormat="1" ht="14.25">
      <c r="A33" s="122" t="s">
        <v>165</v>
      </c>
      <c r="C33" s="120"/>
      <c r="D33" s="121"/>
      <c r="E33" s="122" t="s">
        <v>28</v>
      </c>
      <c r="I33" s="123"/>
      <c r="N33" s="123"/>
    </row>
    <row r="34" spans="1:14" s="122" customFormat="1" ht="14.25">
      <c r="A34" s="122" t="s">
        <v>159</v>
      </c>
      <c r="C34" s="120"/>
      <c r="D34" s="121"/>
      <c r="E34" s="122" t="s">
        <v>11</v>
      </c>
      <c r="I34" s="123"/>
      <c r="N34" s="123"/>
    </row>
    <row r="35" spans="1:14" s="122" customFormat="1" ht="14.25">
      <c r="A35" s="122" t="s">
        <v>180</v>
      </c>
      <c r="C35" s="120"/>
      <c r="D35" s="121"/>
      <c r="E35" s="122" t="s">
        <v>12</v>
      </c>
      <c r="I35" s="123"/>
      <c r="N35" s="123"/>
    </row>
    <row r="36" spans="1:14" s="122" customFormat="1" ht="14.25">
      <c r="A36" s="122" t="s">
        <v>174</v>
      </c>
      <c r="C36" s="120"/>
      <c r="D36" s="121"/>
      <c r="E36" s="122" t="s">
        <v>24</v>
      </c>
      <c r="I36" s="123"/>
      <c r="N36" s="123"/>
    </row>
  </sheetData>
  <mergeCells count="6">
    <mergeCell ref="J3:M3"/>
    <mergeCell ref="J4:K4"/>
    <mergeCell ref="L4:M4"/>
    <mergeCell ref="E3:H3"/>
    <mergeCell ref="E4:F4"/>
    <mergeCell ref="G4:H4"/>
  </mergeCells>
  <printOptions horizontalCentered="1"/>
  <pageMargins left="0.3937007874015748" right="0.3937007874015748" top="0.5905511811023623" bottom="0.3937007874015748" header="0" footer="0.5905511811023623"/>
  <pageSetup fitToWidth="2" horizontalDpi="600" verticalDpi="600" orientation="landscape" paperSize="9" scale="70" r:id="rId1"/>
  <headerFooter alignWithMargins="0">
    <oddFooter>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showGridLines="0" showZeros="0" workbookViewId="0" topLeftCell="A1">
      <selection activeCell="A1" sqref="A1"/>
    </sheetView>
  </sheetViews>
  <sheetFormatPr defaultColWidth="11.421875" defaultRowHeight="12.75"/>
  <cols>
    <col min="1" max="1" width="16.57421875" style="0" customWidth="1"/>
    <col min="2" max="2" width="23.140625" style="0" bestFit="1" customWidth="1"/>
    <col min="3" max="3" width="9.8515625" style="0" customWidth="1"/>
    <col min="4" max="4" width="9.7109375" style="0" customWidth="1"/>
    <col min="5" max="6" width="11.140625" style="0" customWidth="1"/>
    <col min="7" max="7" width="2.57421875" style="2" customWidth="1"/>
    <col min="8" max="8" width="9.8515625" style="0" customWidth="1"/>
    <col min="9" max="9" width="9.7109375" style="0" customWidth="1"/>
    <col min="10" max="11" width="11.140625" style="0" customWidth="1"/>
  </cols>
  <sheetData>
    <row r="1" ht="15.75">
      <c r="A1" s="1" t="s">
        <v>183</v>
      </c>
    </row>
    <row r="2" ht="15">
      <c r="A2" s="3"/>
    </row>
    <row r="3" spans="3:11" ht="12.75">
      <c r="C3" s="147" t="s">
        <v>0</v>
      </c>
      <c r="D3" s="147"/>
      <c r="E3" s="147"/>
      <c r="F3" s="147"/>
      <c r="G3" s="4"/>
      <c r="H3" s="147" t="s">
        <v>1</v>
      </c>
      <c r="I3" s="147"/>
      <c r="J3" s="147"/>
      <c r="K3" s="147"/>
    </row>
    <row r="4" spans="3:11" s="5" customFormat="1" ht="19.5" customHeight="1">
      <c r="C4" s="148" t="s">
        <v>2</v>
      </c>
      <c r="D4" s="148"/>
      <c r="E4" s="148" t="s">
        <v>3</v>
      </c>
      <c r="F4" s="148"/>
      <c r="G4" s="6"/>
      <c r="H4" s="148" t="s">
        <v>2</v>
      </c>
      <c r="I4" s="148"/>
      <c r="J4" s="148" t="s">
        <v>3</v>
      </c>
      <c r="K4" s="148"/>
    </row>
    <row r="5" spans="1:11" s="5" customFormat="1" ht="12.75">
      <c r="A5" s="7" t="s">
        <v>4</v>
      </c>
      <c r="B5" s="7" t="s">
        <v>5</v>
      </c>
      <c r="C5" s="8" t="s">
        <v>6</v>
      </c>
      <c r="D5" s="8" t="s">
        <v>7</v>
      </c>
      <c r="E5" s="8" t="s">
        <v>6</v>
      </c>
      <c r="F5" s="8" t="s">
        <v>7</v>
      </c>
      <c r="G5" s="9"/>
      <c r="H5" s="8" t="s">
        <v>6</v>
      </c>
      <c r="I5" s="8" t="s">
        <v>7</v>
      </c>
      <c r="J5" s="8" t="s">
        <v>6</v>
      </c>
      <c r="K5" s="8" t="s">
        <v>7</v>
      </c>
    </row>
    <row r="6" spans="1:11" s="5" customFormat="1" ht="12.75">
      <c r="A6" s="10" t="s">
        <v>8</v>
      </c>
      <c r="B6" s="11" t="s">
        <v>9</v>
      </c>
      <c r="C6" s="12">
        <v>67</v>
      </c>
      <c r="D6" s="13">
        <f>+C6/C32</f>
        <v>0.4267515923566879</v>
      </c>
      <c r="E6" s="12">
        <v>83</v>
      </c>
      <c r="F6" s="13">
        <f>+E6/E32</f>
        <v>0.3624454148471616</v>
      </c>
      <c r="G6" s="14"/>
      <c r="H6" s="12">
        <v>94</v>
      </c>
      <c r="I6" s="13">
        <f>+H6/H32</f>
        <v>0.43317972350230416</v>
      </c>
      <c r="J6" s="12">
        <v>98</v>
      </c>
      <c r="K6" s="13">
        <f>+J6/J32</f>
        <v>0.36162361623616235</v>
      </c>
    </row>
    <row r="7" spans="1:11" s="5" customFormat="1" ht="12.75">
      <c r="A7" s="15"/>
      <c r="B7" s="11" t="s">
        <v>10</v>
      </c>
      <c r="C7" s="12">
        <v>52</v>
      </c>
      <c r="D7" s="13">
        <f>+C7/C32</f>
        <v>0.33121019108280253</v>
      </c>
      <c r="E7" s="12">
        <v>88</v>
      </c>
      <c r="F7" s="13">
        <f>+E7/E32</f>
        <v>0.38427947598253276</v>
      </c>
      <c r="G7" s="14"/>
      <c r="H7" s="12">
        <v>59</v>
      </c>
      <c r="I7" s="13">
        <f>+H7/H32</f>
        <v>0.271889400921659</v>
      </c>
      <c r="J7" s="12">
        <v>88</v>
      </c>
      <c r="K7" s="13">
        <f>+J7/J32</f>
        <v>0.3247232472324723</v>
      </c>
    </row>
    <row r="8" spans="1:11" s="5" customFormat="1" ht="12.75">
      <c r="A8" s="15"/>
      <c r="B8" s="11" t="s">
        <v>11</v>
      </c>
      <c r="C8" s="12">
        <v>10</v>
      </c>
      <c r="D8" s="13">
        <f>+C8/C32</f>
        <v>0.06369426751592357</v>
      </c>
      <c r="E8" s="12">
        <v>12</v>
      </c>
      <c r="F8" s="13">
        <f>+E8/E32</f>
        <v>0.05240174672489083</v>
      </c>
      <c r="G8" s="14"/>
      <c r="H8" s="12">
        <v>18</v>
      </c>
      <c r="I8" s="13">
        <f>+H8/H32</f>
        <v>0.08294930875576037</v>
      </c>
      <c r="J8" s="12">
        <v>26</v>
      </c>
      <c r="K8" s="13">
        <f>+J8/J32</f>
        <v>0.0959409594095941</v>
      </c>
    </row>
    <row r="9" spans="1:11" s="5" customFormat="1" ht="12.75">
      <c r="A9" s="15"/>
      <c r="B9" s="11" t="s">
        <v>12</v>
      </c>
      <c r="C9" s="12">
        <v>4</v>
      </c>
      <c r="D9" s="13">
        <f>+C9/C32</f>
        <v>0.025477707006369428</v>
      </c>
      <c r="E9" s="12">
        <v>9</v>
      </c>
      <c r="F9" s="13">
        <f>+E9/E32</f>
        <v>0.039301310043668124</v>
      </c>
      <c r="G9" s="14"/>
      <c r="H9" s="12">
        <v>12</v>
      </c>
      <c r="I9" s="13">
        <f>+H9/H32</f>
        <v>0.055299539170506916</v>
      </c>
      <c r="J9" s="12">
        <v>16</v>
      </c>
      <c r="K9" s="13">
        <f>+J9/J32</f>
        <v>0.05904059040590406</v>
      </c>
    </row>
    <row r="10" spans="1:11" s="5" customFormat="1" ht="12.75">
      <c r="A10" s="15"/>
      <c r="B10" s="11" t="s">
        <v>13</v>
      </c>
      <c r="C10" s="12">
        <v>5</v>
      </c>
      <c r="D10" s="13">
        <f>+C10/C32</f>
        <v>0.03184713375796178</v>
      </c>
      <c r="E10" s="12">
        <v>5</v>
      </c>
      <c r="F10" s="13">
        <f>+E10/E32</f>
        <v>0.021834061135371178</v>
      </c>
      <c r="G10" s="14"/>
      <c r="H10" s="12">
        <v>10</v>
      </c>
      <c r="I10" s="13">
        <f>+H10/H32</f>
        <v>0.04608294930875576</v>
      </c>
      <c r="J10" s="12">
        <v>13</v>
      </c>
      <c r="K10" s="13">
        <f>+J10/J32</f>
        <v>0.04797047970479705</v>
      </c>
    </row>
    <row r="11" spans="1:11" s="5" customFormat="1" ht="12.75">
      <c r="A11" s="15"/>
      <c r="B11" s="11" t="s">
        <v>14</v>
      </c>
      <c r="C11" s="12">
        <v>0</v>
      </c>
      <c r="D11" s="13">
        <f>+C11/C32</f>
        <v>0</v>
      </c>
      <c r="E11" s="12">
        <v>0</v>
      </c>
      <c r="F11" s="13">
        <f>+E11/E32</f>
        <v>0</v>
      </c>
      <c r="G11" s="14"/>
      <c r="H11" s="12">
        <v>3</v>
      </c>
      <c r="I11" s="13">
        <f>+H11/H32</f>
        <v>0.013824884792626729</v>
      </c>
      <c r="J11" s="12">
        <v>3</v>
      </c>
      <c r="K11" s="13">
        <f>+J11/J32</f>
        <v>0.01107011070110701</v>
      </c>
    </row>
    <row r="12" spans="1:11" s="5" customFormat="1" ht="12.75">
      <c r="A12" s="15"/>
      <c r="B12" s="11" t="s">
        <v>15</v>
      </c>
      <c r="C12" s="12">
        <v>0</v>
      </c>
      <c r="D12" s="13">
        <f>+C12/C32</f>
        <v>0</v>
      </c>
      <c r="E12" s="12">
        <v>0</v>
      </c>
      <c r="F12" s="13">
        <f>+E12/E32</f>
        <v>0</v>
      </c>
      <c r="G12" s="14"/>
      <c r="H12" s="12">
        <v>2</v>
      </c>
      <c r="I12" s="13">
        <f>+H12/H32</f>
        <v>0.009216589861751152</v>
      </c>
      <c r="J12" s="12">
        <v>3</v>
      </c>
      <c r="K12" s="13">
        <f>+J12/J32</f>
        <v>0.01107011070110701</v>
      </c>
    </row>
    <row r="13" spans="1:11" s="5" customFormat="1" ht="12.75">
      <c r="A13" s="15"/>
      <c r="B13" s="11" t="s">
        <v>16</v>
      </c>
      <c r="C13" s="12">
        <v>3</v>
      </c>
      <c r="D13" s="13">
        <f>+C13/C32</f>
        <v>0.01910828025477707</v>
      </c>
      <c r="E13" s="12">
        <v>3</v>
      </c>
      <c r="F13" s="13">
        <f>+E13/E32</f>
        <v>0.013100436681222707</v>
      </c>
      <c r="G13" s="14"/>
      <c r="H13" s="12">
        <v>2</v>
      </c>
      <c r="I13" s="13">
        <f>+H13/H32</f>
        <v>0.009216589861751152</v>
      </c>
      <c r="J13" s="12">
        <v>2</v>
      </c>
      <c r="K13" s="13">
        <f>+J13/J32</f>
        <v>0.007380073800738007</v>
      </c>
    </row>
    <row r="14" spans="1:11" s="5" customFormat="1" ht="12.75">
      <c r="A14" s="15"/>
      <c r="B14" s="11" t="s">
        <v>17</v>
      </c>
      <c r="C14" s="12">
        <v>2</v>
      </c>
      <c r="D14" s="13">
        <f>+C14/C32</f>
        <v>0.012738853503184714</v>
      </c>
      <c r="E14" s="12">
        <v>2</v>
      </c>
      <c r="F14" s="13">
        <f>+E14/E32</f>
        <v>0.008733624454148471</v>
      </c>
      <c r="G14" s="14"/>
      <c r="H14" s="12">
        <v>2</v>
      </c>
      <c r="I14" s="13">
        <f>+H14/H32</f>
        <v>0.009216589861751152</v>
      </c>
      <c r="J14" s="12">
        <v>4</v>
      </c>
      <c r="K14" s="13">
        <f>+J14/J32</f>
        <v>0.014760147601476014</v>
      </c>
    </row>
    <row r="15" spans="1:11" s="5" customFormat="1" ht="12.75">
      <c r="A15" s="15"/>
      <c r="B15" s="11" t="s">
        <v>18</v>
      </c>
      <c r="C15" s="12">
        <v>2</v>
      </c>
      <c r="D15" s="13">
        <f>+C15/C32</f>
        <v>0.012738853503184714</v>
      </c>
      <c r="E15" s="12">
        <v>2</v>
      </c>
      <c r="F15" s="13">
        <f>+E15/E32</f>
        <v>0.008733624454148471</v>
      </c>
      <c r="G15" s="14"/>
      <c r="H15" s="12">
        <v>1</v>
      </c>
      <c r="I15" s="13">
        <f>+H15/H32</f>
        <v>0.004608294930875576</v>
      </c>
      <c r="J15" s="12">
        <v>2</v>
      </c>
      <c r="K15" s="13">
        <f>+J15/J32</f>
        <v>0.007380073800738007</v>
      </c>
    </row>
    <row r="16" spans="1:11" s="5" customFormat="1" ht="12.75">
      <c r="A16" s="15"/>
      <c r="B16" s="11" t="s">
        <v>19</v>
      </c>
      <c r="C16" s="12">
        <v>2</v>
      </c>
      <c r="D16" s="13">
        <f>+C16/C32</f>
        <v>0.012738853503184714</v>
      </c>
      <c r="E16" s="12">
        <v>2</v>
      </c>
      <c r="F16" s="13">
        <f>+E16/E32</f>
        <v>0.008733624454148471</v>
      </c>
      <c r="G16" s="14"/>
      <c r="H16" s="12">
        <v>1</v>
      </c>
      <c r="I16" s="13">
        <f>+H16/H32</f>
        <v>0.004608294930875576</v>
      </c>
      <c r="J16" s="12">
        <v>2</v>
      </c>
      <c r="K16" s="13">
        <f>+J16/J32</f>
        <v>0.007380073800738007</v>
      </c>
    </row>
    <row r="17" spans="1:11" s="5" customFormat="1" ht="12.75">
      <c r="A17" s="15"/>
      <c r="B17" s="11" t="s">
        <v>20</v>
      </c>
      <c r="C17" s="12">
        <v>1</v>
      </c>
      <c r="D17" s="13">
        <f>+C17/C32</f>
        <v>0.006369426751592357</v>
      </c>
      <c r="E17" s="12">
        <v>1</v>
      </c>
      <c r="F17" s="13">
        <f>+E17/E32</f>
        <v>0.004366812227074236</v>
      </c>
      <c r="G17" s="14"/>
      <c r="H17" s="12">
        <v>1</v>
      </c>
      <c r="I17" s="13">
        <f>+H17/H32</f>
        <v>0.004608294930875576</v>
      </c>
      <c r="J17" s="12">
        <v>1</v>
      </c>
      <c r="K17" s="13">
        <f>+J17/J32</f>
        <v>0.0036900369003690036</v>
      </c>
    </row>
    <row r="18" spans="1:11" s="5" customFormat="1" ht="12.75">
      <c r="A18" s="15"/>
      <c r="B18" s="11" t="s">
        <v>21</v>
      </c>
      <c r="C18" s="12">
        <v>0</v>
      </c>
      <c r="D18" s="13">
        <f>+C18/C32</f>
        <v>0</v>
      </c>
      <c r="E18" s="12">
        <v>1</v>
      </c>
      <c r="F18" s="13">
        <f>+E18/E32</f>
        <v>0.004366812227074236</v>
      </c>
      <c r="G18" s="14"/>
      <c r="H18" s="12">
        <v>1</v>
      </c>
      <c r="I18" s="13">
        <f>+H18/H32</f>
        <v>0.004608294930875576</v>
      </c>
      <c r="J18" s="12">
        <v>1</v>
      </c>
      <c r="K18" s="13">
        <f>+J18/J32</f>
        <v>0.0036900369003690036</v>
      </c>
    </row>
    <row r="19" spans="1:11" s="5" customFormat="1" ht="12.75">
      <c r="A19" s="15"/>
      <c r="B19" s="11" t="s">
        <v>22</v>
      </c>
      <c r="C19" s="12">
        <v>0</v>
      </c>
      <c r="D19" s="13">
        <f>+C19/C32</f>
        <v>0</v>
      </c>
      <c r="E19" s="12">
        <v>1</v>
      </c>
      <c r="F19" s="13">
        <f>+E19/E32</f>
        <v>0.004366812227074236</v>
      </c>
      <c r="G19" s="14"/>
      <c r="H19" s="12">
        <v>1</v>
      </c>
      <c r="I19" s="13">
        <f>+H19/H32</f>
        <v>0.004608294930875576</v>
      </c>
      <c r="J19" s="12">
        <v>1</v>
      </c>
      <c r="K19" s="13">
        <f>+J19/J32</f>
        <v>0.0036900369003690036</v>
      </c>
    </row>
    <row r="20" spans="1:11" s="5" customFormat="1" ht="12.75">
      <c r="A20" s="15"/>
      <c r="B20" s="11" t="s">
        <v>23</v>
      </c>
      <c r="C20" s="12">
        <v>0</v>
      </c>
      <c r="D20" s="13">
        <f>+C20/C32</f>
        <v>0</v>
      </c>
      <c r="E20" s="12">
        <v>0</v>
      </c>
      <c r="F20" s="13">
        <f>+E20/E32</f>
        <v>0</v>
      </c>
      <c r="G20" s="14"/>
      <c r="H20" s="12">
        <v>1</v>
      </c>
      <c r="I20" s="13">
        <f>+H20/H32</f>
        <v>0.004608294930875576</v>
      </c>
      <c r="J20" s="12">
        <v>1</v>
      </c>
      <c r="K20" s="13">
        <f>+J20/J32</f>
        <v>0.0036900369003690036</v>
      </c>
    </row>
    <row r="21" spans="1:11" s="5" customFormat="1" ht="12.75">
      <c r="A21" s="15"/>
      <c r="B21" s="11" t="s">
        <v>24</v>
      </c>
      <c r="C21" s="12">
        <v>0</v>
      </c>
      <c r="D21" s="13">
        <f>+C21/C32</f>
        <v>0</v>
      </c>
      <c r="E21" s="12">
        <v>0</v>
      </c>
      <c r="F21" s="13">
        <f>+E21/E32</f>
        <v>0</v>
      </c>
      <c r="G21" s="14"/>
      <c r="H21" s="12">
        <v>1</v>
      </c>
      <c r="I21" s="13">
        <f>+H21/H32</f>
        <v>0.004608294930875576</v>
      </c>
      <c r="J21" s="12">
        <v>1</v>
      </c>
      <c r="K21" s="13">
        <f>+J21/J32</f>
        <v>0.0036900369003690036</v>
      </c>
    </row>
    <row r="22" spans="1:11" s="5" customFormat="1" ht="12.75">
      <c r="A22" s="15"/>
      <c r="B22" s="11" t="s">
        <v>25</v>
      </c>
      <c r="C22" s="12">
        <v>0</v>
      </c>
      <c r="D22" s="13">
        <f>+C22/C32</f>
        <v>0</v>
      </c>
      <c r="E22" s="12">
        <v>0</v>
      </c>
      <c r="F22" s="13">
        <f>+E22/E32</f>
        <v>0</v>
      </c>
      <c r="G22" s="14"/>
      <c r="H22" s="12">
        <v>1</v>
      </c>
      <c r="I22" s="13">
        <f>+H22/H32</f>
        <v>0.004608294930875576</v>
      </c>
      <c r="J22" s="12">
        <v>1</v>
      </c>
      <c r="K22" s="13">
        <f>+J22/J32</f>
        <v>0.0036900369003690036</v>
      </c>
    </row>
    <row r="23" spans="1:11" s="5" customFormat="1" ht="12.75">
      <c r="A23" s="15"/>
      <c r="B23" s="11" t="s">
        <v>26</v>
      </c>
      <c r="C23" s="12">
        <v>0</v>
      </c>
      <c r="D23" s="13">
        <f>+C23/C32</f>
        <v>0</v>
      </c>
      <c r="E23" s="12">
        <v>0</v>
      </c>
      <c r="F23" s="13">
        <f>+E23/E32</f>
        <v>0</v>
      </c>
      <c r="G23" s="14"/>
      <c r="H23" s="12">
        <v>0</v>
      </c>
      <c r="I23" s="13">
        <f>+H23/H32</f>
        <v>0</v>
      </c>
      <c r="J23" s="12">
        <v>1</v>
      </c>
      <c r="K23" s="13">
        <f>+J23/J32</f>
        <v>0.0036900369003690036</v>
      </c>
    </row>
    <row r="24" spans="1:11" ht="12.75">
      <c r="A24" s="15"/>
      <c r="B24" s="11" t="s">
        <v>27</v>
      </c>
      <c r="C24" s="12">
        <v>0</v>
      </c>
      <c r="D24" s="13">
        <f>+C24/C32</f>
        <v>0</v>
      </c>
      <c r="E24" s="12">
        <v>2</v>
      </c>
      <c r="F24" s="13">
        <f>+E24/E32</f>
        <v>0.008733624454148471</v>
      </c>
      <c r="G24" s="14"/>
      <c r="H24" s="12">
        <v>0</v>
      </c>
      <c r="I24" s="13">
        <f>+H24/H32</f>
        <v>0</v>
      </c>
      <c r="J24" s="12">
        <v>0</v>
      </c>
      <c r="K24" s="13">
        <f>+J24/J32</f>
        <v>0</v>
      </c>
    </row>
    <row r="25" spans="1:11" ht="12.75">
      <c r="A25" s="15"/>
      <c r="B25" s="11" t="s">
        <v>28</v>
      </c>
      <c r="C25" s="12">
        <v>1</v>
      </c>
      <c r="D25" s="13">
        <f>+C25/C32</f>
        <v>0.006369426751592357</v>
      </c>
      <c r="E25" s="12">
        <v>1</v>
      </c>
      <c r="F25" s="13">
        <f>+E25/E32</f>
        <v>0.004366812227074236</v>
      </c>
      <c r="G25" s="14"/>
      <c r="H25" s="12">
        <v>0</v>
      </c>
      <c r="I25" s="13">
        <f>+H25/H32</f>
        <v>0</v>
      </c>
      <c r="J25" s="12">
        <v>0</v>
      </c>
      <c r="K25" s="13">
        <f>+J25/J32</f>
        <v>0</v>
      </c>
    </row>
    <row r="26" spans="1:11" ht="12.75">
      <c r="A26" s="15"/>
      <c r="B26" s="11" t="s">
        <v>29</v>
      </c>
      <c r="C26" s="12">
        <v>1</v>
      </c>
      <c r="D26" s="13">
        <f>+C26/C32</f>
        <v>0.006369426751592357</v>
      </c>
      <c r="E26" s="12">
        <v>1</v>
      </c>
      <c r="F26" s="13">
        <f>+E26/E32</f>
        <v>0.004366812227074236</v>
      </c>
      <c r="G26" s="14"/>
      <c r="H26" s="12">
        <v>0</v>
      </c>
      <c r="I26" s="13">
        <f>+H26/H32</f>
        <v>0</v>
      </c>
      <c r="J26" s="12">
        <v>0</v>
      </c>
      <c r="K26" s="13">
        <f>+J26/J32</f>
        <v>0</v>
      </c>
    </row>
    <row r="27" spans="1:11" ht="12.75">
      <c r="A27" s="15"/>
      <c r="B27" s="11" t="s">
        <v>30</v>
      </c>
      <c r="C27" s="12">
        <v>1</v>
      </c>
      <c r="D27" s="13">
        <f>+C27/C32</f>
        <v>0.006369426751592357</v>
      </c>
      <c r="E27" s="12">
        <v>1</v>
      </c>
      <c r="F27" s="13">
        <f>+E27/E32</f>
        <v>0.004366812227074236</v>
      </c>
      <c r="G27" s="14"/>
      <c r="H27" s="12">
        <v>0</v>
      </c>
      <c r="I27" s="13">
        <f>+H27/H32</f>
        <v>0</v>
      </c>
      <c r="J27" s="12">
        <v>0</v>
      </c>
      <c r="K27" s="13">
        <f>+J27/J32</f>
        <v>0</v>
      </c>
    </row>
    <row r="28" spans="1:11" ht="12.75">
      <c r="A28" s="15"/>
      <c r="B28" s="11" t="s">
        <v>31</v>
      </c>
      <c r="C28" s="12">
        <v>0</v>
      </c>
      <c r="D28" s="13">
        <f>+C28/C32</f>
        <v>0</v>
      </c>
      <c r="E28" s="12">
        <v>1</v>
      </c>
      <c r="F28" s="13">
        <f>+E28/E32</f>
        <v>0.004366812227074236</v>
      </c>
      <c r="G28" s="14"/>
      <c r="H28" s="12">
        <v>0</v>
      </c>
      <c r="I28" s="13">
        <f>+H28/H32</f>
        <v>0</v>
      </c>
      <c r="J28" s="12">
        <v>0</v>
      </c>
      <c r="K28" s="13">
        <f>+J28/J32</f>
        <v>0</v>
      </c>
    </row>
    <row r="29" spans="1:11" ht="12.75">
      <c r="A29" s="15"/>
      <c r="B29" s="11" t="s">
        <v>32</v>
      </c>
      <c r="C29" s="12">
        <v>5</v>
      </c>
      <c r="D29" s="13">
        <f>+C29/C32</f>
        <v>0.03184713375796178</v>
      </c>
      <c r="E29" s="12">
        <v>4</v>
      </c>
      <c r="F29" s="13">
        <f>+E29/E32</f>
        <v>0.017467248908296942</v>
      </c>
      <c r="G29" s="14"/>
      <c r="H29" s="12">
        <v>7</v>
      </c>
      <c r="I29" s="13">
        <f>+H29/H32</f>
        <v>0.03225806451612903</v>
      </c>
      <c r="J29" s="12">
        <v>6</v>
      </c>
      <c r="K29" s="13">
        <f>+J29/J32</f>
        <v>0.02214022140221402</v>
      </c>
    </row>
    <row r="30" spans="1:11" ht="12.75">
      <c r="A30" s="15"/>
      <c r="B30" s="11" t="s">
        <v>33</v>
      </c>
      <c r="C30" s="12">
        <v>1</v>
      </c>
      <c r="D30" s="13">
        <f>+C30/C32</f>
        <v>0.006369426751592357</v>
      </c>
      <c r="E30" s="12">
        <v>0</v>
      </c>
      <c r="F30" s="13">
        <f>+E30/E32</f>
        <v>0</v>
      </c>
      <c r="G30" s="14"/>
      <c r="H30" s="12">
        <v>0</v>
      </c>
      <c r="I30" s="13">
        <f>+H30/H32</f>
        <v>0</v>
      </c>
      <c r="J30" s="12">
        <v>1</v>
      </c>
      <c r="K30" s="13">
        <f>+J30/J32</f>
        <v>0.0036900369003690036</v>
      </c>
    </row>
    <row r="31" spans="1:11" ht="12.75">
      <c r="A31" s="16"/>
      <c r="B31" s="15" t="s">
        <v>34</v>
      </c>
      <c r="C31" s="17">
        <v>0</v>
      </c>
      <c r="D31" s="13">
        <f>+C31/C32</f>
        <v>0</v>
      </c>
      <c r="E31" s="17">
        <v>10</v>
      </c>
      <c r="F31" s="13">
        <f>+E31/E32</f>
        <v>0.043668122270742356</v>
      </c>
      <c r="G31" s="14"/>
      <c r="H31" s="12">
        <v>0</v>
      </c>
      <c r="I31" s="13">
        <f>+H31/H32</f>
        <v>0</v>
      </c>
      <c r="J31" s="12">
        <v>0</v>
      </c>
      <c r="K31" s="13">
        <f>+J31/J32</f>
        <v>0</v>
      </c>
    </row>
    <row r="32" spans="1:11" ht="12.75">
      <c r="A32" s="18" t="s">
        <v>35</v>
      </c>
      <c r="B32" s="19"/>
      <c r="C32" s="20">
        <f>SUM(C6:C31)</f>
        <v>157</v>
      </c>
      <c r="D32" s="20"/>
      <c r="E32" s="20">
        <f>SUM(E6:E31)</f>
        <v>229</v>
      </c>
      <c r="F32" s="20"/>
      <c r="G32" s="21"/>
      <c r="H32" s="20">
        <f>SUM(H6:H31)</f>
        <v>217</v>
      </c>
      <c r="I32" s="20"/>
      <c r="J32" s="20">
        <f>SUM(J6:J31)</f>
        <v>271</v>
      </c>
      <c r="K32" s="20"/>
    </row>
    <row r="33" spans="1:11" ht="12.75">
      <c r="A33" s="5"/>
      <c r="B33" s="5"/>
      <c r="C33" s="5"/>
      <c r="D33" s="5"/>
      <c r="E33" s="22"/>
      <c r="F33" s="23"/>
      <c r="G33" s="24"/>
      <c r="H33" s="5"/>
      <c r="I33" s="5"/>
      <c r="J33" s="22"/>
      <c r="K33" s="23"/>
    </row>
    <row r="34" spans="1:11" ht="12.75">
      <c r="A34" s="5"/>
      <c r="B34" s="5"/>
      <c r="C34" s="5"/>
      <c r="D34" s="5"/>
      <c r="E34" s="5"/>
      <c r="F34" s="5"/>
      <c r="G34" s="2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25"/>
      <c r="H35" s="5"/>
      <c r="I35" s="5"/>
      <c r="J35" s="5"/>
      <c r="K35" s="5"/>
    </row>
  </sheetData>
  <mergeCells count="6">
    <mergeCell ref="C3:F3"/>
    <mergeCell ref="H3:K3"/>
    <mergeCell ref="C4:D4"/>
    <mergeCell ref="E4:F4"/>
    <mergeCell ref="H4:I4"/>
    <mergeCell ref="J4:K4"/>
  </mergeCells>
  <printOptions horizontalCentered="1"/>
  <pageMargins left="0.3937007874015748" right="0.3937007874015748" top="0.3937007874015748" bottom="0.5905511811023623" header="0" footer="0.3937007874015748"/>
  <pageSetup horizontalDpi="600" verticalDpi="600" orientation="landscape" paperSize="9" scale="95" r:id="rId1"/>
  <headerFooter alignWithMargins="0">
    <oddFooter>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showZeros="0" workbookViewId="0" topLeftCell="A1">
      <selection activeCell="A1" sqref="A1"/>
    </sheetView>
  </sheetViews>
  <sheetFormatPr defaultColWidth="11.421875" defaultRowHeight="12.75"/>
  <cols>
    <col min="1" max="1" width="14.00390625" style="0" customWidth="1"/>
    <col min="2" max="2" width="23.8515625" style="0" bestFit="1" customWidth="1"/>
    <col min="3" max="3" width="22.140625" style="0" customWidth="1"/>
    <col min="8" max="8" width="3.421875" style="0" customWidth="1"/>
  </cols>
  <sheetData>
    <row r="1" ht="15.75">
      <c r="A1" s="1" t="s">
        <v>184</v>
      </c>
    </row>
    <row r="3" spans="4:12" ht="12.75">
      <c r="D3" s="147" t="s">
        <v>0</v>
      </c>
      <c r="E3" s="147"/>
      <c r="F3" s="147"/>
      <c r="G3" s="147"/>
      <c r="I3" s="147" t="s">
        <v>1</v>
      </c>
      <c r="J3" s="147"/>
      <c r="K3" s="147"/>
      <c r="L3" s="147"/>
    </row>
    <row r="4" spans="1:12" ht="12.75" customHeight="1">
      <c r="A4" s="2"/>
      <c r="B4" s="2"/>
      <c r="C4" s="149" t="s">
        <v>181</v>
      </c>
      <c r="D4" s="151" t="s">
        <v>2</v>
      </c>
      <c r="E4" s="151"/>
      <c r="F4" s="151" t="s">
        <v>3</v>
      </c>
      <c r="G4" s="151"/>
      <c r="I4" s="151" t="s">
        <v>2</v>
      </c>
      <c r="J4" s="151"/>
      <c r="K4" s="151" t="s">
        <v>3</v>
      </c>
      <c r="L4" s="151"/>
    </row>
    <row r="5" spans="1:12" ht="12.75">
      <c r="A5" s="26" t="s">
        <v>4</v>
      </c>
      <c r="B5" s="27" t="s">
        <v>36</v>
      </c>
      <c r="C5" s="150"/>
      <c r="D5" s="8" t="s">
        <v>6</v>
      </c>
      <c r="E5" s="8" t="s">
        <v>7</v>
      </c>
      <c r="F5" s="8" t="s">
        <v>6</v>
      </c>
      <c r="G5" s="8" t="s">
        <v>7</v>
      </c>
      <c r="I5" s="8" t="s">
        <v>6</v>
      </c>
      <c r="J5" s="8" t="s">
        <v>7</v>
      </c>
      <c r="K5" s="8" t="s">
        <v>6</v>
      </c>
      <c r="L5" s="8" t="s">
        <v>7</v>
      </c>
    </row>
    <row r="6" spans="1:12" ht="12.75">
      <c r="A6" s="10" t="s">
        <v>8</v>
      </c>
      <c r="B6" s="28" t="s">
        <v>37</v>
      </c>
      <c r="C6" s="29" t="s">
        <v>38</v>
      </c>
      <c r="D6" s="30">
        <v>15</v>
      </c>
      <c r="E6" s="13">
        <f aca="true" t="shared" si="0" ref="E6:E21">+D6/$D$22</f>
        <v>0.22388059701492538</v>
      </c>
      <c r="F6" s="12">
        <v>15</v>
      </c>
      <c r="G6" s="13">
        <f aca="true" t="shared" si="1" ref="G6:G21">+F6/$F$22</f>
        <v>0.18072289156626506</v>
      </c>
      <c r="I6" s="12">
        <v>22</v>
      </c>
      <c r="J6" s="13">
        <f aca="true" t="shared" si="2" ref="J6:J21">+I6/$I$22</f>
        <v>0.23404255319148937</v>
      </c>
      <c r="K6" s="12">
        <v>22</v>
      </c>
      <c r="L6" s="13">
        <f aca="true" t="shared" si="3" ref="L6:L21">+K6/$K$22</f>
        <v>0.22448979591836735</v>
      </c>
    </row>
    <row r="7" spans="1:12" ht="12.75">
      <c r="A7" s="31"/>
      <c r="B7" s="28" t="s">
        <v>39</v>
      </c>
      <c r="C7" s="29" t="s">
        <v>38</v>
      </c>
      <c r="D7" s="30">
        <v>13</v>
      </c>
      <c r="E7" s="13">
        <f t="shared" si="0"/>
        <v>0.19402985074626866</v>
      </c>
      <c r="F7" s="12">
        <v>14</v>
      </c>
      <c r="G7" s="13">
        <f t="shared" si="1"/>
        <v>0.1686746987951807</v>
      </c>
      <c r="I7" s="12">
        <v>20</v>
      </c>
      <c r="J7" s="13">
        <f t="shared" si="2"/>
        <v>0.2127659574468085</v>
      </c>
      <c r="K7" s="12">
        <v>20</v>
      </c>
      <c r="L7" s="13">
        <f t="shared" si="3"/>
        <v>0.20408163265306123</v>
      </c>
    </row>
    <row r="8" spans="1:12" ht="12.75">
      <c r="A8" s="31"/>
      <c r="B8" s="28" t="s">
        <v>40</v>
      </c>
      <c r="C8" s="29" t="s">
        <v>38</v>
      </c>
      <c r="D8" s="30">
        <v>10</v>
      </c>
      <c r="E8" s="13">
        <f t="shared" si="0"/>
        <v>0.14925373134328357</v>
      </c>
      <c r="F8" s="12">
        <v>15</v>
      </c>
      <c r="G8" s="13">
        <f t="shared" si="1"/>
        <v>0.18072289156626506</v>
      </c>
      <c r="I8" s="12">
        <v>19</v>
      </c>
      <c r="J8" s="13">
        <f t="shared" si="2"/>
        <v>0.20212765957446807</v>
      </c>
      <c r="K8" s="12">
        <v>20</v>
      </c>
      <c r="L8" s="13">
        <f t="shared" si="3"/>
        <v>0.20408163265306123</v>
      </c>
    </row>
    <row r="9" spans="1:12" ht="12.75">
      <c r="A9" s="31"/>
      <c r="B9" s="28" t="s">
        <v>41</v>
      </c>
      <c r="C9" s="29" t="s">
        <v>38</v>
      </c>
      <c r="D9" s="30">
        <v>4</v>
      </c>
      <c r="E9" s="13">
        <f t="shared" si="0"/>
        <v>0.05970149253731343</v>
      </c>
      <c r="F9" s="12">
        <v>8</v>
      </c>
      <c r="G9" s="13">
        <f t="shared" si="1"/>
        <v>0.0963855421686747</v>
      </c>
      <c r="I9" s="12">
        <v>13</v>
      </c>
      <c r="J9" s="13">
        <f t="shared" si="2"/>
        <v>0.13829787234042554</v>
      </c>
      <c r="K9" s="12">
        <v>14</v>
      </c>
      <c r="L9" s="13">
        <f t="shared" si="3"/>
        <v>0.14285714285714285</v>
      </c>
    </row>
    <row r="10" spans="1:12" ht="12.75">
      <c r="A10" s="31"/>
      <c r="B10" s="28" t="s">
        <v>42</v>
      </c>
      <c r="C10" s="29" t="s">
        <v>38</v>
      </c>
      <c r="D10" s="30">
        <v>6</v>
      </c>
      <c r="E10" s="13">
        <f t="shared" si="0"/>
        <v>0.08955223880597014</v>
      </c>
      <c r="F10" s="12">
        <v>6</v>
      </c>
      <c r="G10" s="13">
        <f t="shared" si="1"/>
        <v>0.07228915662650602</v>
      </c>
      <c r="I10" s="12">
        <v>6</v>
      </c>
      <c r="J10" s="13">
        <f t="shared" si="2"/>
        <v>0.06382978723404255</v>
      </c>
      <c r="K10" s="12">
        <v>7</v>
      </c>
      <c r="L10" s="13">
        <f t="shared" si="3"/>
        <v>0.07142857142857142</v>
      </c>
    </row>
    <row r="11" spans="1:12" ht="12.75">
      <c r="A11" s="31"/>
      <c r="B11" s="28" t="s">
        <v>43</v>
      </c>
      <c r="C11" s="29"/>
      <c r="D11" s="30">
        <v>1</v>
      </c>
      <c r="E11" s="13">
        <f t="shared" si="0"/>
        <v>0.014925373134328358</v>
      </c>
      <c r="F11" s="12">
        <v>1</v>
      </c>
      <c r="G11" s="13">
        <f t="shared" si="1"/>
        <v>0.012048192771084338</v>
      </c>
      <c r="I11" s="12">
        <v>5</v>
      </c>
      <c r="J11" s="13">
        <f t="shared" si="2"/>
        <v>0.05319148936170213</v>
      </c>
      <c r="K11" s="12">
        <v>5</v>
      </c>
      <c r="L11" s="13">
        <f t="shared" si="3"/>
        <v>0.05102040816326531</v>
      </c>
    </row>
    <row r="12" spans="1:12" ht="12.75">
      <c r="A12" s="31"/>
      <c r="B12" s="28" t="s">
        <v>44</v>
      </c>
      <c r="C12" s="29" t="s">
        <v>38</v>
      </c>
      <c r="D12" s="30">
        <v>2</v>
      </c>
      <c r="E12" s="13">
        <f t="shared" si="0"/>
        <v>0.029850746268656716</v>
      </c>
      <c r="F12" s="12">
        <v>2</v>
      </c>
      <c r="G12" s="13">
        <f t="shared" si="1"/>
        <v>0.024096385542168676</v>
      </c>
      <c r="I12" s="12">
        <v>3</v>
      </c>
      <c r="J12" s="13">
        <f t="shared" si="2"/>
        <v>0.031914893617021274</v>
      </c>
      <c r="K12" s="12">
        <v>3</v>
      </c>
      <c r="L12" s="13">
        <f t="shared" si="3"/>
        <v>0.030612244897959183</v>
      </c>
    </row>
    <row r="13" spans="1:12" ht="12.75">
      <c r="A13" s="31"/>
      <c r="B13" s="28" t="s">
        <v>45</v>
      </c>
      <c r="C13" s="29" t="s">
        <v>38</v>
      </c>
      <c r="D13" s="30">
        <v>1</v>
      </c>
      <c r="E13" s="13">
        <f t="shared" si="0"/>
        <v>0.014925373134328358</v>
      </c>
      <c r="F13" s="12">
        <v>1</v>
      </c>
      <c r="G13" s="13">
        <f t="shared" si="1"/>
        <v>0.012048192771084338</v>
      </c>
      <c r="I13" s="12">
        <v>2</v>
      </c>
      <c r="J13" s="13">
        <f t="shared" si="2"/>
        <v>0.02127659574468085</v>
      </c>
      <c r="K13" s="12">
        <v>2</v>
      </c>
      <c r="L13" s="13">
        <f t="shared" si="3"/>
        <v>0.02040816326530612</v>
      </c>
    </row>
    <row r="14" spans="1:12" ht="12.75">
      <c r="A14" s="31"/>
      <c r="B14" s="28" t="s">
        <v>46</v>
      </c>
      <c r="C14" s="29"/>
      <c r="D14" s="30">
        <v>6</v>
      </c>
      <c r="E14" s="13">
        <f t="shared" si="0"/>
        <v>0.08955223880597014</v>
      </c>
      <c r="F14" s="12">
        <v>6</v>
      </c>
      <c r="G14" s="13">
        <f t="shared" si="1"/>
        <v>0.07228915662650602</v>
      </c>
      <c r="I14" s="12">
        <v>2</v>
      </c>
      <c r="J14" s="13">
        <f t="shared" si="2"/>
        <v>0.02127659574468085</v>
      </c>
      <c r="K14" s="12">
        <v>1</v>
      </c>
      <c r="L14" s="13">
        <f t="shared" si="3"/>
        <v>0.01020408163265306</v>
      </c>
    </row>
    <row r="15" spans="1:12" ht="12.75">
      <c r="A15" s="31"/>
      <c r="B15" s="28" t="s">
        <v>47</v>
      </c>
      <c r="C15" s="29"/>
      <c r="D15" s="30">
        <v>2</v>
      </c>
      <c r="E15" s="13">
        <f t="shared" si="0"/>
        <v>0.029850746268656716</v>
      </c>
      <c r="F15" s="12">
        <v>2</v>
      </c>
      <c r="G15" s="13">
        <f t="shared" si="1"/>
        <v>0.024096385542168676</v>
      </c>
      <c r="I15" s="12">
        <v>1</v>
      </c>
      <c r="J15" s="13">
        <f t="shared" si="2"/>
        <v>0.010638297872340425</v>
      </c>
      <c r="K15" s="12">
        <v>1</v>
      </c>
      <c r="L15" s="13">
        <f t="shared" si="3"/>
        <v>0.01020408163265306</v>
      </c>
    </row>
    <row r="16" spans="1:12" ht="12.75">
      <c r="A16" s="31"/>
      <c r="B16" s="28" t="s">
        <v>48</v>
      </c>
      <c r="C16" s="29"/>
      <c r="D16" s="30">
        <v>3</v>
      </c>
      <c r="E16" s="13">
        <f t="shared" si="0"/>
        <v>0.04477611940298507</v>
      </c>
      <c r="F16" s="12">
        <v>3</v>
      </c>
      <c r="G16" s="13">
        <f t="shared" si="1"/>
        <v>0.03614457831325301</v>
      </c>
      <c r="I16" s="12">
        <v>1</v>
      </c>
      <c r="J16" s="13">
        <f t="shared" si="2"/>
        <v>0.010638297872340425</v>
      </c>
      <c r="K16" s="12">
        <v>2</v>
      </c>
      <c r="L16" s="13">
        <f t="shared" si="3"/>
        <v>0.02040816326530612</v>
      </c>
    </row>
    <row r="17" spans="1:12" ht="12.75">
      <c r="A17" s="31"/>
      <c r="B17" s="28" t="s">
        <v>49</v>
      </c>
      <c r="C17" s="29" t="s">
        <v>38</v>
      </c>
      <c r="D17" s="30">
        <v>1</v>
      </c>
      <c r="E17" s="13">
        <f t="shared" si="0"/>
        <v>0.014925373134328358</v>
      </c>
      <c r="F17" s="12">
        <v>3</v>
      </c>
      <c r="G17" s="13">
        <f t="shared" si="1"/>
        <v>0.03614457831325301</v>
      </c>
      <c r="I17" s="30">
        <v>0</v>
      </c>
      <c r="J17" s="13">
        <f t="shared" si="2"/>
        <v>0</v>
      </c>
      <c r="K17" s="12">
        <v>1</v>
      </c>
      <c r="L17" s="13">
        <f t="shared" si="3"/>
        <v>0.01020408163265306</v>
      </c>
    </row>
    <row r="18" spans="1:12" ht="12.75">
      <c r="A18" s="31"/>
      <c r="B18" s="28" t="s">
        <v>50</v>
      </c>
      <c r="C18" s="29"/>
      <c r="D18" s="30">
        <v>2</v>
      </c>
      <c r="E18" s="13">
        <f t="shared" si="0"/>
        <v>0.029850746268656716</v>
      </c>
      <c r="F18" s="12">
        <v>3</v>
      </c>
      <c r="G18" s="13">
        <f t="shared" si="1"/>
        <v>0.03614457831325301</v>
      </c>
      <c r="I18" s="30">
        <v>0</v>
      </c>
      <c r="J18" s="13">
        <f t="shared" si="2"/>
        <v>0</v>
      </c>
      <c r="K18" s="12">
        <v>0</v>
      </c>
      <c r="L18" s="13">
        <f t="shared" si="3"/>
        <v>0</v>
      </c>
    </row>
    <row r="19" spans="1:12" ht="12.75">
      <c r="A19" s="31"/>
      <c r="B19" s="28" t="s">
        <v>51</v>
      </c>
      <c r="C19" s="29" t="s">
        <v>38</v>
      </c>
      <c r="D19" s="30">
        <v>1</v>
      </c>
      <c r="E19" s="13">
        <f t="shared" si="0"/>
        <v>0.014925373134328358</v>
      </c>
      <c r="F19" s="12">
        <v>1</v>
      </c>
      <c r="G19" s="13">
        <f t="shared" si="1"/>
        <v>0.012048192771084338</v>
      </c>
      <c r="I19" s="30">
        <v>0</v>
      </c>
      <c r="J19" s="13">
        <f t="shared" si="2"/>
        <v>0</v>
      </c>
      <c r="K19" s="12">
        <v>0</v>
      </c>
      <c r="L19" s="13">
        <f t="shared" si="3"/>
        <v>0</v>
      </c>
    </row>
    <row r="20" spans="1:12" ht="12.75">
      <c r="A20" s="31"/>
      <c r="B20" s="28" t="s">
        <v>52</v>
      </c>
      <c r="C20" s="29"/>
      <c r="D20" s="30">
        <v>0</v>
      </c>
      <c r="E20" s="13">
        <f t="shared" si="0"/>
        <v>0</v>
      </c>
      <c r="F20" s="12">
        <v>2</v>
      </c>
      <c r="G20" s="13">
        <f t="shared" si="1"/>
        <v>0.024096385542168676</v>
      </c>
      <c r="I20" s="30">
        <v>0</v>
      </c>
      <c r="J20" s="13">
        <f t="shared" si="2"/>
        <v>0</v>
      </c>
      <c r="K20" s="12">
        <v>0</v>
      </c>
      <c r="L20" s="13">
        <f t="shared" si="3"/>
        <v>0</v>
      </c>
    </row>
    <row r="21" spans="1:12" ht="12.75">
      <c r="A21" s="31"/>
      <c r="B21" s="28" t="s">
        <v>53</v>
      </c>
      <c r="C21" s="29"/>
      <c r="D21" s="30">
        <v>0</v>
      </c>
      <c r="E21" s="13">
        <f t="shared" si="0"/>
        <v>0</v>
      </c>
      <c r="F21" s="12">
        <v>1</v>
      </c>
      <c r="G21" s="13">
        <f t="shared" si="1"/>
        <v>0.012048192771084338</v>
      </c>
      <c r="I21" s="30">
        <v>0</v>
      </c>
      <c r="J21" s="13">
        <f t="shared" si="2"/>
        <v>0</v>
      </c>
      <c r="K21" s="12">
        <v>0</v>
      </c>
      <c r="L21" s="13">
        <f t="shared" si="3"/>
        <v>0</v>
      </c>
    </row>
    <row r="22" spans="1:12" ht="12.75">
      <c r="A22" s="18" t="s">
        <v>54</v>
      </c>
      <c r="B22" s="32"/>
      <c r="C22" s="32"/>
      <c r="D22" s="33">
        <f>SUM(D6:D21)</f>
        <v>67</v>
      </c>
      <c r="E22" s="34"/>
      <c r="F22" s="33">
        <f>SUM(F6:F21)</f>
        <v>83</v>
      </c>
      <c r="G22" s="34"/>
      <c r="I22" s="33">
        <f>SUM(I6:I21)</f>
        <v>94</v>
      </c>
      <c r="J22" s="34"/>
      <c r="K22" s="33">
        <f>SUM(K6:K21)</f>
        <v>98</v>
      </c>
      <c r="L22" s="34"/>
    </row>
    <row r="25" spans="1:11" ht="12.75">
      <c r="A25" s="35" t="s">
        <v>182</v>
      </c>
      <c r="B25" s="36"/>
      <c r="C25" s="36"/>
      <c r="D25" s="36"/>
      <c r="E25" s="36"/>
      <c r="F25" s="36"/>
      <c r="I25" s="36"/>
      <c r="J25" s="36"/>
      <c r="K25" s="36"/>
    </row>
    <row r="26" spans="3:11" ht="6" customHeight="1">
      <c r="C26" s="35"/>
      <c r="D26" s="37"/>
      <c r="E26" s="37"/>
      <c r="F26" s="38"/>
      <c r="I26" s="37"/>
      <c r="J26" s="37"/>
      <c r="K26" s="38"/>
    </row>
    <row r="27" spans="1:11" ht="12.75">
      <c r="A27" s="39" t="s">
        <v>55</v>
      </c>
      <c r="B27" s="35" t="s">
        <v>56</v>
      </c>
      <c r="C27" s="35"/>
      <c r="D27" s="37"/>
      <c r="E27" s="37"/>
      <c r="F27" s="38"/>
      <c r="I27" s="37"/>
      <c r="J27" s="37"/>
      <c r="K27" s="38"/>
    </row>
    <row r="28" spans="1:11" ht="12.75">
      <c r="A28" s="39" t="s">
        <v>55</v>
      </c>
      <c r="B28" s="35" t="s">
        <v>57</v>
      </c>
      <c r="C28" s="35"/>
      <c r="D28" s="37"/>
      <c r="E28" s="37"/>
      <c r="F28" s="38"/>
      <c r="I28" s="37"/>
      <c r="J28" s="37"/>
      <c r="K28" s="38"/>
    </row>
    <row r="29" spans="1:11" ht="12.75">
      <c r="A29" s="39" t="s">
        <v>55</v>
      </c>
      <c r="B29" s="35" t="s">
        <v>58</v>
      </c>
      <c r="C29" s="35"/>
      <c r="D29" s="37"/>
      <c r="E29" s="37"/>
      <c r="F29" s="38"/>
      <c r="I29" s="37"/>
      <c r="J29" s="37"/>
      <c r="K29" s="38"/>
    </row>
    <row r="30" spans="1:11" ht="12.75">
      <c r="A30" s="39" t="s">
        <v>55</v>
      </c>
      <c r="B30" s="35" t="s">
        <v>59</v>
      </c>
      <c r="C30" s="35"/>
      <c r="D30" s="37"/>
      <c r="E30" s="37"/>
      <c r="F30" s="38"/>
      <c r="I30" s="37"/>
      <c r="J30" s="37"/>
      <c r="K30" s="38"/>
    </row>
    <row r="31" spans="1:11" ht="12.75">
      <c r="A31" s="35"/>
      <c r="B31" s="35"/>
      <c r="C31" s="35"/>
      <c r="D31" s="37"/>
      <c r="E31" s="37"/>
      <c r="F31" s="38"/>
      <c r="I31" s="37"/>
      <c r="J31" s="37"/>
      <c r="K31" s="38"/>
    </row>
    <row r="32" spans="1:11" ht="12.75">
      <c r="A32" s="35"/>
      <c r="B32" s="35"/>
      <c r="C32" s="35"/>
      <c r="D32" s="37"/>
      <c r="E32" s="37"/>
      <c r="F32" s="38"/>
      <c r="I32" s="37"/>
      <c r="J32" s="37"/>
      <c r="K32" s="38"/>
    </row>
    <row r="33" spans="1:11" ht="12.75">
      <c r="A33" s="35"/>
      <c r="B33" s="35"/>
      <c r="C33" s="35"/>
      <c r="D33" s="37"/>
      <c r="E33" s="37"/>
      <c r="F33" s="38"/>
      <c r="I33" s="37"/>
      <c r="J33" s="37"/>
      <c r="K33" s="38"/>
    </row>
    <row r="34" spans="1:11" ht="12.75">
      <c r="A34" s="37"/>
      <c r="B34" s="37"/>
      <c r="C34" s="37"/>
      <c r="D34" s="37"/>
      <c r="E34" s="37"/>
      <c r="F34" s="38"/>
      <c r="I34" s="37"/>
      <c r="J34" s="37"/>
      <c r="K34" s="38"/>
    </row>
    <row r="35" spans="1:11" ht="12.75">
      <c r="A35" s="37"/>
      <c r="B35" s="37"/>
      <c r="C35" s="37"/>
      <c r="D35" s="37"/>
      <c r="E35" s="37"/>
      <c r="F35" s="38"/>
      <c r="I35" s="37"/>
      <c r="J35" s="37"/>
      <c r="K35" s="38"/>
    </row>
    <row r="36" spans="1:11" ht="12.75">
      <c r="A36" s="37"/>
      <c r="B36" s="37"/>
      <c r="C36" s="37"/>
      <c r="D36" s="37"/>
      <c r="E36" s="37"/>
      <c r="F36" s="38"/>
      <c r="I36" s="37"/>
      <c r="J36" s="37"/>
      <c r="K36" s="38"/>
    </row>
    <row r="37" spans="1:11" ht="12.75">
      <c r="A37" s="37"/>
      <c r="B37" s="37"/>
      <c r="C37" s="37"/>
      <c r="D37" s="37"/>
      <c r="E37" s="37"/>
      <c r="F37" s="38"/>
      <c r="I37" s="37"/>
      <c r="J37" s="37"/>
      <c r="K37" s="38"/>
    </row>
    <row r="38" spans="1:11" ht="12.75">
      <c r="A38" s="37"/>
      <c r="B38" s="37"/>
      <c r="C38" s="37"/>
      <c r="D38" s="37"/>
      <c r="E38" s="37"/>
      <c r="F38" s="38"/>
      <c r="I38" s="37"/>
      <c r="J38" s="37"/>
      <c r="K38" s="38"/>
    </row>
    <row r="39" spans="1:11" ht="12.75">
      <c r="A39" s="37"/>
      <c r="B39" s="37"/>
      <c r="C39" s="37"/>
      <c r="D39" s="37"/>
      <c r="E39" s="37"/>
      <c r="F39" s="38"/>
      <c r="I39" s="37"/>
      <c r="J39" s="37"/>
      <c r="K39" s="38"/>
    </row>
    <row r="40" spans="1:11" ht="12.75">
      <c r="A40" s="37"/>
      <c r="B40" s="37"/>
      <c r="C40" s="37"/>
      <c r="D40" s="37"/>
      <c r="E40" s="37"/>
      <c r="F40" s="38"/>
      <c r="I40" s="37"/>
      <c r="J40" s="37"/>
      <c r="K40" s="38"/>
    </row>
    <row r="41" spans="1:11" ht="12.75">
      <c r="A41" s="37"/>
      <c r="B41" s="37"/>
      <c r="C41" s="37"/>
      <c r="D41" s="37"/>
      <c r="E41" s="37"/>
      <c r="F41" s="38"/>
      <c r="I41" s="37"/>
      <c r="J41" s="37"/>
      <c r="K41" s="38"/>
    </row>
    <row r="42" spans="1:11" ht="12.75">
      <c r="A42" s="37"/>
      <c r="B42" s="37"/>
      <c r="C42" s="37"/>
      <c r="D42" s="37"/>
      <c r="E42" s="37"/>
      <c r="F42" s="38"/>
      <c r="I42" s="37"/>
      <c r="J42" s="37"/>
      <c r="K42" s="38"/>
    </row>
  </sheetData>
  <mergeCells count="7">
    <mergeCell ref="C4:C5"/>
    <mergeCell ref="I4:J4"/>
    <mergeCell ref="K4:L4"/>
    <mergeCell ref="D3:G3"/>
    <mergeCell ref="I3:L3"/>
    <mergeCell ref="D4:E4"/>
    <mergeCell ref="F4:G4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scale="85" r:id="rId1"/>
  <headerFooter alignWithMargins="0">
    <oddFooter>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37"/>
  <sheetViews>
    <sheetView showGridLines="0" showZeros="0" workbookViewId="0" topLeftCell="A1">
      <selection activeCell="A1" sqref="A1"/>
    </sheetView>
  </sheetViews>
  <sheetFormatPr defaultColWidth="11.421875" defaultRowHeight="12.75"/>
  <cols>
    <col min="1" max="1" width="26.421875" style="0" customWidth="1"/>
    <col min="2" max="2" width="20.71093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1.7109375" style="0" customWidth="1"/>
    <col min="7" max="7" width="2.421875" style="0" customWidth="1"/>
    <col min="8" max="8" width="10.7109375" style="0" customWidth="1"/>
    <col min="9" max="9" width="11.7109375" style="0" customWidth="1"/>
    <col min="10" max="10" width="10.7109375" style="0" customWidth="1"/>
    <col min="11" max="11" width="11.7109375" style="0" customWidth="1"/>
  </cols>
  <sheetData>
    <row r="1" ht="15.75">
      <c r="A1" s="1" t="s">
        <v>185</v>
      </c>
    </row>
    <row r="2" ht="13.5" customHeight="1">
      <c r="A2" s="1"/>
    </row>
    <row r="3" spans="1:11" ht="12.75">
      <c r="A3" s="138" t="s">
        <v>210</v>
      </c>
      <c r="B3" s="15"/>
      <c r="C3" s="147" t="s">
        <v>0</v>
      </c>
      <c r="D3" s="147"/>
      <c r="E3" s="147"/>
      <c r="F3" s="147"/>
      <c r="H3" s="147" t="s">
        <v>1</v>
      </c>
      <c r="I3" s="147"/>
      <c r="J3" s="147"/>
      <c r="K3" s="147"/>
    </row>
    <row r="4" spans="1:11" ht="12.75">
      <c r="A4" s="138"/>
      <c r="B4" s="15"/>
      <c r="C4" s="151" t="s">
        <v>2</v>
      </c>
      <c r="D4" s="151"/>
      <c r="E4" s="151" t="s">
        <v>3</v>
      </c>
      <c r="F4" s="151"/>
      <c r="H4" s="151" t="s">
        <v>2</v>
      </c>
      <c r="I4" s="151"/>
      <c r="J4" s="151" t="s">
        <v>3</v>
      </c>
      <c r="K4" s="151"/>
    </row>
    <row r="5" spans="1:11" ht="12.75">
      <c r="A5" s="7" t="s">
        <v>5</v>
      </c>
      <c r="B5" s="7"/>
      <c r="C5" s="8" t="s">
        <v>6</v>
      </c>
      <c r="D5" s="8" t="s">
        <v>7</v>
      </c>
      <c r="E5" s="8" t="s">
        <v>6</v>
      </c>
      <c r="F5" s="8" t="s">
        <v>7</v>
      </c>
      <c r="H5" s="8" t="s">
        <v>6</v>
      </c>
      <c r="I5" s="8" t="s">
        <v>7</v>
      </c>
      <c r="J5" s="8" t="s">
        <v>6</v>
      </c>
      <c r="K5" s="8" t="s">
        <v>7</v>
      </c>
    </row>
    <row r="6" spans="1:11" ht="13.5" customHeight="1">
      <c r="A6" s="19" t="s">
        <v>17</v>
      </c>
      <c r="B6" s="142"/>
      <c r="C6" s="12">
        <v>73</v>
      </c>
      <c r="D6" s="40">
        <f>+C6/$C$35</f>
        <v>0.5367647058823529</v>
      </c>
      <c r="E6" s="12">
        <v>83</v>
      </c>
      <c r="F6" s="41">
        <f>+E6/$E$35</f>
        <v>0.41708542713567837</v>
      </c>
      <c r="H6" s="12">
        <v>88</v>
      </c>
      <c r="I6" s="40">
        <f>+H6/$H$35</f>
        <v>0.5534591194968553</v>
      </c>
      <c r="J6" s="12">
        <v>101</v>
      </c>
      <c r="K6" s="41">
        <f>+J6/$J$35</f>
        <v>0.4225941422594142</v>
      </c>
    </row>
    <row r="7" spans="1:11" ht="13.5" customHeight="1">
      <c r="A7" s="19" t="s">
        <v>11</v>
      </c>
      <c r="B7" s="142"/>
      <c r="C7" s="12">
        <v>14</v>
      </c>
      <c r="D7" s="40">
        <f aca="true" t="shared" si="0" ref="D7:D35">+C7/$C$35</f>
        <v>0.10294117647058823</v>
      </c>
      <c r="E7" s="12">
        <v>17</v>
      </c>
      <c r="F7" s="41">
        <f aca="true" t="shared" si="1" ref="F7:F35">+E7/$E$35</f>
        <v>0.08542713567839195</v>
      </c>
      <c r="H7" s="12">
        <v>8</v>
      </c>
      <c r="I7" s="40">
        <f aca="true" t="shared" si="2" ref="I7:I35">+H7/$H$35</f>
        <v>0.050314465408805034</v>
      </c>
      <c r="J7" s="12">
        <v>16</v>
      </c>
      <c r="K7" s="41">
        <f aca="true" t="shared" si="3" ref="K7:K35">+J7/$J$35</f>
        <v>0.06694560669456066</v>
      </c>
    </row>
    <row r="8" spans="1:11" ht="13.5" customHeight="1">
      <c r="A8" s="19" t="s">
        <v>62</v>
      </c>
      <c r="B8" s="142"/>
      <c r="C8" s="12">
        <v>12</v>
      </c>
      <c r="D8" s="40">
        <f t="shared" si="0"/>
        <v>0.08823529411764706</v>
      </c>
      <c r="E8" s="12">
        <v>13</v>
      </c>
      <c r="F8" s="41">
        <f t="shared" si="1"/>
        <v>0.06532663316582915</v>
      </c>
      <c r="H8" s="12">
        <v>12</v>
      </c>
      <c r="I8" s="40">
        <f t="shared" si="2"/>
        <v>0.07547169811320754</v>
      </c>
      <c r="J8" s="12">
        <v>13</v>
      </c>
      <c r="K8" s="41">
        <f t="shared" si="3"/>
        <v>0.05439330543933055</v>
      </c>
    </row>
    <row r="9" spans="1:11" ht="13.5" customHeight="1">
      <c r="A9" s="19" t="s">
        <v>9</v>
      </c>
      <c r="B9" s="142"/>
      <c r="C9" s="12">
        <v>6</v>
      </c>
      <c r="D9" s="40">
        <f t="shared" si="0"/>
        <v>0.04411764705882353</v>
      </c>
      <c r="E9" s="12">
        <v>27</v>
      </c>
      <c r="F9" s="41">
        <f t="shared" si="1"/>
        <v>0.135678391959799</v>
      </c>
      <c r="H9" s="12">
        <v>8</v>
      </c>
      <c r="I9" s="40">
        <f t="shared" si="2"/>
        <v>0.050314465408805034</v>
      </c>
      <c r="J9" s="12">
        <v>36</v>
      </c>
      <c r="K9" s="41">
        <f t="shared" si="3"/>
        <v>0.1506276150627615</v>
      </c>
    </row>
    <row r="10" spans="1:11" ht="13.5" customHeight="1">
      <c r="A10" s="19" t="s">
        <v>21</v>
      </c>
      <c r="B10" s="142"/>
      <c r="C10" s="12">
        <v>6</v>
      </c>
      <c r="D10" s="40">
        <f t="shared" si="0"/>
        <v>0.04411764705882353</v>
      </c>
      <c r="E10" s="12">
        <v>5</v>
      </c>
      <c r="F10" s="41">
        <f t="shared" si="1"/>
        <v>0.02512562814070352</v>
      </c>
      <c r="H10" s="12">
        <v>1</v>
      </c>
      <c r="I10" s="40">
        <f t="shared" si="2"/>
        <v>0.006289308176100629</v>
      </c>
      <c r="J10" s="12">
        <v>2</v>
      </c>
      <c r="K10" s="41">
        <f t="shared" si="3"/>
        <v>0.008368200836820083</v>
      </c>
    </row>
    <row r="11" spans="1:11" ht="13.5" customHeight="1">
      <c r="A11" s="19" t="s">
        <v>13</v>
      </c>
      <c r="B11" s="142"/>
      <c r="C11" s="12">
        <v>5</v>
      </c>
      <c r="D11" s="40">
        <f t="shared" si="0"/>
        <v>0.03676470588235294</v>
      </c>
      <c r="E11" s="12">
        <v>2</v>
      </c>
      <c r="F11" s="41">
        <f t="shared" si="1"/>
        <v>0.010050251256281407</v>
      </c>
      <c r="H11" s="12">
        <v>4</v>
      </c>
      <c r="I11" s="40">
        <f t="shared" si="2"/>
        <v>0.025157232704402517</v>
      </c>
      <c r="J11" s="12">
        <v>5</v>
      </c>
      <c r="K11" s="41">
        <f t="shared" si="3"/>
        <v>0.02092050209205021</v>
      </c>
    </row>
    <row r="12" spans="1:11" ht="13.5" customHeight="1">
      <c r="A12" s="19" t="s">
        <v>10</v>
      </c>
      <c r="B12" s="142"/>
      <c r="C12" s="12">
        <v>4</v>
      </c>
      <c r="D12" s="40">
        <f t="shared" si="0"/>
        <v>0.029411764705882353</v>
      </c>
      <c r="E12" s="12">
        <v>8</v>
      </c>
      <c r="F12" s="41">
        <f t="shared" si="1"/>
        <v>0.04020100502512563</v>
      </c>
      <c r="H12" s="12">
        <v>10</v>
      </c>
      <c r="I12" s="40">
        <f t="shared" si="2"/>
        <v>0.06289308176100629</v>
      </c>
      <c r="J12" s="12">
        <v>24</v>
      </c>
      <c r="K12" s="41">
        <f t="shared" si="3"/>
        <v>0.100418410041841</v>
      </c>
    </row>
    <row r="13" spans="1:11" ht="13.5" customHeight="1">
      <c r="A13" s="19" t="s">
        <v>24</v>
      </c>
      <c r="B13" s="142"/>
      <c r="C13" s="12">
        <v>3</v>
      </c>
      <c r="D13" s="40">
        <f t="shared" si="0"/>
        <v>0.022058823529411766</v>
      </c>
      <c r="E13" s="12">
        <v>9</v>
      </c>
      <c r="F13" s="41">
        <f t="shared" si="1"/>
        <v>0.04522613065326633</v>
      </c>
      <c r="H13" s="12">
        <v>11</v>
      </c>
      <c r="I13" s="40">
        <f t="shared" si="2"/>
        <v>0.06918238993710692</v>
      </c>
      <c r="J13" s="12">
        <v>13</v>
      </c>
      <c r="K13" s="41">
        <f t="shared" si="3"/>
        <v>0.05439330543933055</v>
      </c>
    </row>
    <row r="14" spans="1:11" ht="13.5" customHeight="1">
      <c r="A14" s="19" t="s">
        <v>72</v>
      </c>
      <c r="B14" s="142"/>
      <c r="C14" s="12">
        <v>3</v>
      </c>
      <c r="D14" s="40">
        <f t="shared" si="0"/>
        <v>0.022058823529411766</v>
      </c>
      <c r="E14" s="12">
        <v>3</v>
      </c>
      <c r="F14" s="41">
        <f t="shared" si="1"/>
        <v>0.01507537688442211</v>
      </c>
      <c r="H14" s="12">
        <v>2</v>
      </c>
      <c r="I14" s="40">
        <f t="shared" si="2"/>
        <v>0.012578616352201259</v>
      </c>
      <c r="J14" s="12">
        <v>3</v>
      </c>
      <c r="K14" s="41">
        <f t="shared" si="3"/>
        <v>0.012552301255230125</v>
      </c>
    </row>
    <row r="15" spans="1:11" ht="13.5" customHeight="1">
      <c r="A15" s="19" t="s">
        <v>78</v>
      </c>
      <c r="B15" s="142"/>
      <c r="C15" s="12">
        <v>2</v>
      </c>
      <c r="D15" s="40">
        <f t="shared" si="0"/>
        <v>0.014705882352941176</v>
      </c>
      <c r="E15" s="12">
        <v>3</v>
      </c>
      <c r="F15" s="41">
        <f t="shared" si="1"/>
        <v>0.01507537688442211</v>
      </c>
      <c r="H15" s="12">
        <v>0</v>
      </c>
      <c r="I15" s="40">
        <f t="shared" si="2"/>
        <v>0</v>
      </c>
      <c r="J15" s="12">
        <v>0</v>
      </c>
      <c r="K15" s="41">
        <f t="shared" si="3"/>
        <v>0</v>
      </c>
    </row>
    <row r="16" spans="1:11" ht="13.5" customHeight="1">
      <c r="A16" s="19" t="s">
        <v>65</v>
      </c>
      <c r="B16" s="142"/>
      <c r="C16" s="12">
        <v>2</v>
      </c>
      <c r="D16" s="40">
        <f t="shared" si="0"/>
        <v>0.014705882352941176</v>
      </c>
      <c r="E16" s="12">
        <v>3</v>
      </c>
      <c r="F16" s="41">
        <f t="shared" si="1"/>
        <v>0.01507537688442211</v>
      </c>
      <c r="H16" s="12">
        <v>1</v>
      </c>
      <c r="I16" s="40">
        <f t="shared" si="2"/>
        <v>0.006289308176100629</v>
      </c>
      <c r="J16" s="12">
        <v>2</v>
      </c>
      <c r="K16" s="41">
        <f t="shared" si="3"/>
        <v>0.008368200836820083</v>
      </c>
    </row>
    <row r="17" spans="1:11" ht="13.5" customHeight="1">
      <c r="A17" s="19" t="s">
        <v>18</v>
      </c>
      <c r="B17" s="142"/>
      <c r="C17" s="12">
        <v>2</v>
      </c>
      <c r="D17" s="40">
        <f t="shared" si="0"/>
        <v>0.014705882352941176</v>
      </c>
      <c r="E17" s="12">
        <v>2</v>
      </c>
      <c r="F17" s="41">
        <f t="shared" si="1"/>
        <v>0.010050251256281407</v>
      </c>
      <c r="H17" s="12">
        <v>6</v>
      </c>
      <c r="I17" s="40">
        <f t="shared" si="2"/>
        <v>0.03773584905660377</v>
      </c>
      <c r="J17" s="12">
        <v>7</v>
      </c>
      <c r="K17" s="41">
        <f t="shared" si="3"/>
        <v>0.029288702928870293</v>
      </c>
    </row>
    <row r="18" spans="1:11" ht="13.5" customHeight="1">
      <c r="A18" s="19" t="s">
        <v>63</v>
      </c>
      <c r="B18" s="142"/>
      <c r="C18" s="12">
        <v>1</v>
      </c>
      <c r="D18" s="40">
        <f t="shared" si="0"/>
        <v>0.007352941176470588</v>
      </c>
      <c r="E18" s="12">
        <v>1</v>
      </c>
      <c r="F18" s="41">
        <f t="shared" si="1"/>
        <v>0.005025125628140704</v>
      </c>
      <c r="H18" s="12">
        <v>0</v>
      </c>
      <c r="I18" s="40">
        <f t="shared" si="2"/>
        <v>0</v>
      </c>
      <c r="J18" s="12">
        <v>0</v>
      </c>
      <c r="K18" s="41">
        <f t="shared" si="3"/>
        <v>0</v>
      </c>
    </row>
    <row r="19" spans="1:11" ht="13.5" customHeight="1">
      <c r="A19" s="19" t="s">
        <v>12</v>
      </c>
      <c r="B19" s="142"/>
      <c r="C19" s="12">
        <v>1</v>
      </c>
      <c r="D19" s="40">
        <f t="shared" si="0"/>
        <v>0.007352941176470588</v>
      </c>
      <c r="E19" s="12">
        <v>1</v>
      </c>
      <c r="F19" s="41">
        <f t="shared" si="1"/>
        <v>0.005025125628140704</v>
      </c>
      <c r="H19" s="12">
        <v>0</v>
      </c>
      <c r="I19" s="40">
        <f t="shared" si="2"/>
        <v>0</v>
      </c>
      <c r="J19" s="12">
        <v>3</v>
      </c>
      <c r="K19" s="41">
        <f t="shared" si="3"/>
        <v>0.012552301255230125</v>
      </c>
    </row>
    <row r="20" spans="1:11" ht="13.5" customHeight="1">
      <c r="A20" s="19" t="s">
        <v>79</v>
      </c>
      <c r="B20" s="142"/>
      <c r="C20" s="12">
        <v>1</v>
      </c>
      <c r="D20" s="40">
        <f t="shared" si="0"/>
        <v>0.007352941176470588</v>
      </c>
      <c r="E20" s="12">
        <v>0</v>
      </c>
      <c r="F20" s="41">
        <f t="shared" si="1"/>
        <v>0</v>
      </c>
      <c r="H20" s="12">
        <v>0</v>
      </c>
      <c r="I20" s="40">
        <f t="shared" si="2"/>
        <v>0</v>
      </c>
      <c r="J20" s="12">
        <v>0</v>
      </c>
      <c r="K20" s="41">
        <f t="shared" si="3"/>
        <v>0</v>
      </c>
    </row>
    <row r="21" spans="1:11" ht="13.5" customHeight="1">
      <c r="A21" s="19" t="s">
        <v>15</v>
      </c>
      <c r="B21" s="142"/>
      <c r="C21" s="12">
        <v>1</v>
      </c>
      <c r="D21" s="40">
        <f t="shared" si="0"/>
        <v>0.007352941176470588</v>
      </c>
      <c r="E21" s="12">
        <v>0</v>
      </c>
      <c r="F21" s="41">
        <f t="shared" si="1"/>
        <v>0</v>
      </c>
      <c r="H21" s="12">
        <v>1</v>
      </c>
      <c r="I21" s="40">
        <f t="shared" si="2"/>
        <v>0.006289308176100629</v>
      </c>
      <c r="J21" s="12">
        <v>2</v>
      </c>
      <c r="K21" s="41">
        <f t="shared" si="3"/>
        <v>0.008368200836820083</v>
      </c>
    </row>
    <row r="22" spans="1:11" ht="13.5" customHeight="1">
      <c r="A22" s="19" t="s">
        <v>67</v>
      </c>
      <c r="B22" s="142"/>
      <c r="C22" s="12">
        <v>0</v>
      </c>
      <c r="D22" s="40">
        <f t="shared" si="0"/>
        <v>0</v>
      </c>
      <c r="E22" s="12">
        <v>6</v>
      </c>
      <c r="F22" s="41">
        <f t="shared" si="1"/>
        <v>0.03015075376884422</v>
      </c>
      <c r="H22" s="12">
        <v>1</v>
      </c>
      <c r="I22" s="40">
        <f t="shared" si="2"/>
        <v>0.006289308176100629</v>
      </c>
      <c r="J22" s="12">
        <v>3</v>
      </c>
      <c r="K22" s="41">
        <f t="shared" si="3"/>
        <v>0.012552301255230125</v>
      </c>
    </row>
    <row r="23" spans="1:11" ht="13.5" customHeight="1">
      <c r="A23" s="19" t="s">
        <v>73</v>
      </c>
      <c r="B23" s="142"/>
      <c r="C23" s="12">
        <v>0</v>
      </c>
      <c r="D23" s="40">
        <f t="shared" si="0"/>
        <v>0</v>
      </c>
      <c r="E23" s="12">
        <v>3</v>
      </c>
      <c r="F23" s="41">
        <f t="shared" si="1"/>
        <v>0.01507537688442211</v>
      </c>
      <c r="H23" s="12">
        <v>0</v>
      </c>
      <c r="I23" s="40">
        <f t="shared" si="2"/>
        <v>0</v>
      </c>
      <c r="J23" s="12">
        <v>0</v>
      </c>
      <c r="K23" s="41">
        <f t="shared" si="3"/>
        <v>0</v>
      </c>
    </row>
    <row r="24" spans="1:11" ht="13.5" customHeight="1">
      <c r="A24" s="19" t="s">
        <v>75</v>
      </c>
      <c r="B24" s="142"/>
      <c r="C24" s="12">
        <v>0</v>
      </c>
      <c r="D24" s="40">
        <f t="shared" si="0"/>
        <v>0</v>
      </c>
      <c r="E24" s="12">
        <v>2</v>
      </c>
      <c r="F24" s="41">
        <f t="shared" si="1"/>
        <v>0.010050251256281407</v>
      </c>
      <c r="H24" s="12">
        <v>1</v>
      </c>
      <c r="I24" s="40">
        <f t="shared" si="2"/>
        <v>0.006289308176100629</v>
      </c>
      <c r="J24" s="12">
        <v>1</v>
      </c>
      <c r="K24" s="41">
        <f t="shared" si="3"/>
        <v>0.0041841004184100415</v>
      </c>
    </row>
    <row r="25" spans="1:11" ht="13.5" customHeight="1">
      <c r="A25" s="19" t="s">
        <v>29</v>
      </c>
      <c r="B25" s="142"/>
      <c r="C25" s="12">
        <v>0</v>
      </c>
      <c r="D25" s="40">
        <f t="shared" si="0"/>
        <v>0</v>
      </c>
      <c r="E25" s="12">
        <v>2</v>
      </c>
      <c r="F25" s="41">
        <f t="shared" si="1"/>
        <v>0.010050251256281407</v>
      </c>
      <c r="H25" s="12">
        <v>1</v>
      </c>
      <c r="I25" s="40">
        <f t="shared" si="2"/>
        <v>0.006289308176100629</v>
      </c>
      <c r="J25" s="12">
        <v>1</v>
      </c>
      <c r="K25" s="41">
        <f t="shared" si="3"/>
        <v>0.0041841004184100415</v>
      </c>
    </row>
    <row r="26" spans="1:11" ht="13.5" customHeight="1">
      <c r="A26" s="19" t="s">
        <v>25</v>
      </c>
      <c r="B26" s="142"/>
      <c r="C26" s="12">
        <v>0</v>
      </c>
      <c r="D26" s="40">
        <f t="shared" si="0"/>
        <v>0</v>
      </c>
      <c r="E26" s="12">
        <v>2</v>
      </c>
      <c r="F26" s="41">
        <f t="shared" si="1"/>
        <v>0.010050251256281407</v>
      </c>
      <c r="H26" s="12">
        <v>0</v>
      </c>
      <c r="I26" s="40">
        <f t="shared" si="2"/>
        <v>0</v>
      </c>
      <c r="J26" s="12">
        <v>0</v>
      </c>
      <c r="K26" s="41">
        <f t="shared" si="3"/>
        <v>0</v>
      </c>
    </row>
    <row r="27" spans="1:11" ht="13.5" customHeight="1">
      <c r="A27" s="19" t="s">
        <v>74</v>
      </c>
      <c r="B27" s="142"/>
      <c r="C27" s="12">
        <v>0</v>
      </c>
      <c r="D27" s="40">
        <f t="shared" si="0"/>
        <v>0</v>
      </c>
      <c r="E27" s="12">
        <v>2</v>
      </c>
      <c r="F27" s="41">
        <f t="shared" si="1"/>
        <v>0.010050251256281407</v>
      </c>
      <c r="H27" s="12">
        <v>0</v>
      </c>
      <c r="I27" s="40">
        <f t="shared" si="2"/>
        <v>0</v>
      </c>
      <c r="J27" s="12">
        <v>0</v>
      </c>
      <c r="K27" s="41">
        <f t="shared" si="3"/>
        <v>0</v>
      </c>
    </row>
    <row r="28" spans="1:11" ht="13.5" customHeight="1">
      <c r="A28" s="19" t="s">
        <v>68</v>
      </c>
      <c r="B28" s="142"/>
      <c r="C28" s="12">
        <v>0</v>
      </c>
      <c r="D28" s="40">
        <f t="shared" si="0"/>
        <v>0</v>
      </c>
      <c r="E28" s="12">
        <v>2</v>
      </c>
      <c r="F28" s="41">
        <f t="shared" si="1"/>
        <v>0.010050251256281407</v>
      </c>
      <c r="H28" s="12">
        <v>0</v>
      </c>
      <c r="I28" s="40">
        <f t="shared" si="2"/>
        <v>0</v>
      </c>
      <c r="J28" s="12">
        <v>0</v>
      </c>
      <c r="K28" s="41">
        <f t="shared" si="3"/>
        <v>0</v>
      </c>
    </row>
    <row r="29" spans="1:11" ht="13.5" customHeight="1">
      <c r="A29" s="19" t="s">
        <v>30</v>
      </c>
      <c r="B29" s="142"/>
      <c r="C29" s="12">
        <v>0</v>
      </c>
      <c r="D29" s="40">
        <f t="shared" si="0"/>
        <v>0</v>
      </c>
      <c r="E29" s="12">
        <v>2</v>
      </c>
      <c r="F29" s="41">
        <f t="shared" si="1"/>
        <v>0.010050251256281407</v>
      </c>
      <c r="H29" s="12">
        <v>1</v>
      </c>
      <c r="I29" s="40">
        <f t="shared" si="2"/>
        <v>0.006289308176100629</v>
      </c>
      <c r="J29" s="12">
        <v>1</v>
      </c>
      <c r="K29" s="41">
        <f t="shared" si="3"/>
        <v>0.0041841004184100415</v>
      </c>
    </row>
    <row r="30" spans="1:11" ht="13.5" customHeight="1">
      <c r="A30" s="19" t="s">
        <v>80</v>
      </c>
      <c r="B30" s="142"/>
      <c r="C30" s="12">
        <v>0</v>
      </c>
      <c r="D30" s="40">
        <f t="shared" si="0"/>
        <v>0</v>
      </c>
      <c r="E30" s="12">
        <v>1</v>
      </c>
      <c r="F30" s="41">
        <f t="shared" si="1"/>
        <v>0.005025125628140704</v>
      </c>
      <c r="H30" s="12">
        <v>1</v>
      </c>
      <c r="I30" s="40">
        <f t="shared" si="2"/>
        <v>0.006289308176100629</v>
      </c>
      <c r="J30" s="12">
        <v>1</v>
      </c>
      <c r="K30" s="41">
        <f t="shared" si="3"/>
        <v>0.0041841004184100415</v>
      </c>
    </row>
    <row r="31" spans="1:11" ht="13.5" customHeight="1">
      <c r="A31" s="19" t="s">
        <v>64</v>
      </c>
      <c r="B31" s="142"/>
      <c r="C31" s="12">
        <v>0</v>
      </c>
      <c r="D31" s="40">
        <f t="shared" si="0"/>
        <v>0</v>
      </c>
      <c r="E31" s="12">
        <v>0</v>
      </c>
      <c r="F31" s="41">
        <f t="shared" si="1"/>
        <v>0</v>
      </c>
      <c r="H31" s="12">
        <v>1</v>
      </c>
      <c r="I31" s="40">
        <f t="shared" si="2"/>
        <v>0.006289308176100629</v>
      </c>
      <c r="J31" s="12">
        <v>1</v>
      </c>
      <c r="K31" s="41">
        <f t="shared" si="3"/>
        <v>0.0041841004184100415</v>
      </c>
    </row>
    <row r="32" spans="1:11" ht="13.5" customHeight="1">
      <c r="A32" s="19" t="s">
        <v>66</v>
      </c>
      <c r="B32" s="142"/>
      <c r="C32" s="12">
        <v>0</v>
      </c>
      <c r="D32" s="40">
        <f t="shared" si="0"/>
        <v>0</v>
      </c>
      <c r="E32" s="12">
        <v>0</v>
      </c>
      <c r="F32" s="41">
        <f t="shared" si="1"/>
        <v>0</v>
      </c>
      <c r="H32" s="12">
        <v>0</v>
      </c>
      <c r="I32" s="40">
        <f t="shared" si="2"/>
        <v>0</v>
      </c>
      <c r="J32" s="12">
        <v>1</v>
      </c>
      <c r="K32" s="41">
        <f t="shared" si="3"/>
        <v>0.0041841004184100415</v>
      </c>
    </row>
    <row r="33" spans="1:11" ht="13.5" customHeight="1">
      <c r="A33" s="19" t="s">
        <v>86</v>
      </c>
      <c r="B33" s="142"/>
      <c r="C33" s="12">
        <v>0</v>
      </c>
      <c r="D33" s="40">
        <f t="shared" si="0"/>
        <v>0</v>
      </c>
      <c r="E33" s="12">
        <v>0</v>
      </c>
      <c r="F33" s="41">
        <f t="shared" si="1"/>
        <v>0</v>
      </c>
      <c r="H33" s="12">
        <v>1</v>
      </c>
      <c r="I33" s="40">
        <f t="shared" si="2"/>
        <v>0.006289308176100629</v>
      </c>
      <c r="J33" s="12">
        <v>1</v>
      </c>
      <c r="K33" s="41">
        <f t="shared" si="3"/>
        <v>0.0041841004184100415</v>
      </c>
    </row>
    <row r="34" spans="1:11" ht="13.5" customHeight="1">
      <c r="A34" s="137" t="s">
        <v>14</v>
      </c>
      <c r="B34" s="136"/>
      <c r="C34" s="12">
        <v>0</v>
      </c>
      <c r="D34" s="40">
        <f t="shared" si="0"/>
        <v>0</v>
      </c>
      <c r="E34" s="12">
        <v>0</v>
      </c>
      <c r="F34" s="41">
        <f t="shared" si="1"/>
        <v>0</v>
      </c>
      <c r="H34" s="12">
        <v>0</v>
      </c>
      <c r="I34" s="40">
        <f t="shared" si="2"/>
        <v>0</v>
      </c>
      <c r="J34" s="12">
        <v>2</v>
      </c>
      <c r="K34" s="41">
        <f t="shared" si="3"/>
        <v>0.008368200836820083</v>
      </c>
    </row>
    <row r="35" spans="1:11" ht="13.5" customHeight="1">
      <c r="A35" s="18" t="s">
        <v>211</v>
      </c>
      <c r="B35" s="19"/>
      <c r="C35" s="47">
        <v>136</v>
      </c>
      <c r="D35" s="140">
        <f t="shared" si="0"/>
        <v>1</v>
      </c>
      <c r="E35" s="47">
        <v>199</v>
      </c>
      <c r="F35" s="141">
        <f t="shared" si="1"/>
        <v>1</v>
      </c>
      <c r="G35" s="139"/>
      <c r="H35" s="47">
        <v>159</v>
      </c>
      <c r="I35" s="140">
        <f t="shared" si="2"/>
        <v>1</v>
      </c>
      <c r="J35" s="47">
        <v>239</v>
      </c>
      <c r="K35" s="141">
        <f t="shared" si="3"/>
        <v>1</v>
      </c>
    </row>
    <row r="36" ht="13.5" customHeight="1">
      <c r="A36" s="1"/>
    </row>
    <row r="37" ht="13.5" customHeight="1">
      <c r="A37" s="1"/>
    </row>
    <row r="38" ht="13.5" customHeight="1">
      <c r="A38" s="1"/>
    </row>
    <row r="39" ht="13.5" customHeight="1">
      <c r="A39" s="1"/>
    </row>
    <row r="40" spans="1:11" ht="12.75">
      <c r="A40" s="15"/>
      <c r="B40" s="15"/>
      <c r="C40" s="147" t="s">
        <v>0</v>
      </c>
      <c r="D40" s="147"/>
      <c r="E40" s="147"/>
      <c r="F40" s="147"/>
      <c r="H40" s="147" t="s">
        <v>1</v>
      </c>
      <c r="I40" s="147"/>
      <c r="J40" s="147"/>
      <c r="K40" s="147"/>
    </row>
    <row r="41" spans="1:11" ht="12.75">
      <c r="A41" s="15"/>
      <c r="B41" s="15"/>
      <c r="C41" s="151" t="s">
        <v>2</v>
      </c>
      <c r="D41" s="151"/>
      <c r="E41" s="151" t="s">
        <v>3</v>
      </c>
      <c r="F41" s="151"/>
      <c r="H41" s="151" t="s">
        <v>2</v>
      </c>
      <c r="I41" s="151"/>
      <c r="J41" s="151" t="s">
        <v>3</v>
      </c>
      <c r="K41" s="151"/>
    </row>
    <row r="42" spans="1:11" ht="12.75">
      <c r="A42" s="7" t="s">
        <v>4</v>
      </c>
      <c r="B42" s="7" t="s">
        <v>5</v>
      </c>
      <c r="C42" s="8" t="s">
        <v>6</v>
      </c>
      <c r="D42" s="8" t="s">
        <v>7</v>
      </c>
      <c r="E42" s="8" t="s">
        <v>6</v>
      </c>
      <c r="F42" s="8" t="s">
        <v>7</v>
      </c>
      <c r="H42" s="8" t="s">
        <v>6</v>
      </c>
      <c r="I42" s="8" t="s">
        <v>7</v>
      </c>
      <c r="J42" s="8" t="s">
        <v>6</v>
      </c>
      <c r="K42" s="8" t="s">
        <v>7</v>
      </c>
    </row>
    <row r="43" spans="1:11" ht="12.75">
      <c r="A43" s="10" t="s">
        <v>60</v>
      </c>
      <c r="B43" s="11" t="s">
        <v>17</v>
      </c>
      <c r="C43" s="12">
        <v>16</v>
      </c>
      <c r="D43" s="40">
        <f aca="true" t="shared" si="4" ref="D43:D58">+C43/$C$59</f>
        <v>0.5714285714285714</v>
      </c>
      <c r="E43" s="12">
        <v>20</v>
      </c>
      <c r="F43" s="41">
        <f aca="true" t="shared" si="5" ref="F43:F58">+E43/$E$59</f>
        <v>0.4878048780487805</v>
      </c>
      <c r="H43" s="12">
        <v>21</v>
      </c>
      <c r="I43" s="40">
        <f aca="true" t="shared" si="6" ref="I43:I58">+H43/$H$59</f>
        <v>0.7</v>
      </c>
      <c r="J43" s="12">
        <v>21</v>
      </c>
      <c r="K43" s="41">
        <f aca="true" t="shared" si="7" ref="K43:K58">+J43/$J$59</f>
        <v>0.5121951219512195</v>
      </c>
    </row>
    <row r="44" spans="1:11" ht="12.75">
      <c r="A44" s="15" t="s">
        <v>61</v>
      </c>
      <c r="B44" s="11" t="s">
        <v>11</v>
      </c>
      <c r="C44" s="12">
        <v>4</v>
      </c>
      <c r="D44" s="40">
        <f t="shared" si="4"/>
        <v>0.14285714285714285</v>
      </c>
      <c r="E44" s="12">
        <v>6</v>
      </c>
      <c r="F44" s="41">
        <f t="shared" si="5"/>
        <v>0.14634146341463414</v>
      </c>
      <c r="H44" s="12">
        <v>1</v>
      </c>
      <c r="I44" s="40">
        <f t="shared" si="6"/>
        <v>0.03333333333333333</v>
      </c>
      <c r="J44" s="12">
        <v>1</v>
      </c>
      <c r="K44" s="41">
        <f t="shared" si="7"/>
        <v>0.024390243902439025</v>
      </c>
    </row>
    <row r="45" spans="1:11" ht="12.75">
      <c r="A45" s="15"/>
      <c r="B45" s="11" t="s">
        <v>62</v>
      </c>
      <c r="C45" s="12">
        <v>3</v>
      </c>
      <c r="D45" s="40">
        <f t="shared" si="4"/>
        <v>0.10714285714285714</v>
      </c>
      <c r="E45" s="12">
        <v>4</v>
      </c>
      <c r="F45" s="41">
        <f t="shared" si="5"/>
        <v>0.0975609756097561</v>
      </c>
      <c r="H45" s="12">
        <v>2</v>
      </c>
      <c r="I45" s="40">
        <f t="shared" si="6"/>
        <v>0.06666666666666667</v>
      </c>
      <c r="J45" s="12">
        <v>3</v>
      </c>
      <c r="K45" s="41">
        <f t="shared" si="7"/>
        <v>0.07317073170731707</v>
      </c>
    </row>
    <row r="46" spans="1:11" ht="12.75">
      <c r="A46" s="15"/>
      <c r="B46" s="11" t="s">
        <v>13</v>
      </c>
      <c r="C46" s="12">
        <v>2</v>
      </c>
      <c r="D46" s="40">
        <f t="shared" si="4"/>
        <v>0.07142857142857142</v>
      </c>
      <c r="E46" s="12">
        <v>0</v>
      </c>
      <c r="F46" s="41">
        <f t="shared" si="5"/>
        <v>0</v>
      </c>
      <c r="H46" s="12">
        <v>0</v>
      </c>
      <c r="I46" s="40">
        <f t="shared" si="6"/>
        <v>0</v>
      </c>
      <c r="J46" s="12">
        <v>2</v>
      </c>
      <c r="K46" s="41">
        <f t="shared" si="7"/>
        <v>0.04878048780487805</v>
      </c>
    </row>
    <row r="47" spans="1:11" ht="12.75">
      <c r="A47" s="15"/>
      <c r="B47" s="11" t="s">
        <v>10</v>
      </c>
      <c r="C47" s="12">
        <v>1</v>
      </c>
      <c r="D47" s="40">
        <f t="shared" si="4"/>
        <v>0.03571428571428571</v>
      </c>
      <c r="E47" s="12">
        <v>0</v>
      </c>
      <c r="F47" s="41">
        <f t="shared" si="5"/>
        <v>0</v>
      </c>
      <c r="H47" s="12">
        <v>2</v>
      </c>
      <c r="I47" s="40">
        <f t="shared" si="6"/>
        <v>0.06666666666666667</v>
      </c>
      <c r="J47" s="12">
        <v>5</v>
      </c>
      <c r="K47" s="41">
        <f t="shared" si="7"/>
        <v>0.12195121951219512</v>
      </c>
    </row>
    <row r="48" spans="1:11" ht="12.75">
      <c r="A48" s="15"/>
      <c r="B48" s="11" t="s">
        <v>63</v>
      </c>
      <c r="C48" s="12">
        <v>1</v>
      </c>
      <c r="D48" s="40">
        <f t="shared" si="4"/>
        <v>0.03571428571428571</v>
      </c>
      <c r="E48" s="12">
        <v>1</v>
      </c>
      <c r="F48" s="41">
        <f t="shared" si="5"/>
        <v>0.024390243902439025</v>
      </c>
      <c r="H48" s="12">
        <v>0</v>
      </c>
      <c r="I48" s="40">
        <f t="shared" si="6"/>
        <v>0</v>
      </c>
      <c r="J48" s="12">
        <v>0</v>
      </c>
      <c r="K48" s="41">
        <f t="shared" si="7"/>
        <v>0</v>
      </c>
    </row>
    <row r="49" spans="1:11" ht="12.75">
      <c r="A49" s="15"/>
      <c r="B49" s="11" t="s">
        <v>9</v>
      </c>
      <c r="C49" s="12">
        <v>1</v>
      </c>
      <c r="D49" s="40">
        <f t="shared" si="4"/>
        <v>0.03571428571428571</v>
      </c>
      <c r="E49" s="12">
        <v>3</v>
      </c>
      <c r="F49" s="41">
        <f t="shared" si="5"/>
        <v>0.07317073170731707</v>
      </c>
      <c r="H49" s="12">
        <v>2</v>
      </c>
      <c r="I49" s="40">
        <f t="shared" si="6"/>
        <v>0.06666666666666667</v>
      </c>
      <c r="J49" s="12">
        <v>5</v>
      </c>
      <c r="K49" s="41">
        <f t="shared" si="7"/>
        <v>0.12195121951219512</v>
      </c>
    </row>
    <row r="50" spans="1:11" ht="12.75">
      <c r="A50" s="15"/>
      <c r="B50" s="11" t="s">
        <v>25</v>
      </c>
      <c r="C50" s="12">
        <v>0</v>
      </c>
      <c r="D50" s="40">
        <f t="shared" si="4"/>
        <v>0</v>
      </c>
      <c r="E50" s="12">
        <v>2</v>
      </c>
      <c r="F50" s="41">
        <f t="shared" si="5"/>
        <v>0.04878048780487805</v>
      </c>
      <c r="H50" s="12">
        <v>0</v>
      </c>
      <c r="I50" s="40">
        <f t="shared" si="6"/>
        <v>0</v>
      </c>
      <c r="J50" s="12">
        <v>0</v>
      </c>
      <c r="K50" s="41">
        <f t="shared" si="7"/>
        <v>0</v>
      </c>
    </row>
    <row r="51" spans="1:11" ht="12.75">
      <c r="A51" s="15"/>
      <c r="B51" s="11" t="s">
        <v>30</v>
      </c>
      <c r="C51" s="12">
        <v>0</v>
      </c>
      <c r="D51" s="40">
        <f t="shared" si="4"/>
        <v>0</v>
      </c>
      <c r="E51" s="12">
        <v>2</v>
      </c>
      <c r="F51" s="41">
        <f t="shared" si="5"/>
        <v>0.04878048780487805</v>
      </c>
      <c r="H51" s="12">
        <v>0</v>
      </c>
      <c r="I51" s="40">
        <f t="shared" si="6"/>
        <v>0</v>
      </c>
      <c r="J51" s="12">
        <v>0</v>
      </c>
      <c r="K51" s="41">
        <f t="shared" si="7"/>
        <v>0</v>
      </c>
    </row>
    <row r="52" spans="1:11" ht="12.75">
      <c r="A52" s="15"/>
      <c r="B52" s="11" t="s">
        <v>24</v>
      </c>
      <c r="C52" s="12">
        <v>0</v>
      </c>
      <c r="D52" s="40">
        <f t="shared" si="4"/>
        <v>0</v>
      </c>
      <c r="E52" s="12">
        <v>1</v>
      </c>
      <c r="F52" s="41">
        <f t="shared" si="5"/>
        <v>0.024390243902439025</v>
      </c>
      <c r="H52" s="12">
        <v>0</v>
      </c>
      <c r="I52" s="40">
        <f t="shared" si="6"/>
        <v>0</v>
      </c>
      <c r="J52" s="12">
        <v>0</v>
      </c>
      <c r="K52" s="41">
        <f t="shared" si="7"/>
        <v>0</v>
      </c>
    </row>
    <row r="53" spans="1:11" ht="12.75">
      <c r="A53" s="15"/>
      <c r="B53" s="11" t="s">
        <v>64</v>
      </c>
      <c r="C53" s="12">
        <v>0</v>
      </c>
      <c r="D53" s="40">
        <f t="shared" si="4"/>
        <v>0</v>
      </c>
      <c r="E53" s="12">
        <v>0</v>
      </c>
      <c r="F53" s="41">
        <f t="shared" si="5"/>
        <v>0</v>
      </c>
      <c r="H53" s="12">
        <v>1</v>
      </c>
      <c r="I53" s="40">
        <f t="shared" si="6"/>
        <v>0.03333333333333333</v>
      </c>
      <c r="J53" s="12">
        <v>1</v>
      </c>
      <c r="K53" s="41">
        <f t="shared" si="7"/>
        <v>0.024390243902439025</v>
      </c>
    </row>
    <row r="54" spans="1:11" ht="12.75">
      <c r="A54" s="15"/>
      <c r="B54" s="15" t="s">
        <v>65</v>
      </c>
      <c r="C54" s="12">
        <v>0</v>
      </c>
      <c r="D54" s="40">
        <f t="shared" si="4"/>
        <v>0</v>
      </c>
      <c r="E54" s="12">
        <v>0</v>
      </c>
      <c r="F54" s="41">
        <f t="shared" si="5"/>
        <v>0</v>
      </c>
      <c r="H54" s="12">
        <v>1</v>
      </c>
      <c r="I54" s="40">
        <f t="shared" si="6"/>
        <v>0.03333333333333333</v>
      </c>
      <c r="J54" s="12">
        <v>1</v>
      </c>
      <c r="K54" s="41">
        <f t="shared" si="7"/>
        <v>0.024390243902439025</v>
      </c>
    </row>
    <row r="55" spans="1:11" ht="12.75">
      <c r="A55" s="15"/>
      <c r="B55" s="11" t="s">
        <v>66</v>
      </c>
      <c r="C55" s="12">
        <v>0</v>
      </c>
      <c r="D55" s="40">
        <f t="shared" si="4"/>
        <v>0</v>
      </c>
      <c r="E55" s="12">
        <v>0</v>
      </c>
      <c r="F55" s="41">
        <f t="shared" si="5"/>
        <v>0</v>
      </c>
      <c r="H55" s="12">
        <v>0</v>
      </c>
      <c r="I55" s="40">
        <f t="shared" si="6"/>
        <v>0</v>
      </c>
      <c r="J55" s="12">
        <v>1</v>
      </c>
      <c r="K55" s="41">
        <f t="shared" si="7"/>
        <v>0.024390243902439025</v>
      </c>
    </row>
    <row r="56" spans="1:11" ht="12.75">
      <c r="A56" s="15"/>
      <c r="B56" s="11" t="s">
        <v>14</v>
      </c>
      <c r="C56" s="12">
        <v>0</v>
      </c>
      <c r="D56" s="40">
        <f t="shared" si="4"/>
        <v>0</v>
      </c>
      <c r="E56" s="12">
        <v>0</v>
      </c>
      <c r="F56" s="41">
        <f t="shared" si="5"/>
        <v>0</v>
      </c>
      <c r="H56" s="12">
        <v>0</v>
      </c>
      <c r="I56" s="40">
        <f t="shared" si="6"/>
        <v>0</v>
      </c>
      <c r="J56" s="12">
        <v>1</v>
      </c>
      <c r="K56" s="41">
        <f t="shared" si="7"/>
        <v>0.024390243902439025</v>
      </c>
    </row>
    <row r="57" spans="1:11" ht="12.75">
      <c r="A57" s="15"/>
      <c r="B57" s="11" t="s">
        <v>67</v>
      </c>
      <c r="C57" s="12">
        <v>0</v>
      </c>
      <c r="D57" s="40">
        <f t="shared" si="4"/>
        <v>0</v>
      </c>
      <c r="E57" s="12">
        <v>1</v>
      </c>
      <c r="F57" s="41">
        <f t="shared" si="5"/>
        <v>0.024390243902439025</v>
      </c>
      <c r="H57" s="12">
        <v>0</v>
      </c>
      <c r="I57" s="40">
        <f t="shared" si="6"/>
        <v>0</v>
      </c>
      <c r="J57" s="12">
        <v>0</v>
      </c>
      <c r="K57" s="41">
        <f t="shared" si="7"/>
        <v>0</v>
      </c>
    </row>
    <row r="58" spans="1:11" ht="12.75">
      <c r="A58" s="16"/>
      <c r="B58" s="11" t="s">
        <v>68</v>
      </c>
      <c r="C58" s="12">
        <v>0</v>
      </c>
      <c r="D58" s="40">
        <f t="shared" si="4"/>
        <v>0</v>
      </c>
      <c r="E58" s="12">
        <v>1</v>
      </c>
      <c r="F58" s="41">
        <f t="shared" si="5"/>
        <v>0.024390243902439025</v>
      </c>
      <c r="H58" s="12">
        <v>0</v>
      </c>
      <c r="I58" s="40">
        <f t="shared" si="6"/>
        <v>0</v>
      </c>
      <c r="J58" s="12">
        <v>0</v>
      </c>
      <c r="K58" s="41">
        <f t="shared" si="7"/>
        <v>0</v>
      </c>
    </row>
    <row r="59" spans="1:11" ht="12.75">
      <c r="A59" s="18" t="s">
        <v>69</v>
      </c>
      <c r="B59" s="19"/>
      <c r="C59" s="20">
        <f>SUM(C43:C58)</f>
        <v>28</v>
      </c>
      <c r="D59" s="42"/>
      <c r="E59" s="20">
        <f>SUM(E43:E58)</f>
        <v>41</v>
      </c>
      <c r="F59" s="43"/>
      <c r="H59" s="20">
        <f>SUM(H43:H58)</f>
        <v>30</v>
      </c>
      <c r="I59" s="42"/>
      <c r="J59" s="20">
        <f>SUM(J43:J58)</f>
        <v>41</v>
      </c>
      <c r="K59" s="43"/>
    </row>
    <row r="60" spans="1:11" ht="12.75">
      <c r="A60" s="15"/>
      <c r="B60" s="11"/>
      <c r="C60" s="12"/>
      <c r="D60" s="42"/>
      <c r="F60" s="44"/>
      <c r="H60" s="45"/>
      <c r="I60" s="46"/>
      <c r="K60" s="44"/>
    </row>
    <row r="61" spans="1:11" ht="12.75">
      <c r="A61" s="10" t="s">
        <v>70</v>
      </c>
      <c r="B61" s="11" t="s">
        <v>17</v>
      </c>
      <c r="C61" s="12">
        <v>19</v>
      </c>
      <c r="D61" s="40">
        <f aca="true" t="shared" si="8" ref="D61:D67">+C61/$C$75</f>
        <v>0.6551724137931034</v>
      </c>
      <c r="E61" s="12">
        <v>24</v>
      </c>
      <c r="F61" s="41">
        <f aca="true" t="shared" si="9" ref="F61:F71">+E61/$E$75</f>
        <v>0.5217391304347826</v>
      </c>
      <c r="H61" s="12">
        <v>17</v>
      </c>
      <c r="I61" s="40">
        <f aca="true" t="shared" si="10" ref="I61:I74">+H61/$H$75</f>
        <v>0.53125</v>
      </c>
      <c r="J61" s="12">
        <v>21</v>
      </c>
      <c r="K61" s="41">
        <f aca="true" t="shared" si="11" ref="K61:K74">+J61/$J$75</f>
        <v>0.4666666666666667</v>
      </c>
    </row>
    <row r="62" spans="1:11" ht="12.75">
      <c r="A62" s="15" t="s">
        <v>71</v>
      </c>
      <c r="B62" s="11" t="s">
        <v>62</v>
      </c>
      <c r="C62" s="12">
        <v>3</v>
      </c>
      <c r="D62" s="40">
        <f t="shared" si="8"/>
        <v>0.10344827586206896</v>
      </c>
      <c r="E62" s="12">
        <v>2</v>
      </c>
      <c r="F62" s="41">
        <f t="shared" si="9"/>
        <v>0.043478260869565216</v>
      </c>
      <c r="H62" s="12">
        <v>3</v>
      </c>
      <c r="I62" s="40">
        <f t="shared" si="10"/>
        <v>0.09375</v>
      </c>
      <c r="J62" s="12">
        <v>3</v>
      </c>
      <c r="K62" s="41">
        <f t="shared" si="11"/>
        <v>0.06666666666666667</v>
      </c>
    </row>
    <row r="63" spans="1:11" ht="12.75">
      <c r="A63" s="15"/>
      <c r="B63" s="11" t="s">
        <v>11</v>
      </c>
      <c r="C63" s="12">
        <v>2</v>
      </c>
      <c r="D63" s="40">
        <f t="shared" si="8"/>
        <v>0.06896551724137931</v>
      </c>
      <c r="E63" s="12">
        <v>3</v>
      </c>
      <c r="F63" s="41">
        <f t="shared" si="9"/>
        <v>0.06521739130434782</v>
      </c>
      <c r="H63" s="12">
        <v>1</v>
      </c>
      <c r="I63" s="40">
        <f t="shared" si="10"/>
        <v>0.03125</v>
      </c>
      <c r="J63" s="12">
        <v>1</v>
      </c>
      <c r="K63" s="41">
        <f t="shared" si="11"/>
        <v>0.022222222222222223</v>
      </c>
    </row>
    <row r="64" spans="1:11" ht="12.75">
      <c r="A64" s="15"/>
      <c r="B64" s="11" t="s">
        <v>21</v>
      </c>
      <c r="C64" s="12">
        <v>2</v>
      </c>
      <c r="D64" s="40">
        <f t="shared" si="8"/>
        <v>0.06896551724137931</v>
      </c>
      <c r="E64" s="12">
        <v>2</v>
      </c>
      <c r="F64" s="41">
        <f t="shared" si="9"/>
        <v>0.043478260869565216</v>
      </c>
      <c r="H64" s="12">
        <v>0</v>
      </c>
      <c r="I64" s="40">
        <f t="shared" si="10"/>
        <v>0</v>
      </c>
      <c r="J64" s="12">
        <v>0</v>
      </c>
      <c r="K64" s="41">
        <f t="shared" si="11"/>
        <v>0</v>
      </c>
    </row>
    <row r="65" spans="1:11" ht="12.75">
      <c r="A65" s="15"/>
      <c r="B65" s="11" t="s">
        <v>24</v>
      </c>
      <c r="C65" s="12">
        <v>1</v>
      </c>
      <c r="D65" s="40">
        <f t="shared" si="8"/>
        <v>0.034482758620689655</v>
      </c>
      <c r="E65" s="12">
        <v>4</v>
      </c>
      <c r="F65" s="41">
        <f t="shared" si="9"/>
        <v>0.08695652173913043</v>
      </c>
      <c r="H65" s="12">
        <v>3</v>
      </c>
      <c r="I65" s="40">
        <f t="shared" si="10"/>
        <v>0.09375</v>
      </c>
      <c r="J65" s="12">
        <v>4</v>
      </c>
      <c r="K65" s="41">
        <f t="shared" si="11"/>
        <v>0.08888888888888889</v>
      </c>
    </row>
    <row r="66" spans="1:11" ht="12.75">
      <c r="A66" s="15"/>
      <c r="B66" s="11" t="s">
        <v>18</v>
      </c>
      <c r="C66" s="12">
        <v>1</v>
      </c>
      <c r="D66" s="40">
        <f t="shared" si="8"/>
        <v>0.034482758620689655</v>
      </c>
      <c r="E66" s="12">
        <v>0</v>
      </c>
      <c r="F66" s="41">
        <f>+E66/$E$75</f>
        <v>0</v>
      </c>
      <c r="H66" s="12">
        <v>2</v>
      </c>
      <c r="I66" s="40">
        <f t="shared" si="10"/>
        <v>0.0625</v>
      </c>
      <c r="J66" s="12">
        <v>2</v>
      </c>
      <c r="K66" s="41">
        <f t="shared" si="11"/>
        <v>0.044444444444444446</v>
      </c>
    </row>
    <row r="67" spans="1:11" ht="12.75">
      <c r="A67" s="15"/>
      <c r="B67" s="11" t="s">
        <v>72</v>
      </c>
      <c r="C67" s="12">
        <v>1</v>
      </c>
      <c r="D67" s="40">
        <f t="shared" si="8"/>
        <v>0.034482758620689655</v>
      </c>
      <c r="E67" s="12">
        <v>0</v>
      </c>
      <c r="F67" s="41">
        <f>+E67/$E$75</f>
        <v>0</v>
      </c>
      <c r="H67" s="12">
        <v>1</v>
      </c>
      <c r="I67" s="40">
        <f t="shared" si="10"/>
        <v>0.03125</v>
      </c>
      <c r="J67" s="12">
        <v>1</v>
      </c>
      <c r="K67" s="41">
        <f t="shared" si="11"/>
        <v>0.022222222222222223</v>
      </c>
    </row>
    <row r="68" spans="1:11" ht="12.75">
      <c r="A68" s="15"/>
      <c r="B68" s="11" t="s">
        <v>9</v>
      </c>
      <c r="C68" s="12">
        <v>0</v>
      </c>
      <c r="D68" s="40">
        <f aca="true" t="shared" si="12" ref="D68:D74">+C68/$C$75</f>
        <v>0</v>
      </c>
      <c r="E68" s="12">
        <v>5</v>
      </c>
      <c r="F68" s="41">
        <f t="shared" si="9"/>
        <v>0.10869565217391304</v>
      </c>
      <c r="H68" s="12">
        <v>2</v>
      </c>
      <c r="I68" s="40">
        <f t="shared" si="10"/>
        <v>0.0625</v>
      </c>
      <c r="J68" s="12">
        <v>8</v>
      </c>
      <c r="K68" s="41">
        <f t="shared" si="11"/>
        <v>0.17777777777777778</v>
      </c>
    </row>
    <row r="69" spans="1:11" ht="12.75">
      <c r="A69" s="15"/>
      <c r="B69" s="11" t="s">
        <v>73</v>
      </c>
      <c r="C69" s="12">
        <v>0</v>
      </c>
      <c r="D69" s="40">
        <f t="shared" si="12"/>
        <v>0</v>
      </c>
      <c r="E69" s="12">
        <v>3</v>
      </c>
      <c r="F69" s="41">
        <f t="shared" si="9"/>
        <v>0.06521739130434782</v>
      </c>
      <c r="H69" s="12">
        <v>0</v>
      </c>
      <c r="I69" s="40">
        <f t="shared" si="10"/>
        <v>0</v>
      </c>
      <c r="J69" s="12">
        <v>0</v>
      </c>
      <c r="K69" s="41">
        <f t="shared" si="11"/>
        <v>0</v>
      </c>
    </row>
    <row r="70" spans="1:11" ht="12.75">
      <c r="A70" s="15"/>
      <c r="B70" s="11" t="s">
        <v>10</v>
      </c>
      <c r="C70" s="12">
        <v>0</v>
      </c>
      <c r="D70" s="40">
        <f t="shared" si="12"/>
        <v>0</v>
      </c>
      <c r="E70" s="12">
        <v>1</v>
      </c>
      <c r="F70" s="41">
        <f t="shared" si="9"/>
        <v>0.021739130434782608</v>
      </c>
      <c r="H70" s="12">
        <v>1</v>
      </c>
      <c r="I70" s="40">
        <f t="shared" si="10"/>
        <v>0.03125</v>
      </c>
      <c r="J70" s="12">
        <v>3</v>
      </c>
      <c r="K70" s="41">
        <f t="shared" si="11"/>
        <v>0.06666666666666667</v>
      </c>
    </row>
    <row r="71" spans="1:11" ht="12.75">
      <c r="A71" s="15"/>
      <c r="B71" s="11" t="s">
        <v>74</v>
      </c>
      <c r="C71" s="12">
        <v>0</v>
      </c>
      <c r="D71" s="40">
        <f t="shared" si="12"/>
        <v>0</v>
      </c>
      <c r="E71" s="12">
        <v>1</v>
      </c>
      <c r="F71" s="41">
        <f t="shared" si="9"/>
        <v>0.021739130434782608</v>
      </c>
      <c r="H71" s="12">
        <v>0</v>
      </c>
      <c r="I71" s="40">
        <f t="shared" si="10"/>
        <v>0</v>
      </c>
      <c r="J71" s="12">
        <v>0</v>
      </c>
      <c r="K71" s="41">
        <f t="shared" si="11"/>
        <v>0</v>
      </c>
    </row>
    <row r="72" spans="1:11" ht="12.75">
      <c r="A72" s="15"/>
      <c r="B72" s="11" t="s">
        <v>30</v>
      </c>
      <c r="C72" s="12">
        <v>0</v>
      </c>
      <c r="D72" s="40">
        <f t="shared" si="12"/>
        <v>0</v>
      </c>
      <c r="E72" s="12">
        <v>0</v>
      </c>
      <c r="F72" s="41">
        <f>+E72/$E$75</f>
        <v>0</v>
      </c>
      <c r="H72" s="12">
        <v>1</v>
      </c>
      <c r="I72" s="40">
        <f t="shared" si="10"/>
        <v>0.03125</v>
      </c>
      <c r="J72" s="12">
        <v>1</v>
      </c>
      <c r="K72" s="41">
        <f t="shared" si="11"/>
        <v>0.022222222222222223</v>
      </c>
    </row>
    <row r="73" spans="1:11" ht="12.75">
      <c r="A73" s="15"/>
      <c r="B73" s="11" t="s">
        <v>13</v>
      </c>
      <c r="C73" s="12">
        <v>0</v>
      </c>
      <c r="D73" s="40">
        <f t="shared" si="12"/>
        <v>0</v>
      </c>
      <c r="E73" s="12">
        <v>0</v>
      </c>
      <c r="F73" s="41">
        <f>+E73/$E$75</f>
        <v>0</v>
      </c>
      <c r="H73" s="12">
        <v>1</v>
      </c>
      <c r="I73" s="40">
        <f t="shared" si="10"/>
        <v>0.03125</v>
      </c>
      <c r="J73" s="12">
        <v>1</v>
      </c>
      <c r="K73" s="41">
        <f t="shared" si="11"/>
        <v>0.022222222222222223</v>
      </c>
    </row>
    <row r="74" spans="1:11" ht="12.75">
      <c r="A74" s="16"/>
      <c r="B74" s="11" t="s">
        <v>75</v>
      </c>
      <c r="C74" s="12">
        <v>0</v>
      </c>
      <c r="D74" s="40">
        <f t="shared" si="12"/>
        <v>0</v>
      </c>
      <c r="E74" s="12">
        <v>1</v>
      </c>
      <c r="F74" s="41">
        <f>+E74/$E$75</f>
        <v>0.021739130434782608</v>
      </c>
      <c r="H74" s="12">
        <v>0</v>
      </c>
      <c r="I74" s="40">
        <f t="shared" si="10"/>
        <v>0</v>
      </c>
      <c r="J74" s="12">
        <v>0</v>
      </c>
      <c r="K74" s="41">
        <f t="shared" si="11"/>
        <v>0</v>
      </c>
    </row>
    <row r="75" spans="1:11" ht="12.75">
      <c r="A75" s="18" t="s">
        <v>76</v>
      </c>
      <c r="B75" s="11"/>
      <c r="C75" s="47">
        <f>SUM(C61:C74)</f>
        <v>29</v>
      </c>
      <c r="D75" s="42"/>
      <c r="E75" s="47">
        <f>SUM(E61:E74)</f>
        <v>46</v>
      </c>
      <c r="F75" s="43"/>
      <c r="H75" s="47">
        <f>SUM(H61:H74)</f>
        <v>32</v>
      </c>
      <c r="I75" s="42"/>
      <c r="J75" s="47">
        <f>SUM(J61:J74)</f>
        <v>45</v>
      </c>
      <c r="K75" s="43"/>
    </row>
    <row r="76" spans="1:11" ht="12.75">
      <c r="A76" s="15"/>
      <c r="B76" s="15"/>
      <c r="C76" s="17"/>
      <c r="D76" s="17"/>
      <c r="F76" s="44"/>
      <c r="H76" s="17"/>
      <c r="I76" s="17"/>
      <c r="K76" s="44"/>
    </row>
    <row r="77" spans="1:11" ht="12.75">
      <c r="A77" s="15"/>
      <c r="B77" s="15"/>
      <c r="C77" s="17"/>
      <c r="D77" s="17"/>
      <c r="E77" s="2"/>
      <c r="F77" s="48"/>
      <c r="H77" s="17"/>
      <c r="I77" s="17"/>
      <c r="J77" s="2"/>
      <c r="K77" s="48"/>
    </row>
    <row r="78" spans="1:11" ht="12.75">
      <c r="A78" s="15"/>
      <c r="B78" s="15"/>
      <c r="C78" s="151" t="s">
        <v>2</v>
      </c>
      <c r="D78" s="151"/>
      <c r="E78" s="151" t="s">
        <v>3</v>
      </c>
      <c r="F78" s="151"/>
      <c r="H78" s="151" t="s">
        <v>2</v>
      </c>
      <c r="I78" s="151"/>
      <c r="J78" s="151" t="s">
        <v>3</v>
      </c>
      <c r="K78" s="151"/>
    </row>
    <row r="79" spans="1:11" ht="12.75">
      <c r="A79" s="7" t="s">
        <v>4</v>
      </c>
      <c r="B79" s="7" t="s">
        <v>5</v>
      </c>
      <c r="C79" s="8" t="s">
        <v>6</v>
      </c>
      <c r="D79" s="8" t="s">
        <v>7</v>
      </c>
      <c r="E79" s="8" t="s">
        <v>6</v>
      </c>
      <c r="F79" s="8" t="s">
        <v>7</v>
      </c>
      <c r="H79" s="8" t="s">
        <v>6</v>
      </c>
      <c r="I79" s="8" t="s">
        <v>7</v>
      </c>
      <c r="J79" s="8" t="s">
        <v>6</v>
      </c>
      <c r="K79" s="8" t="s">
        <v>7</v>
      </c>
    </row>
    <row r="80" spans="1:11" ht="12.75">
      <c r="A80" s="10" t="s">
        <v>70</v>
      </c>
      <c r="B80" s="11" t="s">
        <v>17</v>
      </c>
      <c r="C80" s="12">
        <v>22</v>
      </c>
      <c r="D80" s="40">
        <f aca="true" t="shared" si="13" ref="D80:D98">+C80/$C$99</f>
        <v>0.4782608695652174</v>
      </c>
      <c r="E80" s="12">
        <v>22</v>
      </c>
      <c r="F80" s="41">
        <f aca="true" t="shared" si="14" ref="F80:F98">+E80/$E$99</f>
        <v>0.3013698630136986</v>
      </c>
      <c r="H80" s="12">
        <v>29</v>
      </c>
      <c r="I80" s="40">
        <f aca="true" t="shared" si="15" ref="I80:I98">+H80/$H$99</f>
        <v>0.48333333333333334</v>
      </c>
      <c r="J80" s="12">
        <v>31</v>
      </c>
      <c r="K80" s="41">
        <f aca="true" t="shared" si="16" ref="K80:K98">+J80/$J$99</f>
        <v>0.30097087378640774</v>
      </c>
    </row>
    <row r="81" spans="1:11" ht="12.75">
      <c r="A81" s="15" t="s">
        <v>77</v>
      </c>
      <c r="B81" s="11" t="s">
        <v>11</v>
      </c>
      <c r="C81" s="12">
        <v>5</v>
      </c>
      <c r="D81" s="40">
        <f t="shared" si="13"/>
        <v>0.10869565217391304</v>
      </c>
      <c r="E81" s="12">
        <v>5</v>
      </c>
      <c r="F81" s="41">
        <f t="shared" si="14"/>
        <v>0.0684931506849315</v>
      </c>
      <c r="H81" s="12">
        <v>6</v>
      </c>
      <c r="I81" s="40">
        <f t="shared" si="15"/>
        <v>0.1</v>
      </c>
      <c r="J81" s="12">
        <v>13</v>
      </c>
      <c r="K81" s="41">
        <f t="shared" si="16"/>
        <v>0.1262135922330097</v>
      </c>
    </row>
    <row r="82" spans="1:11" ht="12.75">
      <c r="A82" s="15"/>
      <c r="B82" s="11" t="s">
        <v>9</v>
      </c>
      <c r="C82" s="12">
        <v>4</v>
      </c>
      <c r="D82" s="40">
        <f t="shared" si="13"/>
        <v>0.08695652173913043</v>
      </c>
      <c r="E82" s="12">
        <v>17</v>
      </c>
      <c r="F82" s="41">
        <f t="shared" si="14"/>
        <v>0.2328767123287671</v>
      </c>
      <c r="H82" s="12">
        <v>4</v>
      </c>
      <c r="I82" s="40">
        <f t="shared" si="15"/>
        <v>0.06666666666666667</v>
      </c>
      <c r="J82" s="12">
        <v>22</v>
      </c>
      <c r="K82" s="41">
        <f t="shared" si="16"/>
        <v>0.21359223300970873</v>
      </c>
    </row>
    <row r="83" spans="1:11" ht="12.75">
      <c r="A83" s="15"/>
      <c r="B83" s="11" t="s">
        <v>62</v>
      </c>
      <c r="C83" s="12">
        <v>3</v>
      </c>
      <c r="D83" s="40">
        <f t="shared" si="13"/>
        <v>0.06521739130434782</v>
      </c>
      <c r="E83" s="12">
        <v>4</v>
      </c>
      <c r="F83" s="41">
        <f t="shared" si="14"/>
        <v>0.0547945205479452</v>
      </c>
      <c r="H83" s="12">
        <v>4</v>
      </c>
      <c r="I83" s="40">
        <f t="shared" si="15"/>
        <v>0.06666666666666667</v>
      </c>
      <c r="J83" s="12">
        <v>3</v>
      </c>
      <c r="K83" s="41">
        <f t="shared" si="16"/>
        <v>0.02912621359223301</v>
      </c>
    </row>
    <row r="84" spans="1:11" ht="12.75">
      <c r="A84" s="15"/>
      <c r="B84" s="11" t="s">
        <v>21</v>
      </c>
      <c r="C84" s="12">
        <v>3</v>
      </c>
      <c r="D84" s="40">
        <f t="shared" si="13"/>
        <v>0.06521739130434782</v>
      </c>
      <c r="E84" s="12">
        <v>3</v>
      </c>
      <c r="F84" s="41">
        <f t="shared" si="14"/>
        <v>0.0410958904109589</v>
      </c>
      <c r="H84" s="12">
        <v>1</v>
      </c>
      <c r="I84" s="40">
        <f t="shared" si="15"/>
        <v>0.016666666666666666</v>
      </c>
      <c r="J84" s="12">
        <v>1</v>
      </c>
      <c r="K84" s="41">
        <f t="shared" si="16"/>
        <v>0.009708737864077669</v>
      </c>
    </row>
    <row r="85" spans="1:11" ht="12.75">
      <c r="A85" s="15"/>
      <c r="B85" s="11" t="s">
        <v>24</v>
      </c>
      <c r="C85" s="12">
        <v>2</v>
      </c>
      <c r="D85" s="40">
        <f t="shared" si="13"/>
        <v>0.043478260869565216</v>
      </c>
      <c r="E85" s="12">
        <v>4</v>
      </c>
      <c r="F85" s="41">
        <f t="shared" si="14"/>
        <v>0.0547945205479452</v>
      </c>
      <c r="H85" s="12">
        <v>6</v>
      </c>
      <c r="I85" s="40">
        <f t="shared" si="15"/>
        <v>0.1</v>
      </c>
      <c r="J85" s="12">
        <v>7</v>
      </c>
      <c r="K85" s="41">
        <f t="shared" si="16"/>
        <v>0.06796116504854369</v>
      </c>
    </row>
    <row r="86" spans="1:11" ht="12.75">
      <c r="A86" s="15"/>
      <c r="B86" s="11" t="s">
        <v>78</v>
      </c>
      <c r="C86" s="12">
        <v>2</v>
      </c>
      <c r="D86" s="40">
        <f t="shared" si="13"/>
        <v>0.043478260869565216</v>
      </c>
      <c r="E86" s="12">
        <v>3</v>
      </c>
      <c r="F86" s="41">
        <f t="shared" si="14"/>
        <v>0.0410958904109589</v>
      </c>
      <c r="H86" s="12">
        <v>0</v>
      </c>
      <c r="I86" s="40">
        <f t="shared" si="15"/>
        <v>0</v>
      </c>
      <c r="J86" s="12">
        <v>0</v>
      </c>
      <c r="K86" s="41">
        <f t="shared" si="16"/>
        <v>0</v>
      </c>
    </row>
    <row r="87" spans="1:11" ht="12.75">
      <c r="A87" s="15"/>
      <c r="B87" s="11" t="s">
        <v>13</v>
      </c>
      <c r="C87" s="12">
        <v>2</v>
      </c>
      <c r="D87" s="40">
        <f t="shared" si="13"/>
        <v>0.043478260869565216</v>
      </c>
      <c r="E87" s="12">
        <v>1</v>
      </c>
      <c r="F87" s="41">
        <f t="shared" si="14"/>
        <v>0.0136986301369863</v>
      </c>
      <c r="H87" s="12">
        <v>2</v>
      </c>
      <c r="I87" s="40">
        <f t="shared" si="15"/>
        <v>0.03333333333333333</v>
      </c>
      <c r="J87" s="12">
        <v>2</v>
      </c>
      <c r="K87" s="41">
        <f t="shared" si="16"/>
        <v>0.019417475728155338</v>
      </c>
    </row>
    <row r="88" spans="1:11" ht="12.75">
      <c r="A88" s="15"/>
      <c r="B88" s="11" t="s">
        <v>10</v>
      </c>
      <c r="C88" s="12">
        <v>1</v>
      </c>
      <c r="D88" s="40">
        <f t="shared" si="13"/>
        <v>0.021739130434782608</v>
      </c>
      <c r="E88" s="12">
        <v>3</v>
      </c>
      <c r="F88" s="41">
        <f t="shared" si="14"/>
        <v>0.0410958904109589</v>
      </c>
      <c r="H88" s="12">
        <v>3</v>
      </c>
      <c r="I88" s="40">
        <f t="shared" si="15"/>
        <v>0.05</v>
      </c>
      <c r="J88" s="12">
        <v>10</v>
      </c>
      <c r="K88" s="41">
        <f t="shared" si="16"/>
        <v>0.0970873786407767</v>
      </c>
    </row>
    <row r="89" spans="1:11" ht="12.75">
      <c r="A89" s="15"/>
      <c r="B89" s="11" t="s">
        <v>79</v>
      </c>
      <c r="C89" s="12">
        <v>1</v>
      </c>
      <c r="D89" s="40">
        <f t="shared" si="13"/>
        <v>0.021739130434782608</v>
      </c>
      <c r="E89" s="12">
        <v>0</v>
      </c>
      <c r="F89" s="41">
        <f t="shared" si="14"/>
        <v>0</v>
      </c>
      <c r="H89" s="12">
        <v>0</v>
      </c>
      <c r="I89" s="40">
        <f t="shared" si="15"/>
        <v>0</v>
      </c>
      <c r="J89" s="12">
        <v>0</v>
      </c>
      <c r="K89" s="41">
        <f t="shared" si="16"/>
        <v>0</v>
      </c>
    </row>
    <row r="90" spans="1:11" ht="12.75">
      <c r="A90" s="15"/>
      <c r="B90" s="11" t="s">
        <v>12</v>
      </c>
      <c r="C90" s="12">
        <v>1</v>
      </c>
      <c r="D90" s="40">
        <f t="shared" si="13"/>
        <v>0.021739130434782608</v>
      </c>
      <c r="E90" s="12">
        <v>1</v>
      </c>
      <c r="F90" s="41">
        <f t="shared" si="14"/>
        <v>0.0136986301369863</v>
      </c>
      <c r="H90" s="12">
        <v>0</v>
      </c>
      <c r="I90" s="40">
        <f t="shared" si="15"/>
        <v>0</v>
      </c>
      <c r="J90" s="12">
        <v>3</v>
      </c>
      <c r="K90" s="41">
        <f t="shared" si="16"/>
        <v>0.02912621359223301</v>
      </c>
    </row>
    <row r="91" spans="1:11" ht="12.75">
      <c r="A91" s="15"/>
      <c r="B91" s="11" t="s">
        <v>29</v>
      </c>
      <c r="C91" s="12">
        <v>0</v>
      </c>
      <c r="D91" s="40">
        <f t="shared" si="13"/>
        <v>0</v>
      </c>
      <c r="E91" s="12">
        <v>2</v>
      </c>
      <c r="F91" s="41">
        <f t="shared" si="14"/>
        <v>0.0273972602739726</v>
      </c>
      <c r="H91" s="12">
        <v>0</v>
      </c>
      <c r="I91" s="40">
        <f t="shared" si="15"/>
        <v>0</v>
      </c>
      <c r="J91" s="12">
        <v>0</v>
      </c>
      <c r="K91" s="41">
        <f t="shared" si="16"/>
        <v>0</v>
      </c>
    </row>
    <row r="92" spans="1:11" ht="12.75">
      <c r="A92" s="15"/>
      <c r="B92" s="11" t="s">
        <v>18</v>
      </c>
      <c r="C92" s="12">
        <v>0</v>
      </c>
      <c r="D92" s="40">
        <f t="shared" si="13"/>
        <v>0</v>
      </c>
      <c r="E92" s="12">
        <v>1</v>
      </c>
      <c r="F92" s="41">
        <f t="shared" si="14"/>
        <v>0.0136986301369863</v>
      </c>
      <c r="H92" s="12">
        <v>4</v>
      </c>
      <c r="I92" s="40">
        <f t="shared" si="15"/>
        <v>0.06666666666666667</v>
      </c>
      <c r="J92" s="12">
        <v>5</v>
      </c>
      <c r="K92" s="41">
        <f t="shared" si="16"/>
        <v>0.04854368932038835</v>
      </c>
    </row>
    <row r="93" spans="1:11" ht="12.75">
      <c r="A93" s="15"/>
      <c r="B93" s="11" t="s">
        <v>80</v>
      </c>
      <c r="C93" s="12">
        <v>0</v>
      </c>
      <c r="D93" s="40">
        <f t="shared" si="13"/>
        <v>0</v>
      </c>
      <c r="E93" s="12">
        <v>1</v>
      </c>
      <c r="F93" s="41">
        <f t="shared" si="14"/>
        <v>0.0136986301369863</v>
      </c>
      <c r="H93" s="12">
        <v>0</v>
      </c>
      <c r="I93" s="40">
        <f t="shared" si="15"/>
        <v>0</v>
      </c>
      <c r="J93" s="12">
        <v>0</v>
      </c>
      <c r="K93" s="41">
        <f t="shared" si="16"/>
        <v>0</v>
      </c>
    </row>
    <row r="94" spans="1:11" ht="12.75">
      <c r="A94" s="15"/>
      <c r="B94" s="11" t="s">
        <v>74</v>
      </c>
      <c r="C94" s="12">
        <v>0</v>
      </c>
      <c r="D94" s="40">
        <f t="shared" si="13"/>
        <v>0</v>
      </c>
      <c r="E94" s="12">
        <v>1</v>
      </c>
      <c r="F94" s="41">
        <f t="shared" si="14"/>
        <v>0.0136986301369863</v>
      </c>
      <c r="H94" s="12">
        <v>0</v>
      </c>
      <c r="I94" s="40">
        <f t="shared" si="15"/>
        <v>0</v>
      </c>
      <c r="J94" s="12">
        <v>0</v>
      </c>
      <c r="K94" s="41">
        <f t="shared" si="16"/>
        <v>0</v>
      </c>
    </row>
    <row r="95" spans="1:11" ht="12.75">
      <c r="A95" s="15"/>
      <c r="B95" s="11" t="s">
        <v>65</v>
      </c>
      <c r="C95" s="12">
        <v>0</v>
      </c>
      <c r="D95" s="40">
        <f t="shared" si="13"/>
        <v>0</v>
      </c>
      <c r="E95" s="12">
        <v>0</v>
      </c>
      <c r="F95" s="41">
        <f t="shared" si="14"/>
        <v>0</v>
      </c>
      <c r="H95" s="12">
        <v>0</v>
      </c>
      <c r="I95" s="40">
        <f t="shared" si="15"/>
        <v>0</v>
      </c>
      <c r="J95" s="12">
        <v>1</v>
      </c>
      <c r="K95" s="41">
        <f t="shared" si="16"/>
        <v>0.009708737864077669</v>
      </c>
    </row>
    <row r="96" spans="1:11" ht="12.75">
      <c r="A96" s="15"/>
      <c r="B96" s="11" t="s">
        <v>15</v>
      </c>
      <c r="C96" s="12">
        <v>0</v>
      </c>
      <c r="D96" s="40">
        <f t="shared" si="13"/>
        <v>0</v>
      </c>
      <c r="E96" s="12">
        <v>0</v>
      </c>
      <c r="F96" s="41">
        <f t="shared" si="14"/>
        <v>0</v>
      </c>
      <c r="H96" s="12">
        <v>0</v>
      </c>
      <c r="I96" s="40">
        <f t="shared" si="15"/>
        <v>0</v>
      </c>
      <c r="J96" s="12">
        <v>1</v>
      </c>
      <c r="K96" s="41">
        <f t="shared" si="16"/>
        <v>0.009708737864077669</v>
      </c>
    </row>
    <row r="97" spans="1:11" ht="12.75">
      <c r="A97" s="15"/>
      <c r="B97" s="11" t="s">
        <v>14</v>
      </c>
      <c r="C97" s="12">
        <v>0</v>
      </c>
      <c r="D97" s="40">
        <f t="shared" si="13"/>
        <v>0</v>
      </c>
      <c r="E97" s="12">
        <v>0</v>
      </c>
      <c r="F97" s="41">
        <f t="shared" si="14"/>
        <v>0</v>
      </c>
      <c r="H97" s="12">
        <v>0</v>
      </c>
      <c r="I97" s="40">
        <f t="shared" si="15"/>
        <v>0</v>
      </c>
      <c r="J97" s="12">
        <v>1</v>
      </c>
      <c r="K97" s="41">
        <f t="shared" si="16"/>
        <v>0.009708737864077669</v>
      </c>
    </row>
    <row r="98" spans="1:11" ht="12.75">
      <c r="A98" s="15"/>
      <c r="B98" s="11" t="s">
        <v>67</v>
      </c>
      <c r="C98" s="12">
        <v>0</v>
      </c>
      <c r="D98" s="40">
        <f t="shared" si="13"/>
        <v>0</v>
      </c>
      <c r="E98" s="12">
        <v>5</v>
      </c>
      <c r="F98" s="41">
        <f t="shared" si="14"/>
        <v>0.0684931506849315</v>
      </c>
      <c r="H98" s="12">
        <v>1</v>
      </c>
      <c r="I98" s="40">
        <f t="shared" si="15"/>
        <v>0.016666666666666666</v>
      </c>
      <c r="J98" s="12">
        <v>3</v>
      </c>
      <c r="K98" s="41">
        <f t="shared" si="16"/>
        <v>0.02912621359223301</v>
      </c>
    </row>
    <row r="99" spans="1:11" ht="12.75">
      <c r="A99" s="18" t="s">
        <v>81</v>
      </c>
      <c r="B99" s="11"/>
      <c r="C99" s="47">
        <f>SUM(C80:C98)</f>
        <v>46</v>
      </c>
      <c r="D99" s="20"/>
      <c r="E99" s="47">
        <f>SUM(E80:E98)</f>
        <v>73</v>
      </c>
      <c r="F99" s="43"/>
      <c r="H99" s="47">
        <f>SUM(H80:H98)</f>
        <v>60</v>
      </c>
      <c r="I99" s="20"/>
      <c r="J99" s="47">
        <f>SUM(J80:J98)</f>
        <v>103</v>
      </c>
      <c r="K99" s="43"/>
    </row>
    <row r="100" spans="1:11" ht="12.75">
      <c r="A100" s="15"/>
      <c r="B100" s="16"/>
      <c r="C100" s="45"/>
      <c r="D100" s="46"/>
      <c r="F100" s="44"/>
      <c r="H100" s="17"/>
      <c r="I100" s="17"/>
      <c r="K100" s="44"/>
    </row>
    <row r="101" spans="1:11" ht="12.75">
      <c r="A101" s="10" t="s">
        <v>70</v>
      </c>
      <c r="B101" s="11" t="s">
        <v>17</v>
      </c>
      <c r="C101" s="12">
        <v>11</v>
      </c>
      <c r="D101" s="40">
        <f aca="true" t="shared" si="17" ref="D101:D108">+C101/$C$109</f>
        <v>0.7333333333333333</v>
      </c>
      <c r="E101" s="12">
        <v>10</v>
      </c>
      <c r="F101" s="40">
        <f aca="true" t="shared" si="18" ref="F101:F108">+E101/$E$109</f>
        <v>0.6666666666666666</v>
      </c>
      <c r="H101" s="12">
        <v>10</v>
      </c>
      <c r="I101" s="40">
        <f aca="true" t="shared" si="19" ref="I101:I108">+H101/$H$109</f>
        <v>0.625</v>
      </c>
      <c r="J101" s="12">
        <v>13</v>
      </c>
      <c r="K101" s="40">
        <f aca="true" t="shared" si="20" ref="K101:K108">+J101/$J$109</f>
        <v>0.6842105263157895</v>
      </c>
    </row>
    <row r="102" spans="1:11" ht="12.75">
      <c r="A102" s="15" t="s">
        <v>82</v>
      </c>
      <c r="B102" s="11" t="s">
        <v>11</v>
      </c>
      <c r="C102" s="12">
        <v>2</v>
      </c>
      <c r="D102" s="40">
        <f t="shared" si="17"/>
        <v>0.13333333333333333</v>
      </c>
      <c r="E102" s="12">
        <v>2</v>
      </c>
      <c r="F102" s="40">
        <f t="shared" si="18"/>
        <v>0.13333333333333333</v>
      </c>
      <c r="H102" s="12">
        <v>0</v>
      </c>
      <c r="I102" s="40">
        <f t="shared" si="19"/>
        <v>0</v>
      </c>
      <c r="J102" s="12">
        <v>0</v>
      </c>
      <c r="K102" s="40">
        <f t="shared" si="20"/>
        <v>0</v>
      </c>
    </row>
    <row r="103" spans="1:11" ht="12.75">
      <c r="A103" s="15"/>
      <c r="B103" s="11" t="s">
        <v>62</v>
      </c>
      <c r="C103" s="12">
        <v>1</v>
      </c>
      <c r="D103" s="40">
        <f t="shared" si="17"/>
        <v>0.06666666666666667</v>
      </c>
      <c r="E103" s="12">
        <v>1</v>
      </c>
      <c r="F103" s="40">
        <f t="shared" si="18"/>
        <v>0.06666666666666667</v>
      </c>
      <c r="H103" s="12">
        <v>3</v>
      </c>
      <c r="I103" s="40">
        <f t="shared" si="19"/>
        <v>0.1875</v>
      </c>
      <c r="J103" s="12">
        <v>3</v>
      </c>
      <c r="K103" s="40">
        <f t="shared" si="20"/>
        <v>0.15789473684210525</v>
      </c>
    </row>
    <row r="104" spans="1:11" ht="12.75">
      <c r="A104" s="15"/>
      <c r="B104" s="11" t="s">
        <v>21</v>
      </c>
      <c r="C104" s="12">
        <v>1</v>
      </c>
      <c r="D104" s="40">
        <f t="shared" si="17"/>
        <v>0.06666666666666667</v>
      </c>
      <c r="E104" s="12">
        <v>0</v>
      </c>
      <c r="F104" s="40">
        <f t="shared" si="18"/>
        <v>0</v>
      </c>
      <c r="H104" s="12">
        <v>0</v>
      </c>
      <c r="I104" s="40">
        <f t="shared" si="19"/>
        <v>0</v>
      </c>
      <c r="J104" s="12">
        <v>0</v>
      </c>
      <c r="K104" s="40">
        <f t="shared" si="20"/>
        <v>0</v>
      </c>
    </row>
    <row r="105" spans="1:11" ht="12.75">
      <c r="A105" s="15"/>
      <c r="B105" s="11" t="s">
        <v>24</v>
      </c>
      <c r="C105" s="12">
        <v>0</v>
      </c>
      <c r="D105" s="40">
        <f t="shared" si="17"/>
        <v>0</v>
      </c>
      <c r="E105" s="12">
        <v>0</v>
      </c>
      <c r="F105" s="40">
        <f t="shared" si="18"/>
        <v>0</v>
      </c>
      <c r="H105" s="12">
        <v>1</v>
      </c>
      <c r="I105" s="40">
        <f t="shared" si="19"/>
        <v>0.0625</v>
      </c>
      <c r="J105" s="12">
        <v>1</v>
      </c>
      <c r="K105" s="40">
        <f t="shared" si="20"/>
        <v>0.05263157894736842</v>
      </c>
    </row>
    <row r="106" spans="1:11" ht="12.75">
      <c r="A106" s="15"/>
      <c r="B106" s="11" t="s">
        <v>10</v>
      </c>
      <c r="C106" s="12">
        <v>0</v>
      </c>
      <c r="D106" s="40">
        <f t="shared" si="17"/>
        <v>0</v>
      </c>
      <c r="E106" s="12">
        <v>0</v>
      </c>
      <c r="F106" s="40">
        <f t="shared" si="18"/>
        <v>0</v>
      </c>
      <c r="H106" s="12">
        <v>1</v>
      </c>
      <c r="I106" s="40">
        <f t="shared" si="19"/>
        <v>0.0625</v>
      </c>
      <c r="J106" s="12">
        <v>1</v>
      </c>
      <c r="K106" s="40">
        <f t="shared" si="20"/>
        <v>0.05263157894736842</v>
      </c>
    </row>
    <row r="107" spans="1:11" ht="12.75">
      <c r="A107" s="15"/>
      <c r="B107" s="11" t="s">
        <v>75</v>
      </c>
      <c r="C107" s="12">
        <v>0</v>
      </c>
      <c r="D107" s="40">
        <f t="shared" si="17"/>
        <v>0</v>
      </c>
      <c r="E107" s="12">
        <v>1</v>
      </c>
      <c r="F107" s="40">
        <f t="shared" si="18"/>
        <v>0.06666666666666667</v>
      </c>
      <c r="H107" s="12">
        <v>1</v>
      </c>
      <c r="I107" s="40">
        <f t="shared" si="19"/>
        <v>0.0625</v>
      </c>
      <c r="J107" s="12">
        <v>1</v>
      </c>
      <c r="K107" s="40">
        <f t="shared" si="20"/>
        <v>0.05263157894736842</v>
      </c>
    </row>
    <row r="108" spans="1:11" ht="12.75">
      <c r="A108" s="16"/>
      <c r="B108" s="11" t="s">
        <v>68</v>
      </c>
      <c r="C108" s="12">
        <v>0</v>
      </c>
      <c r="D108" s="40">
        <f t="shared" si="17"/>
        <v>0</v>
      </c>
      <c r="E108" s="12">
        <v>1</v>
      </c>
      <c r="F108" s="40">
        <f t="shared" si="18"/>
        <v>0.06666666666666667</v>
      </c>
      <c r="H108" s="12">
        <v>0</v>
      </c>
      <c r="I108" s="40">
        <f t="shared" si="19"/>
        <v>0</v>
      </c>
      <c r="J108" s="12">
        <v>0</v>
      </c>
      <c r="K108" s="40">
        <f t="shared" si="20"/>
        <v>0</v>
      </c>
    </row>
    <row r="109" spans="1:11" ht="12.75">
      <c r="A109" s="18" t="s">
        <v>83</v>
      </c>
      <c r="B109" s="11"/>
      <c r="C109" s="47">
        <f>SUM(C101:C108)</f>
        <v>15</v>
      </c>
      <c r="D109" s="42"/>
      <c r="E109" s="47">
        <f>SUM(E101:E108)</f>
        <v>15</v>
      </c>
      <c r="F109" s="43"/>
      <c r="H109" s="47">
        <f>SUM(H101:H108)</f>
        <v>16</v>
      </c>
      <c r="I109" s="42"/>
      <c r="J109" s="47">
        <f>SUM(J101:J108)</f>
        <v>19</v>
      </c>
      <c r="K109" s="43"/>
    </row>
    <row r="110" spans="1:11" ht="12.75">
      <c r="A110" s="15"/>
      <c r="B110" s="16"/>
      <c r="C110" s="45"/>
      <c r="D110" s="46"/>
      <c r="F110" s="44"/>
      <c r="H110" s="17"/>
      <c r="I110" s="17"/>
      <c r="K110" s="44"/>
    </row>
    <row r="111" spans="1:11" ht="12.75">
      <c r="A111" s="10" t="s">
        <v>84</v>
      </c>
      <c r="B111" s="11" t="s">
        <v>17</v>
      </c>
      <c r="C111" s="12">
        <v>5</v>
      </c>
      <c r="D111" s="40">
        <f aca="true" t="shared" si="21" ref="D111:D125">+C111/$C$126</f>
        <v>0.2777777777777778</v>
      </c>
      <c r="E111" s="12">
        <v>7</v>
      </c>
      <c r="F111" s="40">
        <f aca="true" t="shared" si="22" ref="F111:F125">+E111/$E$126</f>
        <v>0.2916666666666667</v>
      </c>
      <c r="H111" s="12">
        <v>11</v>
      </c>
      <c r="I111" s="40">
        <f aca="true" t="shared" si="23" ref="I111:I125">+H111/$H$126</f>
        <v>0.5238095238095238</v>
      </c>
      <c r="J111" s="12">
        <v>15</v>
      </c>
      <c r="K111" s="40">
        <f aca="true" t="shared" si="24" ref="K111:K125">+J111/$J$126</f>
        <v>0.4838709677419355</v>
      </c>
    </row>
    <row r="112" spans="1:11" ht="12.75">
      <c r="A112" s="15" t="s">
        <v>85</v>
      </c>
      <c r="B112" s="11" t="s">
        <v>10</v>
      </c>
      <c r="C112" s="12">
        <v>2</v>
      </c>
      <c r="D112" s="40">
        <f t="shared" si="21"/>
        <v>0.1111111111111111</v>
      </c>
      <c r="E112" s="12">
        <v>4</v>
      </c>
      <c r="F112" s="40">
        <f t="shared" si="22"/>
        <v>0.16666666666666666</v>
      </c>
      <c r="H112" s="12">
        <v>3</v>
      </c>
      <c r="I112" s="40">
        <f t="shared" si="23"/>
        <v>0.14285714285714285</v>
      </c>
      <c r="J112" s="12">
        <v>5</v>
      </c>
      <c r="K112" s="40">
        <f t="shared" si="24"/>
        <v>0.16129032258064516</v>
      </c>
    </row>
    <row r="113" spans="1:11" ht="12.75">
      <c r="A113" s="15"/>
      <c r="B113" s="11" t="s">
        <v>62</v>
      </c>
      <c r="C113" s="12">
        <v>2</v>
      </c>
      <c r="D113" s="40">
        <f t="shared" si="21"/>
        <v>0.1111111111111111</v>
      </c>
      <c r="E113" s="12">
        <v>2</v>
      </c>
      <c r="F113" s="40">
        <f t="shared" si="22"/>
        <v>0.08333333333333333</v>
      </c>
      <c r="H113" s="12">
        <v>0</v>
      </c>
      <c r="I113" s="40">
        <f t="shared" si="23"/>
        <v>0</v>
      </c>
      <c r="J113" s="12">
        <v>1</v>
      </c>
      <c r="K113" s="40">
        <f t="shared" si="24"/>
        <v>0.03225806451612903</v>
      </c>
    </row>
    <row r="114" spans="1:11" ht="12.75">
      <c r="A114" s="15"/>
      <c r="B114" s="11" t="s">
        <v>65</v>
      </c>
      <c r="C114" s="12">
        <v>2</v>
      </c>
      <c r="D114" s="40">
        <f t="shared" si="21"/>
        <v>0.1111111111111111</v>
      </c>
      <c r="E114" s="12">
        <v>3</v>
      </c>
      <c r="F114" s="40">
        <f t="shared" si="22"/>
        <v>0.125</v>
      </c>
      <c r="H114" s="12">
        <v>0</v>
      </c>
      <c r="I114" s="40">
        <f t="shared" si="23"/>
        <v>0</v>
      </c>
      <c r="J114" s="12">
        <v>0</v>
      </c>
      <c r="K114" s="40">
        <f t="shared" si="24"/>
        <v>0</v>
      </c>
    </row>
    <row r="115" spans="1:11" ht="12.75">
      <c r="A115" s="15"/>
      <c r="B115" s="11" t="s">
        <v>72</v>
      </c>
      <c r="C115" s="12">
        <v>2</v>
      </c>
      <c r="D115" s="40">
        <f t="shared" si="21"/>
        <v>0.1111111111111111</v>
      </c>
      <c r="E115" s="12">
        <v>3</v>
      </c>
      <c r="F115" s="40">
        <f t="shared" si="22"/>
        <v>0.125</v>
      </c>
      <c r="H115" s="12">
        <v>1</v>
      </c>
      <c r="I115" s="40">
        <f t="shared" si="23"/>
        <v>0.047619047619047616</v>
      </c>
      <c r="J115" s="12">
        <v>2</v>
      </c>
      <c r="K115" s="40">
        <f t="shared" si="24"/>
        <v>0.06451612903225806</v>
      </c>
    </row>
    <row r="116" spans="1:11" ht="12.75">
      <c r="A116" s="15"/>
      <c r="B116" s="11" t="s">
        <v>11</v>
      </c>
      <c r="C116" s="12">
        <v>1</v>
      </c>
      <c r="D116" s="40">
        <f t="shared" si="21"/>
        <v>0.05555555555555555</v>
      </c>
      <c r="E116" s="12">
        <v>1</v>
      </c>
      <c r="F116" s="40">
        <f t="shared" si="22"/>
        <v>0.041666666666666664</v>
      </c>
      <c r="H116" s="12">
        <v>0</v>
      </c>
      <c r="I116" s="40">
        <f t="shared" si="23"/>
        <v>0</v>
      </c>
      <c r="J116" s="12">
        <v>1</v>
      </c>
      <c r="K116" s="40">
        <f t="shared" si="24"/>
        <v>0.03225806451612903</v>
      </c>
    </row>
    <row r="117" spans="1:11" ht="12.75">
      <c r="A117" s="15"/>
      <c r="B117" s="11" t="s">
        <v>18</v>
      </c>
      <c r="C117" s="12">
        <v>1</v>
      </c>
      <c r="D117" s="40">
        <f t="shared" si="21"/>
        <v>0.05555555555555555</v>
      </c>
      <c r="E117" s="12">
        <v>1</v>
      </c>
      <c r="F117" s="40">
        <f t="shared" si="22"/>
        <v>0.041666666666666664</v>
      </c>
      <c r="H117" s="12">
        <v>0</v>
      </c>
      <c r="I117" s="40">
        <f t="shared" si="23"/>
        <v>0</v>
      </c>
      <c r="J117" s="12">
        <v>0</v>
      </c>
      <c r="K117" s="40">
        <f t="shared" si="24"/>
        <v>0</v>
      </c>
    </row>
    <row r="118" spans="1:11" ht="12.75">
      <c r="A118" s="15"/>
      <c r="B118" s="11" t="s">
        <v>15</v>
      </c>
      <c r="C118" s="12">
        <v>1</v>
      </c>
      <c r="D118" s="40">
        <f t="shared" si="21"/>
        <v>0.05555555555555555</v>
      </c>
      <c r="E118" s="12">
        <v>0</v>
      </c>
      <c r="F118" s="40">
        <f t="shared" si="22"/>
        <v>0</v>
      </c>
      <c r="H118" s="12">
        <v>1</v>
      </c>
      <c r="I118" s="40">
        <f t="shared" si="23"/>
        <v>0.047619047619047616</v>
      </c>
      <c r="J118" s="12">
        <v>1</v>
      </c>
      <c r="K118" s="40">
        <f t="shared" si="24"/>
        <v>0.03225806451612903</v>
      </c>
    </row>
    <row r="119" spans="1:11" ht="12.75">
      <c r="A119" s="15"/>
      <c r="B119" s="11" t="s">
        <v>9</v>
      </c>
      <c r="C119" s="12">
        <v>1</v>
      </c>
      <c r="D119" s="40">
        <f t="shared" si="21"/>
        <v>0.05555555555555555</v>
      </c>
      <c r="E119" s="12">
        <v>2</v>
      </c>
      <c r="F119" s="40">
        <f t="shared" si="22"/>
        <v>0.08333333333333333</v>
      </c>
      <c r="H119" s="12">
        <v>0</v>
      </c>
      <c r="I119" s="40">
        <f t="shared" si="23"/>
        <v>0</v>
      </c>
      <c r="J119" s="12">
        <v>1</v>
      </c>
      <c r="K119" s="40">
        <f t="shared" si="24"/>
        <v>0.03225806451612903</v>
      </c>
    </row>
    <row r="120" spans="1:11" ht="12.75">
      <c r="A120" s="15"/>
      <c r="B120" s="11" t="s">
        <v>13</v>
      </c>
      <c r="C120" s="12">
        <v>1</v>
      </c>
      <c r="D120" s="40">
        <f t="shared" si="21"/>
        <v>0.05555555555555555</v>
      </c>
      <c r="E120" s="12">
        <v>1</v>
      </c>
      <c r="F120" s="40">
        <f t="shared" si="22"/>
        <v>0.041666666666666664</v>
      </c>
      <c r="H120" s="12">
        <v>1</v>
      </c>
      <c r="I120" s="40">
        <f t="shared" si="23"/>
        <v>0.047619047619047616</v>
      </c>
      <c r="J120" s="12">
        <v>0</v>
      </c>
      <c r="K120" s="40">
        <f t="shared" si="24"/>
        <v>0</v>
      </c>
    </row>
    <row r="121" spans="1:11" ht="12.75">
      <c r="A121" s="15"/>
      <c r="B121" s="11" t="s">
        <v>86</v>
      </c>
      <c r="C121" s="12">
        <v>0</v>
      </c>
      <c r="D121" s="40">
        <f t="shared" si="21"/>
        <v>0</v>
      </c>
      <c r="E121" s="12">
        <v>0</v>
      </c>
      <c r="F121" s="40">
        <f t="shared" si="22"/>
        <v>0</v>
      </c>
      <c r="H121" s="12">
        <v>1</v>
      </c>
      <c r="I121" s="40">
        <f t="shared" si="23"/>
        <v>0.047619047619047616</v>
      </c>
      <c r="J121" s="12">
        <v>1</v>
      </c>
      <c r="K121" s="40">
        <f t="shared" si="24"/>
        <v>0.03225806451612903</v>
      </c>
    </row>
    <row r="122" spans="1:11" ht="12.75">
      <c r="A122" s="15"/>
      <c r="B122" s="11" t="s">
        <v>29</v>
      </c>
      <c r="C122" s="12">
        <v>0</v>
      </c>
      <c r="D122" s="40">
        <f t="shared" si="21"/>
        <v>0</v>
      </c>
      <c r="E122" s="12">
        <v>0</v>
      </c>
      <c r="F122" s="40">
        <f t="shared" si="22"/>
        <v>0</v>
      </c>
      <c r="H122" s="12">
        <v>1</v>
      </c>
      <c r="I122" s="40">
        <f t="shared" si="23"/>
        <v>0.047619047619047616</v>
      </c>
      <c r="J122" s="12">
        <v>1</v>
      </c>
      <c r="K122" s="40">
        <f t="shared" si="24"/>
        <v>0.03225806451612903</v>
      </c>
    </row>
    <row r="123" spans="1:11" ht="12.75">
      <c r="A123" s="15"/>
      <c r="B123" s="11" t="s">
        <v>24</v>
      </c>
      <c r="C123" s="12">
        <v>0</v>
      </c>
      <c r="D123" s="40">
        <f t="shared" si="21"/>
        <v>0</v>
      </c>
      <c r="E123" s="12">
        <v>0</v>
      </c>
      <c r="F123" s="40">
        <f t="shared" si="22"/>
        <v>0</v>
      </c>
      <c r="H123" s="12">
        <v>1</v>
      </c>
      <c r="I123" s="40">
        <f t="shared" si="23"/>
        <v>0.047619047619047616</v>
      </c>
      <c r="J123" s="12">
        <v>1</v>
      </c>
      <c r="K123" s="40">
        <f t="shared" si="24"/>
        <v>0.03225806451612903</v>
      </c>
    </row>
    <row r="124" spans="1:11" ht="12.75">
      <c r="A124" s="15"/>
      <c r="B124" s="11" t="s">
        <v>80</v>
      </c>
      <c r="C124" s="12">
        <v>0</v>
      </c>
      <c r="D124" s="40">
        <f t="shared" si="21"/>
        <v>0</v>
      </c>
      <c r="E124" s="12">
        <v>0</v>
      </c>
      <c r="F124" s="40">
        <f t="shared" si="22"/>
        <v>0</v>
      </c>
      <c r="H124" s="12">
        <v>1</v>
      </c>
      <c r="I124" s="40">
        <f t="shared" si="23"/>
        <v>0.047619047619047616</v>
      </c>
      <c r="J124" s="12">
        <v>1</v>
      </c>
      <c r="K124" s="40">
        <f t="shared" si="24"/>
        <v>0.03225806451612903</v>
      </c>
    </row>
    <row r="125" spans="1:11" ht="12.75">
      <c r="A125" s="16"/>
      <c r="B125" s="11" t="s">
        <v>21</v>
      </c>
      <c r="C125" s="12">
        <v>0</v>
      </c>
      <c r="D125" s="40">
        <f t="shared" si="21"/>
        <v>0</v>
      </c>
      <c r="E125" s="12">
        <v>0</v>
      </c>
      <c r="F125" s="40">
        <f t="shared" si="22"/>
        <v>0</v>
      </c>
      <c r="H125" s="12">
        <v>0</v>
      </c>
      <c r="I125" s="40">
        <f t="shared" si="23"/>
        <v>0</v>
      </c>
      <c r="J125" s="12">
        <v>1</v>
      </c>
      <c r="K125" s="40">
        <f t="shared" si="24"/>
        <v>0.03225806451612903</v>
      </c>
    </row>
    <row r="126" spans="1:11" ht="12.75">
      <c r="A126" s="18" t="s">
        <v>87</v>
      </c>
      <c r="B126" s="49"/>
      <c r="C126" s="50">
        <f>SUM(C111:C125)</f>
        <v>18</v>
      </c>
      <c r="D126" s="51"/>
      <c r="E126" s="50">
        <f>SUM(E111:E125)</f>
        <v>24</v>
      </c>
      <c r="F126" s="20"/>
      <c r="H126" s="50">
        <f>SUM(H111:H125)</f>
        <v>21</v>
      </c>
      <c r="I126" s="51"/>
      <c r="J126" s="50">
        <f>SUM(J111:J125)</f>
        <v>31</v>
      </c>
      <c r="K126" s="20"/>
    </row>
    <row r="127" spans="4:9" ht="12.75">
      <c r="D127" s="17"/>
      <c r="I127" s="17"/>
    </row>
    <row r="128" spans="4:9" ht="12.75">
      <c r="D128" s="17"/>
      <c r="I128" s="17"/>
    </row>
    <row r="129" spans="4:9" ht="12.75">
      <c r="D129" s="17"/>
      <c r="I129" s="17"/>
    </row>
    <row r="130" spans="4:9" ht="12.75">
      <c r="D130" s="17"/>
      <c r="I130" s="17"/>
    </row>
    <row r="131" spans="4:9" ht="12.75">
      <c r="D131" s="17"/>
      <c r="I131" s="17"/>
    </row>
    <row r="132" spans="4:9" ht="12.75">
      <c r="D132" s="17"/>
      <c r="I132" s="17"/>
    </row>
    <row r="133" spans="4:9" ht="12.75">
      <c r="D133" s="17"/>
      <c r="I133" s="17"/>
    </row>
    <row r="134" spans="4:9" ht="12.75">
      <c r="D134" s="17"/>
      <c r="I134" s="17"/>
    </row>
    <row r="135" spans="4:9" ht="12.75">
      <c r="D135" s="52"/>
      <c r="I135" s="52"/>
    </row>
    <row r="136" spans="4:9" ht="12.75">
      <c r="D136" s="52"/>
      <c r="I136" s="52"/>
    </row>
    <row r="137" spans="4:9" ht="12.75">
      <c r="D137" s="2"/>
      <c r="I137" s="2"/>
    </row>
  </sheetData>
  <mergeCells count="16">
    <mergeCell ref="C3:F3"/>
    <mergeCell ref="H3:K3"/>
    <mergeCell ref="C4:D4"/>
    <mergeCell ref="E4:F4"/>
    <mergeCell ref="H4:I4"/>
    <mergeCell ref="J4:K4"/>
    <mergeCell ref="C40:F40"/>
    <mergeCell ref="H41:I41"/>
    <mergeCell ref="J41:K41"/>
    <mergeCell ref="H78:I78"/>
    <mergeCell ref="J78:K78"/>
    <mergeCell ref="H40:K40"/>
    <mergeCell ref="C41:D41"/>
    <mergeCell ref="E41:F41"/>
    <mergeCell ref="C78:D78"/>
    <mergeCell ref="E78:F78"/>
  </mergeCells>
  <printOptions horizontalCentered="1"/>
  <pageMargins left="0.3937007874015748" right="0.3937007874015748" top="0.3937007874015748" bottom="0.5905511811023623" header="0" footer="0.3937007874015748"/>
  <pageSetup horizontalDpi="600" verticalDpi="600" orientation="landscape" paperSize="9" scale="85" r:id="rId1"/>
  <headerFooter alignWithMargins="0">
    <oddFooter>&amp;C&amp;P&amp;R&amp;D</oddFooter>
  </headerFooter>
  <rowBreaks count="2" manualBreakCount="2">
    <brk id="39" max="255" man="1"/>
    <brk id="7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workbookViewId="0" topLeftCell="B1">
      <selection activeCell="B1" sqref="B1"/>
    </sheetView>
  </sheetViews>
  <sheetFormatPr defaultColWidth="11.421875" defaultRowHeight="12.75"/>
  <cols>
    <col min="1" max="1" width="5.28125" style="53" hidden="1" customWidth="1"/>
    <col min="2" max="2" width="55.8515625" style="53" customWidth="1"/>
    <col min="3" max="3" width="2.7109375" style="55" customWidth="1"/>
    <col min="4" max="4" width="13.140625" style="56" customWidth="1"/>
    <col min="5" max="5" width="2.7109375" style="55" customWidth="1"/>
    <col min="6" max="6" width="16.00390625" style="56" customWidth="1"/>
    <col min="7" max="7" width="2.7109375" style="55" customWidth="1"/>
    <col min="8" max="8" width="16.00390625" style="56" customWidth="1"/>
    <col min="9" max="9" width="2.7109375" style="55" customWidth="1"/>
    <col min="10" max="10" width="16.00390625" style="56" customWidth="1"/>
    <col min="11" max="16384" width="11.421875" style="53" customWidth="1"/>
  </cols>
  <sheetData>
    <row r="1" ht="15.75">
      <c r="B1" s="54" t="s">
        <v>186</v>
      </c>
    </row>
    <row r="2" ht="12.75">
      <c r="B2" s="53" t="s">
        <v>88</v>
      </c>
    </row>
    <row r="3" spans="1:10" ht="12.75">
      <c r="A3" s="57"/>
      <c r="B3" s="58"/>
      <c r="C3" s="59"/>
      <c r="D3" s="59"/>
      <c r="E3" s="60"/>
      <c r="F3" s="60"/>
      <c r="G3" s="60"/>
      <c r="H3" s="60"/>
      <c r="I3" s="59"/>
      <c r="J3" s="60"/>
    </row>
    <row r="4" spans="1:10" ht="12.75">
      <c r="A4" s="61" t="s">
        <v>89</v>
      </c>
      <c r="B4" s="62" t="s">
        <v>90</v>
      </c>
      <c r="C4" s="63"/>
      <c r="D4" s="62" t="s">
        <v>91</v>
      </c>
      <c r="E4" s="63"/>
      <c r="F4" s="64" t="s">
        <v>92</v>
      </c>
      <c r="G4" s="63"/>
      <c r="H4" s="64" t="s">
        <v>93</v>
      </c>
      <c r="I4" s="63"/>
      <c r="J4" s="64" t="s">
        <v>94</v>
      </c>
    </row>
    <row r="5" spans="1:10" ht="12.75">
      <c r="A5" s="65">
        <v>322</v>
      </c>
      <c r="B5" s="66" t="s">
        <v>95</v>
      </c>
      <c r="C5" s="67"/>
      <c r="D5" s="68" t="s">
        <v>96</v>
      </c>
      <c r="E5" s="67"/>
      <c r="F5" s="69">
        <v>29</v>
      </c>
      <c r="G5" s="67"/>
      <c r="H5" s="69">
        <v>22</v>
      </c>
      <c r="I5" s="67"/>
      <c r="J5" s="69">
        <v>32</v>
      </c>
    </row>
    <row r="6" spans="1:10" ht="12.75">
      <c r="A6" s="65">
        <v>243</v>
      </c>
      <c r="B6" s="66" t="s">
        <v>97</v>
      </c>
      <c r="C6" s="67"/>
      <c r="D6" s="68" t="s">
        <v>98</v>
      </c>
      <c r="E6" s="67"/>
      <c r="F6" s="69">
        <v>25</v>
      </c>
      <c r="G6" s="67"/>
      <c r="H6" s="69">
        <v>12</v>
      </c>
      <c r="I6" s="67"/>
      <c r="J6" s="69">
        <v>23</v>
      </c>
    </row>
    <row r="7" spans="1:10" ht="12.75">
      <c r="A7" s="65">
        <v>213</v>
      </c>
      <c r="B7" s="66" t="s">
        <v>99</v>
      </c>
      <c r="C7" s="67"/>
      <c r="D7" s="68" t="s">
        <v>98</v>
      </c>
      <c r="E7" s="67"/>
      <c r="F7" s="69">
        <v>24</v>
      </c>
      <c r="G7" s="67"/>
      <c r="H7" s="69">
        <v>24</v>
      </c>
      <c r="I7" s="67"/>
      <c r="J7" s="69">
        <v>24</v>
      </c>
    </row>
    <row r="8" spans="1:10" ht="12.75">
      <c r="A8" s="65">
        <v>355</v>
      </c>
      <c r="B8" s="66" t="s">
        <v>100</v>
      </c>
      <c r="C8" s="67"/>
      <c r="D8" s="68" t="s">
        <v>96</v>
      </c>
      <c r="E8" s="67"/>
      <c r="F8" s="69">
        <v>21</v>
      </c>
      <c r="G8" s="67"/>
      <c r="H8" s="69">
        <v>16</v>
      </c>
      <c r="I8" s="67"/>
      <c r="J8" s="69">
        <v>13</v>
      </c>
    </row>
    <row r="9" spans="1:10" ht="12.75">
      <c r="A9" s="65">
        <v>283</v>
      </c>
      <c r="B9" s="66" t="s">
        <v>101</v>
      </c>
      <c r="C9" s="67"/>
      <c r="D9" s="68" t="s">
        <v>98</v>
      </c>
      <c r="E9" s="67"/>
      <c r="F9" s="69">
        <v>20</v>
      </c>
      <c r="G9" s="67"/>
      <c r="H9" s="69">
        <v>27</v>
      </c>
      <c r="I9" s="67"/>
      <c r="J9" s="69">
        <v>34</v>
      </c>
    </row>
    <row r="10" spans="1:10" ht="12.75">
      <c r="A10" s="65">
        <v>220</v>
      </c>
      <c r="B10" s="66" t="s">
        <v>102</v>
      </c>
      <c r="C10" s="67"/>
      <c r="D10" s="68" t="s">
        <v>98</v>
      </c>
      <c r="E10" s="67"/>
      <c r="F10" s="69">
        <v>20</v>
      </c>
      <c r="G10" s="67"/>
      <c r="H10" s="69">
        <v>26</v>
      </c>
      <c r="I10" s="67"/>
      <c r="J10" s="69">
        <v>20</v>
      </c>
    </row>
    <row r="11" spans="1:10" ht="12.75">
      <c r="A11" s="65">
        <v>277</v>
      </c>
      <c r="B11" s="66" t="s">
        <v>103</v>
      </c>
      <c r="C11" s="67"/>
      <c r="D11" s="68" t="s">
        <v>98</v>
      </c>
      <c r="E11" s="67"/>
      <c r="F11" s="69">
        <v>20</v>
      </c>
      <c r="G11" s="67"/>
      <c r="H11" s="69">
        <v>24</v>
      </c>
      <c r="I11" s="67"/>
      <c r="J11" s="69">
        <v>19</v>
      </c>
    </row>
    <row r="12" spans="1:10" ht="12.75">
      <c r="A12" s="65">
        <v>321</v>
      </c>
      <c r="B12" s="66" t="s">
        <v>104</v>
      </c>
      <c r="C12" s="67"/>
      <c r="D12" s="68" t="s">
        <v>96</v>
      </c>
      <c r="E12" s="67"/>
      <c r="F12" s="69">
        <v>17</v>
      </c>
      <c r="G12" s="67"/>
      <c r="H12" s="69">
        <v>19</v>
      </c>
      <c r="I12" s="67"/>
      <c r="J12" s="69">
        <v>10</v>
      </c>
    </row>
    <row r="13" spans="1:10" ht="12.75">
      <c r="A13" s="65">
        <v>246</v>
      </c>
      <c r="B13" s="66" t="s">
        <v>105</v>
      </c>
      <c r="C13" s="67"/>
      <c r="D13" s="68" t="s">
        <v>98</v>
      </c>
      <c r="E13" s="67"/>
      <c r="F13" s="69">
        <v>15</v>
      </c>
      <c r="G13" s="67"/>
      <c r="H13" s="69">
        <v>9</v>
      </c>
      <c r="I13" s="67"/>
      <c r="J13" s="69">
        <v>8</v>
      </c>
    </row>
    <row r="14" spans="1:10" ht="12.75">
      <c r="A14" s="65">
        <v>110</v>
      </c>
      <c r="B14" s="66" t="s">
        <v>106</v>
      </c>
      <c r="C14" s="67"/>
      <c r="D14" s="68" t="s">
        <v>98</v>
      </c>
      <c r="E14" s="67"/>
      <c r="F14" s="69">
        <v>14</v>
      </c>
      <c r="G14" s="67"/>
      <c r="H14" s="69">
        <v>11</v>
      </c>
      <c r="I14" s="67"/>
      <c r="J14" s="69">
        <v>8</v>
      </c>
    </row>
    <row r="15" spans="1:10" ht="12.75">
      <c r="A15" s="65">
        <v>267</v>
      </c>
      <c r="B15" s="66" t="s">
        <v>107</v>
      </c>
      <c r="C15" s="67"/>
      <c r="D15" s="68" t="s">
        <v>98</v>
      </c>
      <c r="E15" s="67"/>
      <c r="F15" s="69">
        <v>14</v>
      </c>
      <c r="G15" s="67"/>
      <c r="H15" s="69">
        <v>8</v>
      </c>
      <c r="I15" s="67"/>
      <c r="J15" s="69">
        <v>9</v>
      </c>
    </row>
    <row r="16" spans="1:10" ht="12.75">
      <c r="A16" s="65">
        <v>276</v>
      </c>
      <c r="B16" s="66" t="s">
        <v>108</v>
      </c>
      <c r="C16" s="67"/>
      <c r="D16" s="68" t="s">
        <v>109</v>
      </c>
      <c r="E16" s="67"/>
      <c r="F16" s="69">
        <v>14</v>
      </c>
      <c r="G16" s="67"/>
      <c r="H16" s="69">
        <v>5</v>
      </c>
      <c r="I16" s="67"/>
      <c r="J16" s="69">
        <v>5</v>
      </c>
    </row>
    <row r="17" spans="1:10" ht="12.75">
      <c r="A17" s="65">
        <v>201</v>
      </c>
      <c r="B17" s="66" t="s">
        <v>110</v>
      </c>
      <c r="C17" s="67"/>
      <c r="D17" s="68" t="s">
        <v>98</v>
      </c>
      <c r="E17" s="67"/>
      <c r="F17" s="69">
        <v>12</v>
      </c>
      <c r="G17" s="67"/>
      <c r="H17" s="69">
        <v>10</v>
      </c>
      <c r="I17" s="67"/>
      <c r="J17" s="69">
        <v>17</v>
      </c>
    </row>
    <row r="18" spans="1:10" ht="12.75">
      <c r="A18" s="65">
        <v>310</v>
      </c>
      <c r="B18" s="66" t="s">
        <v>111</v>
      </c>
      <c r="C18" s="67"/>
      <c r="D18" s="68" t="s">
        <v>98</v>
      </c>
      <c r="E18" s="67"/>
      <c r="F18" s="69">
        <v>11</v>
      </c>
      <c r="G18" s="67"/>
      <c r="H18" s="69">
        <v>13</v>
      </c>
      <c r="I18" s="67"/>
      <c r="J18" s="69">
        <v>2</v>
      </c>
    </row>
    <row r="19" spans="1:10" ht="12.75">
      <c r="A19" s="65">
        <v>287</v>
      </c>
      <c r="B19" s="66" t="s">
        <v>112</v>
      </c>
      <c r="C19" s="67"/>
      <c r="D19" s="68" t="s">
        <v>96</v>
      </c>
      <c r="E19" s="67"/>
      <c r="F19" s="69">
        <v>11</v>
      </c>
      <c r="G19" s="67"/>
      <c r="H19" s="69">
        <v>12</v>
      </c>
      <c r="I19" s="67"/>
      <c r="J19" s="69">
        <v>11</v>
      </c>
    </row>
    <row r="20" spans="1:10" ht="12.75">
      <c r="A20" s="65">
        <v>204</v>
      </c>
      <c r="B20" s="66" t="s">
        <v>113</v>
      </c>
      <c r="C20" s="67"/>
      <c r="D20" s="68" t="s">
        <v>98</v>
      </c>
      <c r="E20" s="67"/>
      <c r="F20" s="69">
        <v>11</v>
      </c>
      <c r="G20" s="67"/>
      <c r="H20" s="69">
        <v>10</v>
      </c>
      <c r="I20" s="67"/>
      <c r="J20" s="69">
        <v>4</v>
      </c>
    </row>
    <row r="21" spans="1:10" ht="12.75">
      <c r="A21" s="65">
        <v>324</v>
      </c>
      <c r="B21" s="66" t="s">
        <v>114</v>
      </c>
      <c r="C21" s="67"/>
      <c r="D21" s="68" t="s">
        <v>98</v>
      </c>
      <c r="E21" s="67"/>
      <c r="F21" s="69">
        <v>11</v>
      </c>
      <c r="G21" s="67"/>
      <c r="H21" s="69">
        <v>8</v>
      </c>
      <c r="I21" s="67"/>
      <c r="J21" s="69">
        <v>9</v>
      </c>
    </row>
    <row r="22" spans="1:10" ht="12.75">
      <c r="A22" s="65">
        <v>252</v>
      </c>
      <c r="B22" s="66" t="s">
        <v>115</v>
      </c>
      <c r="C22" s="67"/>
      <c r="D22" s="68" t="s">
        <v>98</v>
      </c>
      <c r="E22" s="67"/>
      <c r="F22" s="69">
        <v>11</v>
      </c>
      <c r="G22" s="67"/>
      <c r="H22" s="69">
        <v>7</v>
      </c>
      <c r="I22" s="67"/>
      <c r="J22" s="69">
        <v>7</v>
      </c>
    </row>
    <row r="23" spans="1:10" ht="12.75">
      <c r="A23" s="65">
        <v>274</v>
      </c>
      <c r="B23" s="66" t="s">
        <v>116</v>
      </c>
      <c r="C23" s="67"/>
      <c r="D23" s="68" t="s">
        <v>96</v>
      </c>
      <c r="E23" s="67"/>
      <c r="F23" s="69">
        <v>11</v>
      </c>
      <c r="G23" s="67"/>
      <c r="H23" s="69">
        <v>5</v>
      </c>
      <c r="I23" s="67"/>
      <c r="J23" s="69">
        <v>12</v>
      </c>
    </row>
    <row r="24" spans="1:10" ht="12.75">
      <c r="A24" s="65">
        <v>265</v>
      </c>
      <c r="B24" s="66" t="s">
        <v>117</v>
      </c>
      <c r="C24" s="67"/>
      <c r="D24" s="68" t="s">
        <v>98</v>
      </c>
      <c r="E24" s="67"/>
      <c r="F24" s="69">
        <v>10</v>
      </c>
      <c r="G24" s="67"/>
      <c r="H24" s="69">
        <v>12</v>
      </c>
      <c r="I24" s="67"/>
      <c r="J24" s="69">
        <v>22</v>
      </c>
    </row>
    <row r="25" spans="1:10" ht="12.75">
      <c r="A25" s="65">
        <v>323</v>
      </c>
      <c r="B25" s="66" t="s">
        <v>118</v>
      </c>
      <c r="C25" s="67"/>
      <c r="D25" s="68" t="s">
        <v>96</v>
      </c>
      <c r="E25" s="67"/>
      <c r="F25" s="69">
        <v>10</v>
      </c>
      <c r="G25" s="67"/>
      <c r="H25" s="69">
        <v>11</v>
      </c>
      <c r="I25" s="67"/>
      <c r="J25" s="69">
        <v>15</v>
      </c>
    </row>
    <row r="26" spans="1:10" ht="12.75">
      <c r="A26" s="65">
        <v>927</v>
      </c>
      <c r="B26" s="66" t="s">
        <v>119</v>
      </c>
      <c r="C26" s="67"/>
      <c r="D26" s="68" t="s">
        <v>120</v>
      </c>
      <c r="E26" s="67"/>
      <c r="F26" s="69">
        <v>10</v>
      </c>
      <c r="G26" s="67"/>
      <c r="H26" s="69">
        <v>1</v>
      </c>
      <c r="I26" s="67"/>
      <c r="J26" s="69">
        <v>2</v>
      </c>
    </row>
    <row r="27" spans="1:10" ht="12.75">
      <c r="A27" s="65">
        <v>248</v>
      </c>
      <c r="B27" s="66" t="s">
        <v>121</v>
      </c>
      <c r="C27" s="67"/>
      <c r="D27" s="68" t="s">
        <v>98</v>
      </c>
      <c r="E27" s="67"/>
      <c r="F27" s="69">
        <v>9</v>
      </c>
      <c r="G27" s="67"/>
      <c r="H27" s="69">
        <v>18</v>
      </c>
      <c r="I27" s="67"/>
      <c r="J27" s="69">
        <v>11</v>
      </c>
    </row>
    <row r="28" spans="1:10" ht="12.75">
      <c r="A28" s="65">
        <v>117</v>
      </c>
      <c r="B28" s="66" t="s">
        <v>122</v>
      </c>
      <c r="C28" s="67"/>
      <c r="D28" s="68" t="s">
        <v>98</v>
      </c>
      <c r="E28" s="67"/>
      <c r="F28" s="69">
        <v>8</v>
      </c>
      <c r="G28" s="67"/>
      <c r="H28" s="69">
        <v>17</v>
      </c>
      <c r="I28" s="67"/>
      <c r="J28" s="69">
        <v>10</v>
      </c>
    </row>
    <row r="29" spans="1:10" ht="12.75">
      <c r="A29" s="65">
        <v>234</v>
      </c>
      <c r="B29" s="66" t="s">
        <v>123</v>
      </c>
      <c r="C29" s="67"/>
      <c r="D29" s="68" t="s">
        <v>98</v>
      </c>
      <c r="E29" s="67"/>
      <c r="F29" s="69">
        <v>8</v>
      </c>
      <c r="G29" s="67"/>
      <c r="H29" s="69">
        <v>14</v>
      </c>
      <c r="I29" s="67"/>
      <c r="J29" s="69">
        <v>11</v>
      </c>
    </row>
    <row r="30" spans="1:10" ht="12.75">
      <c r="A30" s="65">
        <v>271</v>
      </c>
      <c r="B30" s="66" t="s">
        <v>124</v>
      </c>
      <c r="C30" s="67"/>
      <c r="D30" s="68" t="s">
        <v>98</v>
      </c>
      <c r="E30" s="67"/>
      <c r="F30" s="69">
        <v>8</v>
      </c>
      <c r="G30" s="67"/>
      <c r="H30" s="69">
        <v>10</v>
      </c>
      <c r="I30" s="67"/>
      <c r="J30" s="69">
        <v>6</v>
      </c>
    </row>
    <row r="31" spans="1:10" ht="12.75">
      <c r="A31" s="65">
        <v>222</v>
      </c>
      <c r="B31" s="66" t="s">
        <v>125</v>
      </c>
      <c r="C31" s="67"/>
      <c r="D31" s="68" t="s">
        <v>126</v>
      </c>
      <c r="E31" s="67"/>
      <c r="F31" s="69">
        <v>8</v>
      </c>
      <c r="G31" s="67"/>
      <c r="H31" s="69">
        <v>8</v>
      </c>
      <c r="I31" s="67"/>
      <c r="J31" s="69">
        <v>15</v>
      </c>
    </row>
    <row r="32" spans="1:10" ht="12.75">
      <c r="A32" s="65">
        <v>621</v>
      </c>
      <c r="B32" s="66" t="s">
        <v>127</v>
      </c>
      <c r="C32" s="67"/>
      <c r="D32" s="68" t="s">
        <v>109</v>
      </c>
      <c r="E32" s="67"/>
      <c r="F32" s="69">
        <v>8</v>
      </c>
      <c r="G32" s="67"/>
      <c r="H32" s="69">
        <v>7</v>
      </c>
      <c r="I32" s="67"/>
      <c r="J32" s="69">
        <v>13</v>
      </c>
    </row>
    <row r="33" spans="1:10" ht="12.75">
      <c r="A33" s="65">
        <v>109</v>
      </c>
      <c r="B33" s="66" t="s">
        <v>128</v>
      </c>
      <c r="C33" s="67"/>
      <c r="D33" s="68" t="s">
        <v>109</v>
      </c>
      <c r="E33" s="67"/>
      <c r="F33" s="69">
        <v>7</v>
      </c>
      <c r="G33" s="67"/>
      <c r="H33" s="69">
        <v>13</v>
      </c>
      <c r="I33" s="67"/>
      <c r="J33" s="69">
        <v>7</v>
      </c>
    </row>
    <row r="34" spans="1:10" ht="12.75">
      <c r="A34" s="65">
        <v>226</v>
      </c>
      <c r="B34" s="66" t="s">
        <v>129</v>
      </c>
      <c r="C34" s="67"/>
      <c r="D34" s="68" t="s">
        <v>98</v>
      </c>
      <c r="E34" s="67"/>
      <c r="F34" s="69">
        <v>6</v>
      </c>
      <c r="G34" s="67"/>
      <c r="H34" s="69">
        <v>10</v>
      </c>
      <c r="I34" s="67"/>
      <c r="J34" s="69">
        <v>5</v>
      </c>
    </row>
    <row r="35" spans="1:10" ht="12.75">
      <c r="A35" s="65">
        <v>279</v>
      </c>
      <c r="B35" s="66" t="s">
        <v>130</v>
      </c>
      <c r="C35" s="67"/>
      <c r="D35" s="68" t="s">
        <v>98</v>
      </c>
      <c r="E35" s="67"/>
      <c r="F35" s="69">
        <v>6</v>
      </c>
      <c r="G35" s="67"/>
      <c r="H35" s="69">
        <v>8</v>
      </c>
      <c r="I35" s="67"/>
      <c r="J35" s="69">
        <v>12</v>
      </c>
    </row>
    <row r="36" spans="1:10" ht="12.75">
      <c r="A36" s="65">
        <v>301</v>
      </c>
      <c r="B36" s="66" t="s">
        <v>131</v>
      </c>
      <c r="C36" s="67"/>
      <c r="D36" s="68" t="s">
        <v>96</v>
      </c>
      <c r="E36" s="67"/>
      <c r="F36" s="69">
        <v>5</v>
      </c>
      <c r="G36" s="67"/>
      <c r="H36" s="69">
        <v>10</v>
      </c>
      <c r="I36" s="67"/>
      <c r="J36" s="69">
        <v>14</v>
      </c>
    </row>
    <row r="37" spans="1:10" ht="12.75">
      <c r="A37" s="65">
        <v>111</v>
      </c>
      <c r="B37" s="66" t="s">
        <v>132</v>
      </c>
      <c r="C37" s="67"/>
      <c r="D37" s="68" t="s">
        <v>109</v>
      </c>
      <c r="E37" s="67"/>
      <c r="F37" s="69">
        <v>4</v>
      </c>
      <c r="G37" s="67"/>
      <c r="H37" s="69">
        <v>14</v>
      </c>
      <c r="I37" s="67"/>
      <c r="J37" s="69">
        <v>4</v>
      </c>
    </row>
    <row r="38" spans="1:10" ht="12.75">
      <c r="A38" s="65">
        <v>249</v>
      </c>
      <c r="B38" s="66" t="s">
        <v>133</v>
      </c>
      <c r="C38" s="67"/>
      <c r="D38" s="68" t="s">
        <v>98</v>
      </c>
      <c r="E38" s="67"/>
      <c r="F38" s="69">
        <v>4</v>
      </c>
      <c r="G38" s="67"/>
      <c r="H38" s="69">
        <v>8</v>
      </c>
      <c r="I38" s="67"/>
      <c r="J38" s="69">
        <v>15</v>
      </c>
    </row>
  </sheetData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r:id="rId1"/>
  <headerFooter alignWithMargins="0"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2004-05-21T10:57:36Z</cp:lastPrinted>
  <dcterms:created xsi:type="dcterms:W3CDTF">2004-04-30T14:17:02Z</dcterms:created>
  <dcterms:modified xsi:type="dcterms:W3CDTF">2004-05-21T10:57:53Z</dcterms:modified>
  <cp:category/>
  <cp:version/>
  <cp:contentType/>
  <cp:contentStatus/>
</cp:coreProperties>
</file>