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95" windowHeight="6060" tabRatio="787" activeTab="0"/>
  </bookViews>
  <sheets>
    <sheet name="Taula1" sheetId="1" r:id="rId1"/>
    <sheet name="Taula1_gràfic1" sheetId="2" r:id="rId2"/>
    <sheet name="Taula1 (2)" sheetId="3" r:id="rId3"/>
    <sheet name="Taula1 (3)" sheetId="4" r:id="rId4"/>
    <sheet name="Dades" sheetId="5" state="hidden" r:id="rId5"/>
    <sheet name="Taula1_gràfic4" sheetId="6" r:id="rId6"/>
    <sheet name="Taula1_gràfic5" sheetId="7" r:id="rId7"/>
    <sheet name="Taula3" sheetId="8" r:id="rId8"/>
    <sheet name="Taula3_gràfic1" sheetId="9" r:id="rId9"/>
    <sheet name="Taula3 (2)" sheetId="10" r:id="rId10"/>
    <sheet name="Taula3_gràfic2" sheetId="11" r:id="rId11"/>
    <sheet name="Taula3_gràfic3" sheetId="12" r:id="rId12"/>
    <sheet name="Taula4" sheetId="13" r:id="rId13"/>
    <sheet name="Taula4_gràfic1" sheetId="14" r:id="rId14"/>
    <sheet name="Taula4 (1)" sheetId="15" r:id="rId15"/>
    <sheet name="Taula4 (2)" sheetId="16" state="hidden" r:id="rId16"/>
    <sheet name="Taula4_gràfic2" sheetId="17" r:id="rId17"/>
    <sheet name="Taula4_gràfic3" sheetId="18" r:id="rId18"/>
    <sheet name="Taula4_gràfic4" sheetId="19" r:id="rId19"/>
    <sheet name="Taula4_gràfic5" sheetId="20" r:id="rId20"/>
    <sheet name="Taula4_gràfic6" sheetId="21" r:id="rId21"/>
    <sheet name="Annex" sheetId="22" r:id="rId22"/>
  </sheets>
  <definedNames>
    <definedName name="_xlnm.Print_Titles" localSheetId="4">'Dades'!$4:$4</definedName>
    <definedName name="_xlnm.Print_Titles" localSheetId="2">'Taula1 (2)'!$4:$4</definedName>
    <definedName name="_xlnm.Print_Titles" localSheetId="3">'Taula1 (3)'!$4:$4</definedName>
    <definedName name="_xlnm.Print_Titles" localSheetId="9">'Taula3 (2)'!$5:$5</definedName>
    <definedName name="_xlnm.Print_Titles" localSheetId="14">'Taula4 (1)'!$4:$4</definedName>
  </definedNames>
  <calcPr fullCalcOnLoad="1"/>
</workbook>
</file>

<file path=xl/sharedStrings.xml><?xml version="1.0" encoding="utf-8"?>
<sst xmlns="http://schemas.openxmlformats.org/spreadsheetml/2006/main" count="1727" uniqueCount="256">
  <si>
    <t>Altres</t>
  </si>
  <si>
    <t>Ingressos per convenis i serveis</t>
  </si>
  <si>
    <t>Ingressos per convocatòries competitives</t>
  </si>
  <si>
    <t>Ingressos per formació continuada</t>
  </si>
  <si>
    <t>Ingressos per subvencions i diversos</t>
  </si>
  <si>
    <t>TOTAL</t>
  </si>
  <si>
    <t>EDP</t>
  </si>
  <si>
    <t>Ingressos per convenis i serveis / EDP</t>
  </si>
  <si>
    <t>Ingressos per convocatòries competitives / EDP</t>
  </si>
  <si>
    <t>Ingressos per formació continuada / EDP</t>
  </si>
  <si>
    <t>Ingressos per subvencions i diversos / EDP</t>
  </si>
  <si>
    <t>TOTAL /EDP</t>
  </si>
  <si>
    <t>*</t>
  </si>
  <si>
    <t>Sexennis</t>
  </si>
  <si>
    <t>PAR tipus 1</t>
  </si>
  <si>
    <t>Els EDP corresponen al 25/11/2002</t>
  </si>
  <si>
    <t>Els ingressos corresponen a la suma dels darrers 5 anys: 1997, 1998, 1999, 2000, 2001.</t>
  </si>
  <si>
    <t>Els sexennis són el total de sexennis a 1/01/2002.</t>
  </si>
  <si>
    <t>El PAR tipus 1 és la suma dels 3 cursos dels quals tenim dades: 1998-1999, 1999-2000 i 2000-2001</t>
  </si>
  <si>
    <t>Notes tècniques</t>
  </si>
  <si>
    <t>Ingressos de TdRR desglosats per tipus i per àmbits</t>
  </si>
  <si>
    <t>Els ingressos corresponen a la suma dels darrers 5 anys: 1997, 1998, 1999, 2000 i 2001</t>
  </si>
  <si>
    <t>Àmbit de les TIC</t>
  </si>
  <si>
    <t>Àmbit de l'enginyeria</t>
  </si>
  <si>
    <t>Àmbit de l'arquitectura</t>
  </si>
  <si>
    <t>Àmbit de física</t>
  </si>
  <si>
    <t>Àmbit UPC</t>
  </si>
  <si>
    <t>Àmbit de matemàtiques i estadística</t>
  </si>
  <si>
    <t>Pes que representen els ingressos, els sexennis i el PAR tipus 1 respecte els EDP de l'àmbit</t>
  </si>
  <si>
    <t>420</t>
  </si>
  <si>
    <t>Institut d'Investigació Tèxtil de Cooperació Industrial de Terrassa</t>
  </si>
  <si>
    <t>440</t>
  </si>
  <si>
    <t>Institut d'Organització i Control de Sistemes Industrials</t>
  </si>
  <si>
    <t>460</t>
  </si>
  <si>
    <t>Institut de Tècniques Energètiques</t>
  </si>
  <si>
    <t/>
  </si>
  <si>
    <t>701</t>
  </si>
  <si>
    <t>Departament d'Arquitectura de Computadors</t>
  </si>
  <si>
    <t>702</t>
  </si>
  <si>
    <t>Departament de Ciència dels Materials i Enginyeria Metal·lúrgica</t>
  </si>
  <si>
    <t>703</t>
  </si>
  <si>
    <t>Departament de Composició Arquitectònica</t>
  </si>
  <si>
    <t>704</t>
  </si>
  <si>
    <t>Departament de Construccions Arquitectòniques I</t>
  </si>
  <si>
    <t>705</t>
  </si>
  <si>
    <t>Departament de Construccions Arquitectòniques II</t>
  </si>
  <si>
    <t>706</t>
  </si>
  <si>
    <t>Departament d'Enginyeria de la Construcció</t>
  </si>
  <si>
    <t>707</t>
  </si>
  <si>
    <t>Departament d'Enginyeria de Sistemes, Automàtica i Informàtica Industrial</t>
  </si>
  <si>
    <t>708</t>
  </si>
  <si>
    <t>Departament d'Enginyeria del Terreny, Cartogràfica i Geofísica</t>
  </si>
  <si>
    <t>709</t>
  </si>
  <si>
    <t>Departament d'Enginyeria Elèctrica</t>
  </si>
  <si>
    <t>710</t>
  </si>
  <si>
    <t>Departament d'Enginyeria Electrònica</t>
  </si>
  <si>
    <t>711</t>
  </si>
  <si>
    <t>Departament d'Enginyeria Hidràulica, Marítima i Ambiental</t>
  </si>
  <si>
    <t>712</t>
  </si>
  <si>
    <t>Departament d'Enginyeria Mecànica</t>
  </si>
  <si>
    <t>713</t>
  </si>
  <si>
    <t>Departament d'Enginyeria Química</t>
  </si>
  <si>
    <t>714</t>
  </si>
  <si>
    <t>Departament d'Enginyeria Tèxtil i Paperera</t>
  </si>
  <si>
    <t>715</t>
  </si>
  <si>
    <t>Departament d'Estadística i Investigació Operativa</t>
  </si>
  <si>
    <t>716</t>
  </si>
  <si>
    <t>Departament d'Estructures a l'Arquitectura</t>
  </si>
  <si>
    <t>717</t>
  </si>
  <si>
    <t>Departament d'Expressió Gràfica a l'Enginyeria</t>
  </si>
  <si>
    <t>718</t>
  </si>
  <si>
    <t>Departament d'Expressió Gràfica Arquitectònica I</t>
  </si>
  <si>
    <t>719</t>
  </si>
  <si>
    <t>Departament d'Expressió Gràfica Arquitectònica II</t>
  </si>
  <si>
    <t>720</t>
  </si>
  <si>
    <t>Departament de Física Aplicada</t>
  </si>
  <si>
    <t>721</t>
  </si>
  <si>
    <t>Departament de Física i Enginyeria Nuclear</t>
  </si>
  <si>
    <t>722</t>
  </si>
  <si>
    <t>Departament d'Infraestructura del Transport i del Territori</t>
  </si>
  <si>
    <t>723</t>
  </si>
  <si>
    <t>Departament de Llenguatges i Sistemes Informàtics</t>
  </si>
  <si>
    <t>724</t>
  </si>
  <si>
    <t>Departament de Màquines i Motors Tèrmics</t>
  </si>
  <si>
    <t>725</t>
  </si>
  <si>
    <t>Departament de Matemàtica Aplicada I</t>
  </si>
  <si>
    <t>726</t>
  </si>
  <si>
    <t>Departament de Matemàtica Aplicada II</t>
  </si>
  <si>
    <t>727</t>
  </si>
  <si>
    <t>Departament de Matemàtica Aplicada III</t>
  </si>
  <si>
    <t>729</t>
  </si>
  <si>
    <t>Departament de Mecànica de Fluids</t>
  </si>
  <si>
    <t>731</t>
  </si>
  <si>
    <t>Departament d'Òptica i Optometria</t>
  </si>
  <si>
    <t>732</t>
  </si>
  <si>
    <t>Departament d'Organització d'Empreses</t>
  </si>
  <si>
    <t>735</t>
  </si>
  <si>
    <t>Departament de Projectes Arquitectònics</t>
  </si>
  <si>
    <t>736</t>
  </si>
  <si>
    <t>Departament de Projectes d'Enginyeria</t>
  </si>
  <si>
    <t>737</t>
  </si>
  <si>
    <t>Departament de Resistència de Materials i Estructures a l'Enginyeria</t>
  </si>
  <si>
    <t>739</t>
  </si>
  <si>
    <t>Departament de Teoria del Senyal i Comunicacions</t>
  </si>
  <si>
    <t>740</t>
  </si>
  <si>
    <t>Departament d'Urbanisme i Ordenació del Territori</t>
  </si>
  <si>
    <t>741</t>
  </si>
  <si>
    <t>Departament d'Enginyeria Minera i Recursos Naturals</t>
  </si>
  <si>
    <t>742</t>
  </si>
  <si>
    <t>Departament de Ciència i Enginyeria Nàutiques</t>
  </si>
  <si>
    <t>743</t>
  </si>
  <si>
    <t>Departament de Matemàtica Aplicada IV</t>
  </si>
  <si>
    <t>744</t>
  </si>
  <si>
    <t>Departament d'Enginyeria Telemàtica</t>
  </si>
  <si>
    <t>745</t>
  </si>
  <si>
    <t>Departament d'Enginyeria Agroalimentària i Biotecnologia</t>
  </si>
  <si>
    <t>901</t>
  </si>
  <si>
    <t>Laboratori de Fabricació Flexible Integrada per Ordinador</t>
  </si>
  <si>
    <t>905</t>
  </si>
  <si>
    <t>Centre Europeu de Paralelisme de Barcelona</t>
  </si>
  <si>
    <t>909</t>
  </si>
  <si>
    <t>Laboratori d'Enginyeria Marítima</t>
  </si>
  <si>
    <t>910</t>
  </si>
  <si>
    <t>Laboratori Comú d'Enginyeria Mecànica</t>
  </si>
  <si>
    <t>914</t>
  </si>
  <si>
    <t>Centre de Política del Sòl i Valoracions</t>
  </si>
  <si>
    <t>915</t>
  </si>
  <si>
    <t>Institut de Robòtica i Informàtica Industrial</t>
  </si>
  <si>
    <t>916</t>
  </si>
  <si>
    <t>Centre de Comunicacions Avançades de Banda Ampla</t>
  </si>
  <si>
    <t>917</t>
  </si>
  <si>
    <t>Centre de Tecnologies i Telecomunicacions Mòbils</t>
  </si>
  <si>
    <t>918</t>
  </si>
  <si>
    <t>Centre de Recerca en Enginyeria Biomèdica</t>
  </si>
  <si>
    <t>921</t>
  </si>
  <si>
    <t>Centre d'aplicacions de la xarxa</t>
  </si>
  <si>
    <t>922</t>
  </si>
  <si>
    <t>Centre de Desenvolupament de Sensors, Instrumentació i Sistemes</t>
  </si>
  <si>
    <t>923</t>
  </si>
  <si>
    <t>Centre de Logistica i Serveis Marítims</t>
  </si>
  <si>
    <t>925</t>
  </si>
  <si>
    <t>Centre de Produccions Audiovisuals</t>
  </si>
  <si>
    <t>926</t>
  </si>
  <si>
    <t>Centre Tecnològic de Manresa</t>
  </si>
  <si>
    <t>927</t>
  </si>
  <si>
    <t>Centre de Tecnologies i Aplicacions del Llenguatge i la Parla</t>
  </si>
  <si>
    <t>928</t>
  </si>
  <si>
    <t>Centre Tecnològic de la Transferència de Calor</t>
  </si>
  <si>
    <t>929</t>
  </si>
  <si>
    <t>Centre de Disseny d'Equips Industrials</t>
  </si>
  <si>
    <t>930</t>
  </si>
  <si>
    <t>Centre Tecnològic de Vilanova i la Geltrú</t>
  </si>
  <si>
    <t>933</t>
  </si>
  <si>
    <t>Centre de Documentació de Projectes d'Arquitectura de Catalunya</t>
  </si>
  <si>
    <t>934</t>
  </si>
  <si>
    <t>Centre d'Enginyeria d'Automoció</t>
  </si>
  <si>
    <t>935</t>
  </si>
  <si>
    <t>Centre de Diagnòstic Industrial i Fluidodinàmica</t>
  </si>
  <si>
    <t>936</t>
  </si>
  <si>
    <t>Centre de Sistemes i Serveis Electrònics</t>
  </si>
  <si>
    <t>937</t>
  </si>
  <si>
    <t>Centre Grup de Compatibilitat Electromagnètica</t>
  </si>
  <si>
    <t>938</t>
  </si>
  <si>
    <t>Centre de Disseny i d'Aliatges Lleugers i Tractament de Superfície</t>
  </si>
  <si>
    <t>941</t>
  </si>
  <si>
    <t>Centre d'Integritat Estructural i Fiabilitat dels Materials</t>
  </si>
  <si>
    <t>942</t>
  </si>
  <si>
    <t>Centre d'Innovació de Tecnologia d'Estructures i Construcció</t>
  </si>
  <si>
    <t>943</t>
  </si>
  <si>
    <t>Laboratori de Sistemes Oleohidraulics i Pneumàtics</t>
  </si>
  <si>
    <t>945</t>
  </si>
  <si>
    <t>Centre de Desenvolupament Tecnològic de Sistemes d'Adquisició Remota i Tractament de la Informació</t>
  </si>
  <si>
    <t>946</t>
  </si>
  <si>
    <t>Centre d'Innovació Tecnològica de l'Electricitat i Automatització</t>
  </si>
  <si>
    <t>948</t>
  </si>
  <si>
    <t>CEPBA-IBM Research Institute</t>
  </si>
  <si>
    <t>952</t>
  </si>
  <si>
    <t>Grup de Recerca Aplicada en Hidrometeorologia</t>
  </si>
  <si>
    <t>Codi unitat</t>
  </si>
  <si>
    <t>Nom unitat</t>
  </si>
  <si>
    <t>Arquitectura de Computadors</t>
  </si>
  <si>
    <t>Composició Arquitectònica</t>
  </si>
  <si>
    <t>Construccions Arquitectòniques I</t>
  </si>
  <si>
    <t>Construccions Arquitectòniques II</t>
  </si>
  <si>
    <t>Enginyeria de la Construcció</t>
  </si>
  <si>
    <t>Enginyeria de Sistemes, Automàtica i Informàtica Industrial</t>
  </si>
  <si>
    <t>Enginyeria del Terreny, Cartogràfica i Geofísica</t>
  </si>
  <si>
    <t>Enginyeria Elèctrica</t>
  </si>
  <si>
    <t>Enginyeria Electrònica</t>
  </si>
  <si>
    <t>Enginyeria Hidràulica, Marítima i Ambiental</t>
  </si>
  <si>
    <t>Enginyeria Mecànica</t>
  </si>
  <si>
    <t>Enginyeria Química</t>
  </si>
  <si>
    <t>Enginyeria Tèxtil i Paperera</t>
  </si>
  <si>
    <t>Estadística i Investigació Operativa</t>
  </si>
  <si>
    <t>Estructures a l'Arquitectura</t>
  </si>
  <si>
    <t>Expressió Gràfica a l'Enginyeria</t>
  </si>
  <si>
    <t>Expressió Gràfica Arquitectònica I</t>
  </si>
  <si>
    <t>Expressió Gràfica Arquitectònica II</t>
  </si>
  <si>
    <t>Física Aplicada</t>
  </si>
  <si>
    <t>Física i Enginyeria Nuclear</t>
  </si>
  <si>
    <t>Infraestructura del Transport i del Territori</t>
  </si>
  <si>
    <t>Llenguatges i Sistemes Informàtics</t>
  </si>
  <si>
    <t>Màquines i Motors Tèrmics</t>
  </si>
  <si>
    <t>Matemàtica Aplicada I</t>
  </si>
  <si>
    <t>Matemàtica Aplicada II</t>
  </si>
  <si>
    <t>Matemàtica Aplicada III</t>
  </si>
  <si>
    <t>Mecànica de Fluids</t>
  </si>
  <si>
    <t>Òptica i Optometria</t>
  </si>
  <si>
    <t>Organització d'Empreses</t>
  </si>
  <si>
    <t>Projectes Arquitectònics</t>
  </si>
  <si>
    <t>Projectes d'Enginyeria</t>
  </si>
  <si>
    <t>Resistència de Materials i Estructures a l'Enginyeria</t>
  </si>
  <si>
    <t>Teoria del Senyal i Comunicacions</t>
  </si>
  <si>
    <t>Urbanisme i Ordenació del Territori</t>
  </si>
  <si>
    <t>Enginyeria Minera i Recursos Naturals</t>
  </si>
  <si>
    <t>Ciència i Enginyeria Nàutiques</t>
  </si>
  <si>
    <t>Matemàtica Aplicada IV</t>
  </si>
  <si>
    <t>Enginyeria Telemàtica</t>
  </si>
  <si>
    <t>Enginyeria Agroalimentària i Biotecnologia</t>
  </si>
  <si>
    <t>Ciència dels Materials i Enginyeria Metal·lúrgica</t>
  </si>
  <si>
    <t>Àrea de les tecnologies de la informació i la comu</t>
  </si>
  <si>
    <t>Àrea de l'enginyeria</t>
  </si>
  <si>
    <t>Àrea de l'arquitectura</t>
  </si>
  <si>
    <t>Àrea de matemàtiques i estadística</t>
  </si>
  <si>
    <t>Àrea de física</t>
  </si>
  <si>
    <t>Àmbit</t>
  </si>
  <si>
    <t>CER</t>
  </si>
  <si>
    <t>XIT</t>
  </si>
  <si>
    <t>Tipus Centre de recerca</t>
  </si>
  <si>
    <t>Altres (Centre consorciat / CTTS / ...)</t>
  </si>
  <si>
    <t>Esforç a realitzar per assolir el nivell equivalent als EDP que representen</t>
  </si>
  <si>
    <t>(1) Els ingressos corresponen a la suma dels darrers 5 anys: 1997, 1998, 1999, 2000 i 2001</t>
  </si>
  <si>
    <t>(2) TdRR: Transferència de resultats de la recerca</t>
  </si>
  <si>
    <r>
      <t xml:space="preserve">Àmbit UPC </t>
    </r>
    <r>
      <rPr>
        <vertAlign val="subscript"/>
        <sz val="10"/>
        <color indexed="8"/>
        <rFont val="Verdana"/>
        <family val="2"/>
      </rPr>
      <t>(3)</t>
    </r>
  </si>
  <si>
    <t>(3) En l'annex hi ha una relació dels departaments i instituts i l'àmbit al qual estan vinculats</t>
  </si>
  <si>
    <t>Dpt.</t>
  </si>
  <si>
    <t>Nom departament</t>
  </si>
  <si>
    <t>Àmbit de les tecnologies de la informació i la comunicació</t>
  </si>
  <si>
    <t>Annex. Relació de departaments i àmbits</t>
  </si>
  <si>
    <r>
      <t xml:space="preserve">Ingressos </t>
    </r>
    <r>
      <rPr>
        <b/>
        <vertAlign val="subscript"/>
        <sz val="14"/>
        <rFont val="Verdana"/>
        <family val="2"/>
      </rPr>
      <t>(1)</t>
    </r>
    <r>
      <rPr>
        <b/>
        <sz val="14"/>
        <rFont val="Verdana"/>
        <family val="2"/>
      </rPr>
      <t xml:space="preserve"> de TdRR </t>
    </r>
    <r>
      <rPr>
        <b/>
        <vertAlign val="subscript"/>
        <sz val="14"/>
        <rFont val="Verdana"/>
        <family val="2"/>
      </rPr>
      <t>(2)</t>
    </r>
    <r>
      <rPr>
        <b/>
        <sz val="14"/>
        <rFont val="Verdana"/>
        <family val="2"/>
      </rPr>
      <t xml:space="preserve"> desglossats per tipus i per àmbits</t>
    </r>
  </si>
  <si>
    <t>Ingressos de TdRR desglossats per tipus i per unitats</t>
  </si>
  <si>
    <t>Ingressos de TdRR desglossats per tipus i per unitats (%)</t>
  </si>
  <si>
    <t>Ingressos de TdRR per EDP i desglossats per tipus i per àmbits</t>
  </si>
  <si>
    <t>Ingressos de TdRR per EDP i desglossats per tipus i per unitat</t>
  </si>
  <si>
    <t>Ingressos de TdRR per EDP desglossats per tipus i per unitats</t>
  </si>
  <si>
    <t>Grau d'assoliment dels diferents indicadors respecte els EDP de l'àmbit</t>
  </si>
  <si>
    <t>Pes que representen els ingressos, els sexennis i el PAR tipus 1 respecte els EDP de la unitat</t>
  </si>
  <si>
    <t>Grau d'assoliment dels diferents indicadors respecte els EDP de la unitat</t>
  </si>
  <si>
    <r>
      <t xml:space="preserve">Àmbit de les enginyeries de les TIC </t>
    </r>
    <r>
      <rPr>
        <vertAlign val="subscript"/>
        <sz val="10"/>
        <color indexed="8"/>
        <rFont val="Verdana"/>
        <family val="2"/>
      </rPr>
      <t>(4)</t>
    </r>
  </si>
  <si>
    <t>(4) Àmbit de les enginyeries de les tecnologies de la informació i la comunicació</t>
  </si>
  <si>
    <t>Àmbit de l'enginyeria civil i de la indústria</t>
  </si>
  <si>
    <t>Àmbit de l'arquitectura i l'urbanisme</t>
  </si>
  <si>
    <t>Àmbit de la física</t>
  </si>
  <si>
    <t>Aquelles unitats amb un percentatge de sexennis igual o inferior a 0,2% s’ha arrodonit a 0,2%.</t>
  </si>
  <si>
    <t>Els sexennis dels professors assignats als instituts s'han comptat en el departament en el qual estan adscrits</t>
  </si>
  <si>
    <t>Àmbit de les enginyeries de les TIC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</si>
</sst>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000"/>
    <numFmt numFmtId="177" formatCode="0.00000000000"/>
    <numFmt numFmtId="178" formatCode="0.000000000000"/>
    <numFmt numFmtId="179" formatCode="0.00000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3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11.5"/>
      <name val="Arial"/>
      <family val="0"/>
    </font>
    <font>
      <sz val="8"/>
      <name val="Verdana"/>
      <family val="2"/>
    </font>
    <font>
      <sz val="4.75"/>
      <name val="Verdana"/>
      <family val="2"/>
    </font>
    <font>
      <sz val="8.75"/>
      <name val="Verdana"/>
      <family val="2"/>
    </font>
    <font>
      <sz val="5.5"/>
      <name val="Verdana"/>
      <family val="2"/>
    </font>
    <font>
      <sz val="16.5"/>
      <name val="Arial"/>
      <family val="0"/>
    </font>
    <font>
      <sz val="6"/>
      <name val="Arial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2"/>
      <name val="Arial"/>
      <family val="0"/>
    </font>
    <font>
      <sz val="9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5.75"/>
      <name val="Arial"/>
      <family val="0"/>
    </font>
    <font>
      <sz val="11"/>
      <name val="Arial"/>
      <family val="0"/>
    </font>
    <font>
      <sz val="6.5"/>
      <name val="Arial"/>
      <family val="2"/>
    </font>
    <font>
      <sz val="17.5"/>
      <name val="Arial"/>
      <family val="0"/>
    </font>
    <font>
      <sz val="16.75"/>
      <name val="Arial"/>
      <family val="0"/>
    </font>
    <font>
      <b/>
      <sz val="15.25"/>
      <name val="Arial"/>
      <family val="2"/>
    </font>
    <font>
      <b/>
      <sz val="15.75"/>
      <name val="Arial"/>
      <family val="2"/>
    </font>
    <font>
      <b/>
      <sz val="16"/>
      <name val="Arial"/>
      <family val="2"/>
    </font>
    <font>
      <sz val="8.75"/>
      <name val="Arial"/>
      <family val="2"/>
    </font>
    <font>
      <sz val="18.75"/>
      <name val="Arial"/>
      <family val="0"/>
    </font>
    <font>
      <sz val="6"/>
      <name val="Verdana"/>
      <family val="2"/>
    </font>
    <font>
      <b/>
      <sz val="12"/>
      <name val="Verdana"/>
      <family val="2"/>
    </font>
    <font>
      <b/>
      <vertAlign val="subscript"/>
      <sz val="14"/>
      <name val="Verdana"/>
      <family val="2"/>
    </font>
    <font>
      <vertAlign val="subscript"/>
      <sz val="10"/>
      <color indexed="8"/>
      <name val="Verdan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24" applyFont="1" applyFill="1" applyBorder="1" applyAlignment="1">
      <alignment horizontal="left" wrapText="1"/>
      <protection/>
    </xf>
    <xf numFmtId="0" fontId="2" fillId="2" borderId="2" xfId="24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  <xf numFmtId="3" fontId="2" fillId="0" borderId="1" xfId="24" applyNumberFormat="1" applyFont="1" applyFill="1" applyBorder="1" applyAlignment="1">
      <alignment horizontal="right" wrapText="1"/>
      <protection/>
    </xf>
    <xf numFmtId="168" fontId="3" fillId="0" borderId="0" xfId="29" applyNumberFormat="1" applyFont="1" applyAlignment="1">
      <alignment/>
    </xf>
    <xf numFmtId="0" fontId="2" fillId="2" borderId="2" xfId="25" applyFont="1" applyFill="1" applyBorder="1" applyAlignment="1">
      <alignment horizontal="center"/>
      <protection/>
    </xf>
    <xf numFmtId="0" fontId="2" fillId="0" borderId="1" xfId="25" applyFont="1" applyFill="1" applyBorder="1" applyAlignment="1">
      <alignment horizontal="left" wrapText="1"/>
      <protection/>
    </xf>
    <xf numFmtId="0" fontId="1" fillId="2" borderId="2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right" wrapText="1"/>
      <protection/>
    </xf>
    <xf numFmtId="3" fontId="2" fillId="0" borderId="3" xfId="24" applyNumberFormat="1" applyFont="1" applyFill="1" applyBorder="1" applyAlignment="1">
      <alignment horizontal="right" wrapText="1"/>
      <protection/>
    </xf>
    <xf numFmtId="168" fontId="2" fillId="0" borderId="0" xfId="29" applyNumberFormat="1" applyFont="1" applyFill="1" applyBorder="1" applyAlignment="1">
      <alignment horizontal="right" wrapText="1"/>
    </xf>
    <xf numFmtId="168" fontId="2" fillId="0" borderId="4" xfId="29" applyNumberFormat="1" applyFont="1" applyFill="1" applyBorder="1" applyAlignment="1">
      <alignment horizontal="right" wrapText="1"/>
    </xf>
    <xf numFmtId="168" fontId="3" fillId="0" borderId="4" xfId="29" applyNumberFormat="1" applyFont="1" applyBorder="1" applyAlignment="1">
      <alignment/>
    </xf>
    <xf numFmtId="168" fontId="2" fillId="0" borderId="1" xfId="29" applyNumberFormat="1" applyFont="1" applyFill="1" applyBorder="1" applyAlignment="1">
      <alignment horizontal="right" wrapText="1"/>
    </xf>
    <xf numFmtId="168" fontId="3" fillId="0" borderId="1" xfId="29" applyNumberFormat="1" applyFont="1" applyBorder="1" applyAlignment="1">
      <alignment/>
    </xf>
    <xf numFmtId="0" fontId="3" fillId="0" borderId="1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4" xfId="22" applyFont="1" applyFill="1" applyBorder="1" applyAlignment="1">
      <alignment horizontal="right" wrapText="1"/>
      <protection/>
    </xf>
    <xf numFmtId="3" fontId="2" fillId="0" borderId="4" xfId="24" applyNumberFormat="1" applyFont="1" applyFill="1" applyBorder="1" applyAlignment="1">
      <alignment horizontal="right" wrapText="1"/>
      <protection/>
    </xf>
    <xf numFmtId="0" fontId="2" fillId="0" borderId="1" xfId="26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17" fillId="2" borderId="2" xfId="24" applyFont="1" applyFill="1" applyBorder="1" applyAlignment="1">
      <alignment horizontal="center" wrapText="1"/>
      <protection/>
    </xf>
    <xf numFmtId="0" fontId="17" fillId="0" borderId="1" xfId="26" applyFont="1" applyFill="1" applyBorder="1" applyAlignment="1">
      <alignment horizontal="left" wrapText="1"/>
      <protection/>
    </xf>
    <xf numFmtId="0" fontId="18" fillId="0" borderId="1" xfId="26" applyFont="1" applyFill="1" applyBorder="1" applyAlignment="1">
      <alignment horizontal="left" wrapText="1"/>
      <protection/>
    </xf>
    <xf numFmtId="0" fontId="2" fillId="2" borderId="2" xfId="22" applyFont="1" applyFill="1" applyBorder="1" applyAlignment="1">
      <alignment horizontal="center"/>
      <protection/>
    </xf>
    <xf numFmtId="0" fontId="17" fillId="0" borderId="5" xfId="26" applyFont="1" applyFill="1" applyBorder="1" applyAlignment="1">
      <alignment horizontal="left" wrapText="1"/>
      <protection/>
    </xf>
    <xf numFmtId="0" fontId="2" fillId="2" borderId="6" xfId="24" applyFont="1" applyFill="1" applyBorder="1" applyAlignment="1">
      <alignment horizontal="center" wrapText="1"/>
      <protection/>
    </xf>
    <xf numFmtId="0" fontId="2" fillId="2" borderId="7" xfId="24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left" wrapText="1"/>
      <protection/>
    </xf>
    <xf numFmtId="0" fontId="18" fillId="0" borderId="4" xfId="23" applyFont="1" applyFill="1" applyBorder="1" applyAlignment="1">
      <alignment horizontal="left" wrapText="1"/>
      <protection/>
    </xf>
    <xf numFmtId="0" fontId="18" fillId="0" borderId="1" xfId="23" applyFont="1" applyFill="1" applyBorder="1" applyAlignment="1">
      <alignment horizontal="left" wrapText="1"/>
      <protection/>
    </xf>
    <xf numFmtId="3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3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8" fontId="3" fillId="0" borderId="0" xfId="29" applyNumberFormat="1" applyFont="1" applyBorder="1" applyAlignment="1">
      <alignment/>
    </xf>
    <xf numFmtId="0" fontId="1" fillId="0" borderId="1" xfId="28" applyFont="1" applyFill="1" applyBorder="1" applyAlignment="1">
      <alignment horizontal="left" wrapText="1"/>
      <protection/>
    </xf>
    <xf numFmtId="9" fontId="0" fillId="0" borderId="0" xfId="29" applyAlignment="1">
      <alignment/>
    </xf>
    <xf numFmtId="0" fontId="0" fillId="0" borderId="0" xfId="0" applyFill="1" applyAlignment="1">
      <alignment/>
    </xf>
    <xf numFmtId="0" fontId="2" fillId="0" borderId="0" xfId="24" applyFont="1" applyFill="1" applyBorder="1" applyAlignment="1">
      <alignment horizontal="left" wrapText="1"/>
      <protection/>
    </xf>
    <xf numFmtId="168" fontId="0" fillId="0" borderId="0" xfId="29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24" applyFont="1" applyFill="1" applyBorder="1" applyAlignment="1" applyProtection="1">
      <alignment horizontal="center" wrapText="1"/>
      <protection/>
    </xf>
    <xf numFmtId="9" fontId="3" fillId="0" borderId="0" xfId="29" applyFont="1" applyBorder="1" applyAlignment="1" applyProtection="1">
      <alignment/>
      <protection/>
    </xf>
    <xf numFmtId="0" fontId="2" fillId="0" borderId="2" xfId="24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0" fontId="18" fillId="0" borderId="8" xfId="26" applyFont="1" applyFill="1" applyBorder="1" applyAlignment="1">
      <alignment horizontal="left" wrapText="1"/>
      <protection/>
    </xf>
    <xf numFmtId="0" fontId="17" fillId="0" borderId="8" xfId="26" applyFont="1" applyFill="1" applyBorder="1" applyAlignment="1">
      <alignment horizontal="left" wrapText="1"/>
      <protection/>
    </xf>
    <xf numFmtId="0" fontId="18" fillId="0" borderId="9" xfId="26" applyFont="1" applyFill="1" applyBorder="1" applyAlignment="1">
      <alignment horizontal="left" wrapText="1"/>
      <protection/>
    </xf>
    <xf numFmtId="0" fontId="17" fillId="0" borderId="9" xfId="26" applyFont="1" applyFill="1" applyBorder="1" applyAlignment="1">
      <alignment horizontal="left" wrapText="1"/>
      <protection/>
    </xf>
    <xf numFmtId="0" fontId="18" fillId="0" borderId="9" xfId="23" applyFont="1" applyFill="1" applyBorder="1" applyAlignment="1">
      <alignment horizontal="left" wrapText="1"/>
      <protection/>
    </xf>
    <xf numFmtId="3" fontId="18" fillId="0" borderId="8" xfId="26" applyNumberFormat="1" applyFont="1" applyFill="1" applyBorder="1" applyAlignment="1">
      <alignment horizontal="right" wrapText="1"/>
      <protection/>
    </xf>
    <xf numFmtId="3" fontId="18" fillId="0" borderId="9" xfId="26" applyNumberFormat="1" applyFont="1" applyFill="1" applyBorder="1" applyAlignment="1">
      <alignment horizontal="right" wrapText="1"/>
      <protection/>
    </xf>
    <xf numFmtId="0" fontId="17" fillId="0" borderId="2" xfId="24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168" fontId="5" fillId="0" borderId="8" xfId="29" applyNumberFormat="1" applyFont="1" applyBorder="1" applyAlignment="1">
      <alignment/>
    </xf>
    <xf numFmtId="168" fontId="5" fillId="0" borderId="9" xfId="29" applyNumberFormat="1" applyFont="1" applyBorder="1" applyAlignment="1">
      <alignment/>
    </xf>
    <xf numFmtId="0" fontId="2" fillId="0" borderId="2" xfId="22" applyFont="1" applyFill="1" applyBorder="1" applyAlignment="1">
      <alignment horizontal="center"/>
      <protection/>
    </xf>
    <xf numFmtId="0" fontId="18" fillId="0" borderId="8" xfId="27" applyFont="1" applyFill="1" applyBorder="1" applyAlignment="1">
      <alignment horizontal="left" wrapText="1"/>
      <protection/>
    </xf>
    <xf numFmtId="0" fontId="18" fillId="0" borderId="9" xfId="27" applyFont="1" applyFill="1" applyBorder="1" applyAlignment="1">
      <alignment horizontal="left" wrapText="1"/>
      <protection/>
    </xf>
    <xf numFmtId="0" fontId="18" fillId="0" borderId="8" xfId="27" applyFont="1" applyFill="1" applyBorder="1" applyAlignment="1">
      <alignment horizontal="right" wrapText="1"/>
      <protection/>
    </xf>
    <xf numFmtId="3" fontId="18" fillId="0" borderId="8" xfId="24" applyNumberFormat="1" applyFont="1" applyFill="1" applyBorder="1" applyAlignment="1">
      <alignment horizontal="right" wrapText="1"/>
      <protection/>
    </xf>
    <xf numFmtId="0" fontId="18" fillId="0" borderId="9" xfId="27" applyFont="1" applyFill="1" applyBorder="1" applyAlignment="1">
      <alignment horizontal="right" wrapText="1"/>
      <protection/>
    </xf>
    <xf numFmtId="3" fontId="18" fillId="0" borderId="9" xfId="24" applyNumberFormat="1" applyFont="1" applyFill="1" applyBorder="1" applyAlignment="1">
      <alignment horizontal="right" wrapText="1"/>
      <protection/>
    </xf>
    <xf numFmtId="168" fontId="5" fillId="0" borderId="10" xfId="29" applyNumberFormat="1" applyFont="1" applyBorder="1" applyAlignment="1">
      <alignment/>
    </xf>
    <xf numFmtId="168" fontId="5" fillId="0" borderId="9" xfId="29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18" fillId="0" borderId="10" xfId="26" applyFont="1" applyFill="1" applyBorder="1" applyAlignment="1">
      <alignment horizontal="left" wrapText="1"/>
      <protection/>
    </xf>
    <xf numFmtId="0" fontId="17" fillId="0" borderId="10" xfId="26" applyFont="1" applyFill="1" applyBorder="1" applyAlignment="1">
      <alignment horizontal="left" wrapText="1"/>
      <protection/>
    </xf>
    <xf numFmtId="168" fontId="5" fillId="0" borderId="10" xfId="29" applyNumberFormat="1" applyFont="1" applyBorder="1" applyAlignment="1">
      <alignment horizontal="center"/>
    </xf>
    <xf numFmtId="0" fontId="2" fillId="0" borderId="11" xfId="24" applyFont="1" applyFill="1" applyBorder="1" applyAlignment="1">
      <alignment horizontal="center" wrapText="1"/>
      <protection/>
    </xf>
    <xf numFmtId="168" fontId="5" fillId="0" borderId="9" xfId="29" applyNumberFormat="1" applyFont="1" applyBorder="1" applyAlignment="1">
      <alignment horizontal="right"/>
    </xf>
    <xf numFmtId="0" fontId="2" fillId="2" borderId="2" xfId="22" applyFont="1" applyFill="1" applyBorder="1" applyAlignment="1">
      <alignment horizontal="center" wrapText="1"/>
      <protection/>
    </xf>
    <xf numFmtId="0" fontId="2" fillId="0" borderId="4" xfId="23" applyFont="1" applyFill="1" applyBorder="1" applyAlignment="1">
      <alignment horizontal="left" wrapText="1"/>
      <protection/>
    </xf>
    <xf numFmtId="0" fontId="2" fillId="0" borderId="1" xfId="23" applyFont="1" applyFill="1" applyBorder="1" applyAlignment="1">
      <alignment horizontal="left" wrapText="1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des" xfId="21"/>
    <cellStyle name="Normal_Hoja1" xfId="22"/>
    <cellStyle name="Normal_Hoja14" xfId="23"/>
    <cellStyle name="Normal_Hoja2" xfId="24"/>
    <cellStyle name="Normal_Hoja4" xfId="25"/>
    <cellStyle name="Normal_Taula1 (2)" xfId="26"/>
    <cellStyle name="Normal_Taula3 (2)" xfId="27"/>
    <cellStyle name="Normal_Taula4 (2)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75"/>
          <c:w val="0.766"/>
          <c:h val="0.93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Taula1!$B$14</c:f>
              <c:strCache>
                <c:ptCount val="1"/>
                <c:pt idx="0">
                  <c:v>Ingressos per convenis i serveis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Taula1!$B$15:$B$20</c:f>
              <c:numCache>
                <c:ptCount val="6"/>
                <c:pt idx="0">
                  <c:v>0.21958509471880305</c:v>
                </c:pt>
                <c:pt idx="1">
                  <c:v>0.2816078082896398</c:v>
                </c:pt>
                <c:pt idx="2">
                  <c:v>0.48750404706126427</c:v>
                </c:pt>
                <c:pt idx="3">
                  <c:v>0.5817050409048633</c:v>
                </c:pt>
                <c:pt idx="4">
                  <c:v>0.3816049420775029</c:v>
                </c:pt>
                <c:pt idx="5">
                  <c:v>0.13179545406199608</c:v>
                </c:pt>
              </c:numCache>
            </c:numRef>
          </c:val>
        </c:ser>
        <c:ser>
          <c:idx val="1"/>
          <c:order val="1"/>
          <c:tx>
            <c:strRef>
              <c:f>Taula1!$C$14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Taula1!$C$15:$C$20</c:f>
              <c:numCache>
                <c:ptCount val="6"/>
                <c:pt idx="0">
                  <c:v>0.40871051024265165</c:v>
                </c:pt>
                <c:pt idx="1">
                  <c:v>0.5980433902805168</c:v>
                </c:pt>
                <c:pt idx="2">
                  <c:v>0.35362884228944613</c:v>
                </c:pt>
                <c:pt idx="3">
                  <c:v>0.04937649374066162</c:v>
                </c:pt>
                <c:pt idx="4">
                  <c:v>0.5750452310696587</c:v>
                </c:pt>
                <c:pt idx="5">
                  <c:v>0.08883774891674814</c:v>
                </c:pt>
              </c:numCache>
            </c:numRef>
          </c:val>
        </c:ser>
        <c:ser>
          <c:idx val="2"/>
          <c:order val="2"/>
          <c:tx>
            <c:strRef>
              <c:f>Taula1!$D$14</c:f>
              <c:strCache>
                <c:ptCount val="1"/>
                <c:pt idx="0">
                  <c:v>Ingressos per formació continuada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Taula1!$D$15:$D$20</c:f>
              <c:numCache>
                <c:ptCount val="6"/>
                <c:pt idx="0">
                  <c:v>0.3348747402997067</c:v>
                </c:pt>
                <c:pt idx="1">
                  <c:v>0.08219671990558873</c:v>
                </c:pt>
                <c:pt idx="2">
                  <c:v>0.11447588561019235</c:v>
                </c:pt>
                <c:pt idx="3">
                  <c:v>0.35633722863516937</c:v>
                </c:pt>
                <c:pt idx="4">
                  <c:v>0.03855939012395524</c:v>
                </c:pt>
                <c:pt idx="5">
                  <c:v>0.7708949393751066</c:v>
                </c:pt>
              </c:numCache>
            </c:numRef>
          </c:val>
        </c:ser>
        <c:ser>
          <c:idx val="3"/>
          <c:order val="3"/>
          <c:tx>
            <c:strRef>
              <c:f>Taula1!$E$14</c:f>
              <c:strCache>
                <c:ptCount val="1"/>
                <c:pt idx="0">
                  <c:v>Ingressos per subvencions i diversos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Taula1!$A$15:$A$20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Taula1!$E$15:$E$20</c:f>
              <c:numCache>
                <c:ptCount val="6"/>
                <c:pt idx="0">
                  <c:v>0.036829654738838424</c:v>
                </c:pt>
                <c:pt idx="1">
                  <c:v>0.038152081524254755</c:v>
                </c:pt>
                <c:pt idx="2">
                  <c:v>0.04439122503909727</c:v>
                </c:pt>
                <c:pt idx="3">
                  <c:v>0.012581236719305684</c:v>
                </c:pt>
                <c:pt idx="4">
                  <c:v>0.004790436728883025</c:v>
                </c:pt>
                <c:pt idx="5">
                  <c:v>0.008471857646149246</c:v>
                </c:pt>
              </c:numCache>
            </c:numRef>
          </c:val>
        </c:ser>
        <c:overlap val="100"/>
        <c:axId val="62043524"/>
        <c:axId val="21520805"/>
      </c:barChart>
      <c:catAx>
        <c:axId val="6204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21520805"/>
        <c:crosses val="autoZero"/>
        <c:auto val="1"/>
        <c:lblOffset val="100"/>
        <c:tickLblSkip val="1"/>
        <c:noMultiLvlLbl val="0"/>
      </c:catAx>
      <c:valAx>
        <c:axId val="21520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43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22"/>
          <c:w val="0.2085"/>
          <c:h val="0.55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Àmbit de matemàtiques i estadística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3"/>
          <c:w val="0.70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Dades!$D$99:$D$103</c:f>
              <c:numCache>
                <c:ptCount val="5"/>
                <c:pt idx="0">
                  <c:v>40056.82758333782</c:v>
                </c:pt>
                <c:pt idx="1">
                  <c:v>0</c:v>
                </c:pt>
                <c:pt idx="2">
                  <c:v>243.98708096656995</c:v>
                </c:pt>
                <c:pt idx="3">
                  <c:v>6929.145505134798</c:v>
                </c:pt>
                <c:pt idx="4">
                  <c:v>1012.303178232143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Dades!$E$99:$E$103</c:f>
              <c:numCache>
                <c:ptCount val="5"/>
                <c:pt idx="0">
                  <c:v>54683.57640455405</c:v>
                </c:pt>
                <c:pt idx="1">
                  <c:v>5537.341513297213</c:v>
                </c:pt>
                <c:pt idx="2">
                  <c:v>6186.820782704743</c:v>
                </c:pt>
                <c:pt idx="3">
                  <c:v>8889.08965900841</c:v>
                </c:pt>
                <c:pt idx="4">
                  <c:v>11438.762369641589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Dades!$F$99:$F$103</c:f>
              <c:numCache>
                <c:ptCount val="5"/>
                <c:pt idx="0">
                  <c:v>35738.843560733774</c:v>
                </c:pt>
                <c:pt idx="1">
                  <c:v>1961.6038684100552</c:v>
                </c:pt>
                <c:pt idx="2">
                  <c:v>12084.325442683255</c:v>
                </c:pt>
                <c:pt idx="3">
                  <c:v>3620.365603142863</c:v>
                </c:pt>
                <c:pt idx="4">
                  <c:v>1044.6114120378718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Dades!$C$99:$C$103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Dades!$G$99:$G$103</c:f>
              <c:numCache>
                <c:ptCount val="5"/>
                <c:pt idx="0">
                  <c:v>4649.180595122186</c:v>
                </c:pt>
                <c:pt idx="2">
                  <c:v>1446.1746915138426</c:v>
                </c:pt>
              </c:numCache>
            </c:numRef>
          </c:val>
        </c:ser>
        <c:axId val="41976222"/>
        <c:axId val="42241679"/>
      </c:barChart>
      <c:catAx>
        <c:axId val="4197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241679"/>
        <c:crosses val="autoZero"/>
        <c:auto val="1"/>
        <c:lblOffset val="100"/>
        <c:tickLblSkip val="1"/>
        <c:noMultiLvlLbl val="0"/>
      </c:catAx>
      <c:valAx>
        <c:axId val="42241679"/>
        <c:scaling>
          <c:orientation val="minMax"/>
          <c:max val="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6222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245"/>
          <c:w val="0.1865"/>
          <c:h val="0.34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Àmbit de la física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225"/>
          <c:w val="0.7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Dades!$D$138:$D$140</c:f>
              <c:numCache>
                <c:ptCount val="3"/>
                <c:pt idx="0">
                  <c:v>1234.4638190059889</c:v>
                </c:pt>
                <c:pt idx="1">
                  <c:v>15725.370457495426</c:v>
                </c:pt>
                <c:pt idx="2">
                  <c:v>4379.14262872072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Dades!$E$138:$E$140</c:f>
              <c:numCache>
                <c:ptCount val="3"/>
                <c:pt idx="0">
                  <c:v>23826.92874155906</c:v>
                </c:pt>
                <c:pt idx="1">
                  <c:v>13727.011956611972</c:v>
                </c:pt>
                <c:pt idx="2">
                  <c:v>10141.436010828282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Dades!$F$138:$F$140</c:f>
              <c:numCache>
                <c:ptCount val="3"/>
                <c:pt idx="0">
                  <c:v>303.1046164314619</c:v>
                </c:pt>
                <c:pt idx="1">
                  <c:v>913.5130212848259</c:v>
                </c:pt>
                <c:pt idx="2">
                  <c:v>3155.644083972293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Dades!$C$138:$C$140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Dades!$G$138:$G$140</c:f>
              <c:numCache>
                <c:ptCount val="3"/>
                <c:pt idx="0">
                  <c:v>449.4193439142821</c:v>
                </c:pt>
                <c:pt idx="1">
                  <c:v>31.820627631173124</c:v>
                </c:pt>
                <c:pt idx="2">
                  <c:v>95.04377464673766</c:v>
                </c:pt>
              </c:numCache>
            </c:numRef>
          </c:val>
        </c:ser>
        <c:axId val="44630792"/>
        <c:axId val="66132809"/>
      </c:barChart>
      <c:catAx>
        <c:axId val="4463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32809"/>
        <c:crosses val="autoZero"/>
        <c:auto val="1"/>
        <c:lblOffset val="100"/>
        <c:tickLblSkip val="1"/>
        <c:noMultiLvlLbl val="0"/>
      </c:catAx>
      <c:valAx>
        <c:axId val="6613280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30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41925"/>
          <c:w val="0.18575"/>
          <c:h val="0.340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Àmbit de l'arquitectura i l'urbanisme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4"/>
          <c:w val="0.70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Dades!$D$130:$D$137</c:f>
              <c:numCache>
                <c:ptCount val="8"/>
                <c:pt idx="0">
                  <c:v>12540.498040758413</c:v>
                </c:pt>
                <c:pt idx="1">
                  <c:v>83016.65771832198</c:v>
                </c:pt>
                <c:pt idx="2">
                  <c:v>65698.83833495216</c:v>
                </c:pt>
                <c:pt idx="3">
                  <c:v>15996.806831301912</c:v>
                </c:pt>
                <c:pt idx="4">
                  <c:v>10798.869569304039</c:v>
                </c:pt>
                <c:pt idx="5">
                  <c:v>9205.484164873646</c:v>
                </c:pt>
                <c:pt idx="6">
                  <c:v>61022.11593923169</c:v>
                </c:pt>
                <c:pt idx="7">
                  <c:v>118182.22036692387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Dades!$E$130:$E$137</c:f>
              <c:numCache>
                <c:ptCount val="8"/>
                <c:pt idx="0">
                  <c:v>1277.1107578050326</c:v>
                </c:pt>
                <c:pt idx="1">
                  <c:v>13263.350253077613</c:v>
                </c:pt>
                <c:pt idx="3">
                  <c:v>4976.692210047721</c:v>
                </c:pt>
                <c:pt idx="4">
                  <c:v>26.71164908372366</c:v>
                </c:pt>
                <c:pt idx="5">
                  <c:v>60.101210438378224</c:v>
                </c:pt>
                <c:pt idx="6">
                  <c:v>5636.192364181283</c:v>
                </c:pt>
                <c:pt idx="7">
                  <c:v>11007.451584646546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Dades!$F$130:$F$137</c:f>
              <c:numCache>
                <c:ptCount val="8"/>
                <c:pt idx="0">
                  <c:v>21125.87996417968</c:v>
                </c:pt>
                <c:pt idx="1">
                  <c:v>64503.71563971729</c:v>
                </c:pt>
                <c:pt idx="2">
                  <c:v>18449.519414544415</c:v>
                </c:pt>
                <c:pt idx="3">
                  <c:v>33162.85775107882</c:v>
                </c:pt>
                <c:pt idx="4">
                  <c:v>18518.82535780922</c:v>
                </c:pt>
                <c:pt idx="5">
                  <c:v>4646.235894796838</c:v>
                </c:pt>
                <c:pt idx="6">
                  <c:v>26370.433415361473</c:v>
                </c:pt>
                <c:pt idx="7">
                  <c:v>62590.94944556634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Dades!$C$130:$C$137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Dades!$G$130:$G$137</c:f>
              <c:numCache>
                <c:ptCount val="8"/>
                <c:pt idx="1">
                  <c:v>2790.413341781846</c:v>
                </c:pt>
                <c:pt idx="2">
                  <c:v>232.6498468582383</c:v>
                </c:pt>
                <c:pt idx="4">
                  <c:v>133.5582454186183</c:v>
                </c:pt>
                <c:pt idx="6">
                  <c:v>500.8434203198186</c:v>
                </c:pt>
                <c:pt idx="7">
                  <c:v>1583.6668950512662</c:v>
                </c:pt>
              </c:numCache>
            </c:numRef>
          </c:val>
        </c:ser>
        <c:axId val="58324370"/>
        <c:axId val="55157283"/>
      </c:barChart>
      <c:catAx>
        <c:axId val="5832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157283"/>
        <c:crosses val="autoZero"/>
        <c:auto val="1"/>
        <c:lblOffset val="100"/>
        <c:tickLblSkip val="1"/>
        <c:noMultiLvlLbl val="0"/>
      </c:catAx>
      <c:valAx>
        <c:axId val="55157283"/>
        <c:scaling>
          <c:orientation val="minMax"/>
          <c:max val="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24370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3785"/>
          <c:w val="0.1865"/>
          <c:h val="0.32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Àmbit de l'enginyeria civil i de la indústria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075"/>
          <c:w val="0.9127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Dades!$D$110:$D$129</c:f>
              <c:numCache>
                <c:ptCount val="20"/>
                <c:pt idx="0">
                  <c:v>27867.858038672934</c:v>
                </c:pt>
                <c:pt idx="1">
                  <c:v>13106.835971209115</c:v>
                </c:pt>
                <c:pt idx="3">
                  <c:v>91012.81457158938</c:v>
                </c:pt>
                <c:pt idx="4">
                  <c:v>65903.07984488452</c:v>
                </c:pt>
                <c:pt idx="5">
                  <c:v>9011.804930548136</c:v>
                </c:pt>
                <c:pt idx="6">
                  <c:v>106598.25177126954</c:v>
                </c:pt>
                <c:pt idx="7">
                  <c:v>33153.32663301285</c:v>
                </c:pt>
                <c:pt idx="8">
                  <c:v>34244.7452625044</c:v>
                </c:pt>
                <c:pt idx="9">
                  <c:v>26873.56340921332</c:v>
                </c:pt>
                <c:pt idx="10">
                  <c:v>53176.82555184868</c:v>
                </c:pt>
                <c:pt idx="11">
                  <c:v>18021.289958012156</c:v>
                </c:pt>
                <c:pt idx="12">
                  <c:v>169837.42691746037</c:v>
                </c:pt>
                <c:pt idx="13">
                  <c:v>151029.518623074</c:v>
                </c:pt>
                <c:pt idx="14">
                  <c:v>186849.2605578359</c:v>
                </c:pt>
                <c:pt idx="15">
                  <c:v>17313.330089226096</c:v>
                </c:pt>
                <c:pt idx="16">
                  <c:v>55209.735205510064</c:v>
                </c:pt>
                <c:pt idx="17">
                  <c:v>43628.05745046533</c:v>
                </c:pt>
                <c:pt idx="18">
                  <c:v>81542.4105611249</c:v>
                </c:pt>
                <c:pt idx="19">
                  <c:v>17288.739674465553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Dades!$E$110:$E$129</c:f>
              <c:numCache>
                <c:ptCount val="20"/>
                <c:pt idx="0">
                  <c:v>57029.6357865825</c:v>
                </c:pt>
                <c:pt idx="1">
                  <c:v>10736.417168968543</c:v>
                </c:pt>
                <c:pt idx="2">
                  <c:v>2485.4546153846154</c:v>
                </c:pt>
                <c:pt idx="3">
                  <c:v>66769.95768218758</c:v>
                </c:pt>
                <c:pt idx="4">
                  <c:v>54566.12189750109</c:v>
                </c:pt>
                <c:pt idx="5">
                  <c:v>4095.948703741464</c:v>
                </c:pt>
                <c:pt idx="6">
                  <c:v>87355.44389004415</c:v>
                </c:pt>
                <c:pt idx="7">
                  <c:v>9742.629715646864</c:v>
                </c:pt>
                <c:pt idx="8">
                  <c:v>8095.986585848215</c:v>
                </c:pt>
                <c:pt idx="9">
                  <c:v>47495.09517070723</c:v>
                </c:pt>
                <c:pt idx="10">
                  <c:v>21062.838907681824</c:v>
                </c:pt>
                <c:pt idx="12">
                  <c:v>31011.56306064556</c:v>
                </c:pt>
                <c:pt idx="13">
                  <c:v>33884.36442663404</c:v>
                </c:pt>
                <c:pt idx="14">
                  <c:v>235423.16348903865</c:v>
                </c:pt>
                <c:pt idx="15">
                  <c:v>56025.60877527626</c:v>
                </c:pt>
                <c:pt idx="16">
                  <c:v>35932.35305160289</c:v>
                </c:pt>
                <c:pt idx="17">
                  <c:v>40889.41454511272</c:v>
                </c:pt>
                <c:pt idx="18">
                  <c:v>8662.685771484179</c:v>
                </c:pt>
                <c:pt idx="19">
                  <c:v>15606.672919367466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Dades!$F$110:$F$129</c:f>
              <c:numCache>
                <c:ptCount val="20"/>
                <c:pt idx="0">
                  <c:v>930.6868556122193</c:v>
                </c:pt>
                <c:pt idx="1">
                  <c:v>35608.0591283834</c:v>
                </c:pt>
                <c:pt idx="3">
                  <c:v>3696.5624903907415</c:v>
                </c:pt>
                <c:pt idx="4">
                  <c:v>4071.1230234772506</c:v>
                </c:pt>
                <c:pt idx="5">
                  <c:v>11315.260426679255</c:v>
                </c:pt>
                <c:pt idx="6">
                  <c:v>3802.599609041626</c:v>
                </c:pt>
                <c:pt idx="7">
                  <c:v>4738.620462278477</c:v>
                </c:pt>
                <c:pt idx="8">
                  <c:v>12899.470807866332</c:v>
                </c:pt>
                <c:pt idx="9">
                  <c:v>7829.574174364663</c:v>
                </c:pt>
                <c:pt idx="10">
                  <c:v>16911.55885840142</c:v>
                </c:pt>
                <c:pt idx="11">
                  <c:v>15703.556470207257</c:v>
                </c:pt>
                <c:pt idx="12">
                  <c:v>31094.00996697868</c:v>
                </c:pt>
                <c:pt idx="13">
                  <c:v>14127.113432136497</c:v>
                </c:pt>
                <c:pt idx="14">
                  <c:v>9639.910966827112</c:v>
                </c:pt>
                <c:pt idx="15">
                  <c:v>6476.310500727382</c:v>
                </c:pt>
                <c:pt idx="16">
                  <c:v>10727.474300770496</c:v>
                </c:pt>
                <c:pt idx="17">
                  <c:v>27422.203109361162</c:v>
                </c:pt>
                <c:pt idx="18">
                  <c:v>52913.1843071282</c:v>
                </c:pt>
                <c:pt idx="19">
                  <c:v>8272.898998086528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Dades!$C$110:$C$129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Dades!$G$110:$G$129</c:f>
              <c:numCache>
                <c:ptCount val="20"/>
                <c:pt idx="0">
                  <c:v>1479.0689626594344</c:v>
                </c:pt>
                <c:pt idx="1">
                  <c:v>1322.2266296443213</c:v>
                </c:pt>
                <c:pt idx="3">
                  <c:v>9735.922216088817</c:v>
                </c:pt>
                <c:pt idx="4">
                  <c:v>7651.989951077614</c:v>
                </c:pt>
                <c:pt idx="5">
                  <c:v>550.308537759405</c:v>
                </c:pt>
                <c:pt idx="7">
                  <c:v>3306.138966591168</c:v>
                </c:pt>
                <c:pt idx="8">
                  <c:v>1716.3314786806864</c:v>
                </c:pt>
                <c:pt idx="9">
                  <c:v>2117.0953899790065</c:v>
                </c:pt>
                <c:pt idx="10">
                  <c:v>227.47985026138858</c:v>
                </c:pt>
                <c:pt idx="12">
                  <c:v>1841.6728055760184</c:v>
                </c:pt>
                <c:pt idx="14">
                  <c:v>3538.2188734033243</c:v>
                </c:pt>
                <c:pt idx="15">
                  <c:v>3902.6760024920927</c:v>
                </c:pt>
                <c:pt idx="16">
                  <c:v>901.5181565756734</c:v>
                </c:pt>
                <c:pt idx="17">
                  <c:v>16071.97051084026</c:v>
                </c:pt>
                <c:pt idx="18">
                  <c:v>5075.517922180953</c:v>
                </c:pt>
                <c:pt idx="19">
                  <c:v>1950.8477275732332</c:v>
                </c:pt>
              </c:numCache>
            </c:numRef>
          </c:val>
        </c:ser>
        <c:axId val="26653500"/>
        <c:axId val="38554909"/>
      </c:barChart>
      <c:catAx>
        <c:axId val="266535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54909"/>
        <c:crosses val="autoZero"/>
        <c:auto val="1"/>
        <c:lblOffset val="100"/>
        <c:tickLblSkip val="1"/>
        <c:noMultiLvlLbl val="0"/>
      </c:catAx>
      <c:valAx>
        <c:axId val="38554909"/>
        <c:scaling>
          <c:orientation val="minMax"/>
          <c:max val="250000"/>
          <c:min val="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53500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2825"/>
          <c:w val="0.07025"/>
          <c:h val="0.30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5"/>
          <c:w val="0.786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(2)'!$D$5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(2)'!$D$6:$D$11</c:f>
              <c:numCache>
                <c:ptCount val="6"/>
                <c:pt idx="0">
                  <c:v>0.2203752620090695</c:v>
                </c:pt>
                <c:pt idx="1">
                  <c:v>0.8188993174136946</c:v>
                </c:pt>
                <c:pt idx="2">
                  <c:v>1.5350272103221239</c:v>
                </c:pt>
                <c:pt idx="3">
                  <c:v>1.3759737148929299</c:v>
                </c:pt>
                <c:pt idx="4">
                  <c:v>0.37834126803422646</c:v>
                </c:pt>
                <c:pt idx="5">
                  <c:v>0.9458633212406556</c:v>
                </c:pt>
              </c:numCache>
            </c:numRef>
          </c:val>
        </c:ser>
        <c:ser>
          <c:idx val="1"/>
          <c:order val="1"/>
          <c:tx>
            <c:strRef>
              <c:f>'Taula4 (2)'!$E$5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(2)'!$E$6:$E$11</c:f>
              <c:numCache>
                <c:ptCount val="6"/>
                <c:pt idx="0">
                  <c:v>0.41090604278929266</c:v>
                </c:pt>
                <c:pt idx="1">
                  <c:v>1.7421488113658359</c:v>
                </c:pt>
                <c:pt idx="2">
                  <c:v>1.1154555526864953</c:v>
                </c:pt>
                <c:pt idx="3">
                  <c:v>0.11700227198718899</c:v>
                </c:pt>
                <c:pt idx="4">
                  <c:v>0.5711345963653922</c:v>
                </c:pt>
                <c:pt idx="5">
                  <c:v>0.6386931184385888</c:v>
                </c:pt>
              </c:numCache>
            </c:numRef>
          </c:val>
        </c:ser>
        <c:ser>
          <c:idx val="2"/>
          <c:order val="2"/>
          <c:tx>
            <c:strRef>
              <c:f>'Taula4 (2)'!$F$5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(2)'!$F$6:$F$11</c:f>
              <c:numCache>
                <c:ptCount val="6"/>
                <c:pt idx="0">
                  <c:v>0.6316720214391179</c:v>
                </c:pt>
                <c:pt idx="1">
                  <c:v>0.44925153598405776</c:v>
                </c:pt>
                <c:pt idx="2">
                  <c:v>0.6774872584482298</c:v>
                </c:pt>
                <c:pt idx="3">
                  <c:v>1.5842283299259383</c:v>
                </c:pt>
                <c:pt idx="4">
                  <c:v>0.07185370186924483</c:v>
                </c:pt>
                <c:pt idx="5">
                  <c:v>10.398541169847809</c:v>
                </c:pt>
              </c:numCache>
            </c:numRef>
          </c:val>
        </c:ser>
        <c:ser>
          <c:idx val="3"/>
          <c:order val="3"/>
          <c:tx>
            <c:strRef>
              <c:f>'Taula4 (2)'!$G$5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(2)'!$G$6:$G$11</c:f>
              <c:numCache>
                <c:ptCount val="6"/>
                <c:pt idx="0">
                  <c:v>0.9486039782298201</c:v>
                </c:pt>
                <c:pt idx="1">
                  <c:v>1.1369522122400775</c:v>
                </c:pt>
                <c:pt idx="2">
                  <c:v>0.9977483311999963</c:v>
                </c:pt>
                <c:pt idx="3">
                  <c:v>0.6673415158800455</c:v>
                </c:pt>
                <c:pt idx="4">
                  <c:v>1.3626663587705576</c:v>
                </c:pt>
                <c:pt idx="5">
                  <c:v>0.36333038086802477</c:v>
                </c:pt>
              </c:numCache>
            </c:numRef>
          </c:val>
        </c:ser>
        <c:ser>
          <c:idx val="4"/>
          <c:order val="4"/>
          <c:tx>
            <c:strRef>
              <c:f>'Taula4 (2)'!$H$5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(2)'!$C$6:$C$11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'Taula4 (2)'!$H$6:$H$11</c:f>
              <c:numCache>
                <c:ptCount val="6"/>
                <c:pt idx="0">
                  <c:v>0.9436040412877938</c:v>
                </c:pt>
                <c:pt idx="1">
                  <c:v>1.038962238206746</c:v>
                </c:pt>
                <c:pt idx="2">
                  <c:v>1.1591510194917571</c:v>
                </c:pt>
                <c:pt idx="3">
                  <c:v>0.42492190801077584</c:v>
                </c:pt>
                <c:pt idx="4">
                  <c:v>1.459178467658258</c:v>
                </c:pt>
                <c:pt idx="5">
                  <c:v>0.3764268111261172</c:v>
                </c:pt>
              </c:numCache>
            </c:numRef>
          </c:val>
        </c:ser>
        <c:axId val="11449862"/>
        <c:axId val="35939895"/>
      </c:barChart>
      <c:catAx>
        <c:axId val="1144986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5939895"/>
        <c:crossesAt val="1"/>
        <c:auto val="1"/>
        <c:lblOffset val="100"/>
        <c:noMultiLvlLbl val="0"/>
      </c:catAx>
      <c:valAx>
        <c:axId val="35939895"/>
        <c:scaling>
          <c:orientation val="minMax"/>
          <c:max val="2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49862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2"/>
          <c:w val="0.185"/>
          <c:h val="0.33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de les enginyeries de les TIC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"/>
          <c:w val="0.7865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(2)'!$D$24:$D$29</c:f>
              <c:numCache>
                <c:ptCount val="6"/>
                <c:pt idx="0">
                  <c:v>1.1239125156505145</c:v>
                </c:pt>
                <c:pt idx="1">
                  <c:v>0.3415971583967276</c:v>
                </c:pt>
                <c:pt idx="2">
                  <c:v>1.5886450934951974</c:v>
                </c:pt>
                <c:pt idx="3">
                  <c:v>0.4078839112754058</c:v>
                </c:pt>
                <c:pt idx="4">
                  <c:v>0.28306982357718796</c:v>
                </c:pt>
                <c:pt idx="5">
                  <c:v>0.7071621331074136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(2)'!$E$24:$E$29</c:f>
              <c:numCache>
                <c:ptCount val="6"/>
                <c:pt idx="0">
                  <c:v>3.0563361178416013</c:v>
                </c:pt>
                <c:pt idx="1">
                  <c:v>0.8994754728301654</c:v>
                </c:pt>
                <c:pt idx="2">
                  <c:v>2.9582868717599378</c:v>
                </c:pt>
                <c:pt idx="3">
                  <c:v>1.179877161790366</c:v>
                </c:pt>
                <c:pt idx="4">
                  <c:v>0.8957095339471591</c:v>
                </c:pt>
                <c:pt idx="5">
                  <c:v>0.7635476152628443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(2)'!$F$24:$F$29</c:f>
              <c:numCache>
                <c:ptCount val="6"/>
                <c:pt idx="0">
                  <c:v>0.6247199422928444</c:v>
                </c:pt>
                <c:pt idx="1">
                  <c:v>0.699408230946282</c:v>
                </c:pt>
                <c:pt idx="2">
                  <c:v>0.5613092591745941</c:v>
                </c:pt>
                <c:pt idx="3">
                  <c:v>0.4526028830407617</c:v>
                </c:pt>
                <c:pt idx="4">
                  <c:v>0.08149022202921953</c:v>
                </c:pt>
                <c:pt idx="5">
                  <c:v>0.39665595455373165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(2)'!$G$24:$G$29</c:f>
              <c:numCache>
                <c:ptCount val="6"/>
                <c:pt idx="0">
                  <c:v>1.1492266812018805</c:v>
                </c:pt>
                <c:pt idx="1">
                  <c:v>1.1556270773224355</c:v>
                </c:pt>
                <c:pt idx="2">
                  <c:v>1.7291605156972738</c:v>
                </c:pt>
                <c:pt idx="3">
                  <c:v>0.7781222320637732</c:v>
                </c:pt>
                <c:pt idx="4">
                  <c:v>1.0289219597537498</c:v>
                </c:pt>
                <c:pt idx="5">
                  <c:v>0.36617516803001093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(2)'!$C$24:$C$29</c:f>
              <c:strCache>
                <c:ptCount val="6"/>
                <c:pt idx="0">
                  <c:v>Departament d'Arquitectura de Computadors</c:v>
                </c:pt>
                <c:pt idx="1">
                  <c:v>Departament de Llenguatges i Sistemes Informàtics</c:v>
                </c:pt>
                <c:pt idx="2">
                  <c:v>Departament de Teoria del Senyal i Comunicacions</c:v>
                </c:pt>
                <c:pt idx="3">
                  <c:v>Departament d'Enginyeria de Sistemes, Automàtica i Informàtica Industrial</c:v>
                </c:pt>
                <c:pt idx="4">
                  <c:v>Departament d'Enginyeria Electrònica</c:v>
                </c:pt>
                <c:pt idx="5">
                  <c:v>Departament d'Enginyeria Telemàtica</c:v>
                </c:pt>
              </c:strCache>
            </c:strRef>
          </c:cat>
          <c:val>
            <c:numRef>
              <c:f>'Taula4 (2)'!$H$24:$H$29</c:f>
              <c:numCache>
                <c:ptCount val="6"/>
                <c:pt idx="0">
                  <c:v>0.9297692107658557</c:v>
                </c:pt>
                <c:pt idx="1">
                  <c:v>1.259329805076336</c:v>
                </c:pt>
                <c:pt idx="2">
                  <c:v>1.4524961781145076</c:v>
                </c:pt>
                <c:pt idx="3">
                  <c:v>0.8678036048286343</c:v>
                </c:pt>
                <c:pt idx="4">
                  <c:v>0.8925498876640553</c:v>
                </c:pt>
                <c:pt idx="5">
                  <c:v>0.31601249576326507</c:v>
                </c:pt>
              </c:numCache>
            </c:numRef>
          </c:val>
        </c:ser>
        <c:axId val="55023600"/>
        <c:axId val="25450353"/>
      </c:barChart>
      <c:catAx>
        <c:axId val="5502360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5450353"/>
        <c:crossesAt val="1"/>
        <c:auto val="1"/>
        <c:lblOffset val="100"/>
        <c:noMultiLvlLbl val="0"/>
      </c:catAx>
      <c:valAx>
        <c:axId val="25450353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2360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2"/>
          <c:w val="0.185"/>
          <c:h val="0.33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de Matemàtiques i Estadística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5"/>
          <c:w val="0.786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(2)'!$D$19:$D$23</c:f>
              <c:numCache>
                <c:ptCount val="5"/>
                <c:pt idx="0">
                  <c:v>0</c:v>
                </c:pt>
                <c:pt idx="1">
                  <c:v>0.008195784657739876</c:v>
                </c:pt>
                <c:pt idx="2">
                  <c:v>0.2327573418939017</c:v>
                </c:pt>
                <c:pt idx="3">
                  <c:v>0.0340043367225377</c:v>
                </c:pt>
                <c:pt idx="4">
                  <c:v>1.3455512957681288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(2)'!$E$19:$E$23</c:f>
              <c:numCache>
                <c:ptCount val="5"/>
                <c:pt idx="0">
                  <c:v>0.18484143355583435</c:v>
                </c:pt>
                <c:pt idx="1">
                  <c:v>0.20652163495460982</c:v>
                </c:pt>
                <c:pt idx="2">
                  <c:v>0.29672579732202375</c:v>
                </c:pt>
                <c:pt idx="3">
                  <c:v>0.3818361626119189</c:v>
                </c:pt>
                <c:pt idx="4">
                  <c:v>1.8253868991654587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(2)'!$F$19:$F$23</c:f>
              <c:numCache>
                <c:ptCount val="5"/>
                <c:pt idx="0">
                  <c:v>0.10862204810675505</c:v>
                </c:pt>
                <c:pt idx="1">
                  <c:v>0.6691586414115048</c:v>
                </c:pt>
                <c:pt idx="2">
                  <c:v>0.2004744857214055</c:v>
                </c:pt>
                <c:pt idx="3">
                  <c:v>0.057844416438275315</c:v>
                </c:pt>
                <c:pt idx="4">
                  <c:v>1.9790062851376449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(2)'!$G$19:$G$23</c:f>
              <c:numCache>
                <c:ptCount val="5"/>
                <c:pt idx="0">
                  <c:v>0.902170703842056</c:v>
                </c:pt>
                <c:pt idx="1">
                  <c:v>0.7204835482071975</c:v>
                </c:pt>
                <c:pt idx="2">
                  <c:v>0.7634406805154001</c:v>
                </c:pt>
                <c:pt idx="3">
                  <c:v>1.3833284125578191</c:v>
                </c:pt>
                <c:pt idx="4">
                  <c:v>0.9240201505757307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(2)'!$C$19:$C$23</c:f>
              <c:strCache>
                <c:ptCount val="5"/>
                <c:pt idx="0">
                  <c:v>Departament de Matemàtica Aplicada I</c:v>
                </c:pt>
                <c:pt idx="1">
                  <c:v>Departament de Matemàtica Aplicada II</c:v>
                </c:pt>
                <c:pt idx="2">
                  <c:v>Departament de Matemàtica Aplicada III</c:v>
                </c:pt>
                <c:pt idx="3">
                  <c:v>Departament de Matemàtica Aplicada IV</c:v>
                </c:pt>
                <c:pt idx="4">
                  <c:v>Departament d'Estadística i Investigació Operativa</c:v>
                </c:pt>
              </c:strCache>
            </c:strRef>
          </c:cat>
          <c:val>
            <c:numRef>
              <c:f>'Taula4 (2)'!$H$19:$H$23</c:f>
              <c:numCache>
                <c:ptCount val="5"/>
                <c:pt idx="0">
                  <c:v>0.9289444736780438</c:v>
                </c:pt>
                <c:pt idx="1">
                  <c:v>0.778666740829638</c:v>
                </c:pt>
                <c:pt idx="2">
                  <c:v>1.0874241052000475</c:v>
                </c:pt>
                <c:pt idx="3">
                  <c:v>1.0384860372177767</c:v>
                </c:pt>
                <c:pt idx="4">
                  <c:v>0.8416997517628372</c:v>
                </c:pt>
              </c:numCache>
            </c:numRef>
          </c:val>
        </c:ser>
        <c:axId val="27726586"/>
        <c:axId val="48212683"/>
      </c:barChart>
      <c:catAx>
        <c:axId val="277265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8212683"/>
        <c:crossesAt val="1"/>
        <c:auto val="1"/>
        <c:lblOffset val="100"/>
        <c:noMultiLvlLbl val="0"/>
      </c:catAx>
      <c:valAx>
        <c:axId val="48212683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72658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325"/>
          <c:w val="0.185"/>
          <c:h val="0.3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d'Arquitectura i Urbanisme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5"/>
          <c:w val="0.786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(2)'!$D$50:$D$57</c:f>
              <c:numCache>
                <c:ptCount val="8"/>
                <c:pt idx="0">
                  <c:v>0.4212486211798532</c:v>
                </c:pt>
                <c:pt idx="1">
                  <c:v>2.788617524211823</c:v>
                </c:pt>
                <c:pt idx="2">
                  <c:v>2.2068936155300367</c:v>
                </c:pt>
                <c:pt idx="3">
                  <c:v>2.0497975532815356</c:v>
                </c:pt>
                <c:pt idx="4">
                  <c:v>0.5373496968832391</c:v>
                </c:pt>
                <c:pt idx="5">
                  <c:v>0.362745474827672</c:v>
                </c:pt>
                <c:pt idx="6">
                  <c:v>0.3092219702233993</c:v>
                </c:pt>
                <c:pt idx="7">
                  <c:v>3.969866046446863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(2)'!$E$50:$E$57</c:f>
              <c:numCache>
                <c:ptCount val="8"/>
                <c:pt idx="0">
                  <c:v>0.04263110424296303</c:v>
                </c:pt>
                <c:pt idx="1">
                  <c:v>0.4427425450723533</c:v>
                </c:pt>
                <c:pt idx="2">
                  <c:v>0</c:v>
                </c:pt>
                <c:pt idx="3">
                  <c:v>0.18814116374978176</c:v>
                </c:pt>
                <c:pt idx="4">
                  <c:v>0.16612645621772745</c:v>
                </c:pt>
                <c:pt idx="5">
                  <c:v>0.0008916588397914944</c:v>
                </c:pt>
                <c:pt idx="6">
                  <c:v>0.0020062323895308617</c:v>
                </c:pt>
                <c:pt idx="7">
                  <c:v>0.3674386211897168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(2)'!$F$50:$F$57</c:f>
              <c:numCache>
                <c:ptCount val="8"/>
                <c:pt idx="0">
                  <c:v>1.1698265825844938</c:v>
                </c:pt>
                <c:pt idx="1">
                  <c:v>3.571835178404721</c:v>
                </c:pt>
                <c:pt idx="2">
                  <c:v>1.0216255267774748</c:v>
                </c:pt>
                <c:pt idx="3">
                  <c:v>1.4602390080730592</c:v>
                </c:pt>
                <c:pt idx="4">
                  <c:v>1.8363633901858454</c:v>
                </c:pt>
                <c:pt idx="5">
                  <c:v>1.0254632809869908</c:v>
                </c:pt>
                <c:pt idx="6">
                  <c:v>0.25728112949176485</c:v>
                </c:pt>
                <c:pt idx="7">
                  <c:v>3.465917472539651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(2)'!$G$50:$G$57</c:f>
              <c:numCache>
                <c:ptCount val="8"/>
                <c:pt idx="0">
                  <c:v>1.9597152511235771</c:v>
                </c:pt>
                <c:pt idx="1">
                  <c:v>1.1116031886625333</c:v>
                </c:pt>
                <c:pt idx="2">
                  <c:v>0.11335483870967743</c:v>
                </c:pt>
                <c:pt idx="3">
                  <c:v>0.6484351933864777</c:v>
                </c:pt>
                <c:pt idx="4">
                  <c:v>0.7781222320637733</c:v>
                </c:pt>
                <c:pt idx="5">
                  <c:v>0.10374963094183644</c:v>
                </c:pt>
                <c:pt idx="6">
                  <c:v>0.14641666666666667</c:v>
                </c:pt>
                <c:pt idx="7">
                  <c:v>1.3228077945084147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(2)'!$C$50:$C$57</c:f>
              <c:strCache>
                <c:ptCount val="8"/>
                <c:pt idx="0">
                  <c:v>Departament de Composició Arquitectònica</c:v>
                </c:pt>
                <c:pt idx="1">
                  <c:v>Departament de Construccions Arquitectòniques I</c:v>
                </c:pt>
                <c:pt idx="2">
                  <c:v>Departament de Construccions Arquitectòniques II</c:v>
                </c:pt>
                <c:pt idx="3">
                  <c:v>Departament de Projectes Arquitectònics</c:v>
                </c:pt>
                <c:pt idx="4">
                  <c:v>Departament d'Estructures a l'Arquitectura</c:v>
                </c:pt>
                <c:pt idx="5">
                  <c:v>Departament d'Expressió Gràfica Arquitectònica I</c:v>
                </c:pt>
                <c:pt idx="6">
                  <c:v>Departament d'Expressió Gràfica Arquitectònica II</c:v>
                </c:pt>
                <c:pt idx="7">
                  <c:v>Departament d'Urbanisme i Ordenació del Territori</c:v>
                </c:pt>
              </c:strCache>
            </c:strRef>
          </c:cat>
          <c:val>
            <c:numRef>
              <c:f>'Taula4 (2)'!$H$50:$H$57</c:f>
              <c:numCache>
                <c:ptCount val="8"/>
                <c:pt idx="0">
                  <c:v>0.786436637230841</c:v>
                </c:pt>
                <c:pt idx="1">
                  <c:v>0.6282023670418705</c:v>
                </c:pt>
                <c:pt idx="2">
                  <c:v>0.03517366999994956</c:v>
                </c:pt>
                <c:pt idx="3">
                  <c:v>0.9065277365653253</c:v>
                </c:pt>
                <c:pt idx="4">
                  <c:v>0.6764683513609568</c:v>
                </c:pt>
                <c:pt idx="5">
                  <c:v>0.11669019292965722</c:v>
                </c:pt>
                <c:pt idx="6">
                  <c:v>0</c:v>
                </c:pt>
                <c:pt idx="7">
                  <c:v>0.3385931412008381</c:v>
                </c:pt>
              </c:numCache>
            </c:numRef>
          </c:val>
        </c:ser>
        <c:axId val="31260964"/>
        <c:axId val="12913221"/>
      </c:barChart>
      <c:catAx>
        <c:axId val="312609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2913221"/>
        <c:crossesAt val="1"/>
        <c:auto val="1"/>
        <c:lblOffset val="100"/>
        <c:tickLblSkip val="1"/>
        <c:noMultiLvlLbl val="0"/>
      </c:catAx>
      <c:valAx>
        <c:axId val="12913221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60964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5325"/>
          <c:w val="0.185"/>
          <c:h val="0.3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Àmbit de Física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535"/>
          <c:w val="0.78525"/>
          <c:h val="0.8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(2)'!$D$58:$D$60</c:f>
              <c:numCache>
                <c:ptCount val="3"/>
                <c:pt idx="0">
                  <c:v>0.04146694811980845</c:v>
                </c:pt>
                <c:pt idx="1">
                  <c:v>0.5282318613848073</c:v>
                </c:pt>
                <c:pt idx="2">
                  <c:v>0.14710004246266428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(2)'!$E$58:$E$60</c:f>
              <c:numCache>
                <c:ptCount val="3"/>
                <c:pt idx="0">
                  <c:v>0.7953642836090856</c:v>
                </c:pt>
                <c:pt idx="1">
                  <c:v>0.4582199892141719</c:v>
                </c:pt>
                <c:pt idx="2">
                  <c:v>0.33853024344891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(2)'!$F$58:$F$60</c:f>
              <c:numCache>
                <c:ptCount val="3"/>
                <c:pt idx="0">
                  <c:v>0.016784145238296078</c:v>
                </c:pt>
                <c:pt idx="1">
                  <c:v>0.05058496108318485</c:v>
                </c:pt>
                <c:pt idx="2">
                  <c:v>0.174740950003766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(2)'!$G$58:$G$60</c:f>
              <c:numCache>
                <c:ptCount val="3"/>
                <c:pt idx="0">
                  <c:v>1.691570069703855</c:v>
                </c:pt>
                <c:pt idx="1">
                  <c:v>1.6685082937701028</c:v>
                </c:pt>
                <c:pt idx="2">
                  <c:v>0.47049251241065354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(2)'!$C$58:$C$60</c:f>
              <c:strCache>
                <c:ptCount val="3"/>
                <c:pt idx="0">
                  <c:v>Departament de Física Aplicada</c:v>
                </c:pt>
                <c:pt idx="1">
                  <c:v>Departament de Física i Enginyeria Nuclear</c:v>
                </c:pt>
                <c:pt idx="2">
                  <c:v>Departament d'Òptica i Optometria</c:v>
                </c:pt>
              </c:strCache>
            </c:strRef>
          </c:cat>
          <c:val>
            <c:numRef>
              <c:f>'Taula4 (2)'!$H$58:$H$60</c:f>
              <c:numCache>
                <c:ptCount val="3"/>
                <c:pt idx="0">
                  <c:v>1.5547542419243248</c:v>
                </c:pt>
                <c:pt idx="1">
                  <c:v>1.9239394081525303</c:v>
                </c:pt>
                <c:pt idx="2">
                  <c:v>0.5371841706540643</c:v>
                </c:pt>
              </c:numCache>
            </c:numRef>
          </c:val>
        </c:ser>
        <c:axId val="49110126"/>
        <c:axId val="39337951"/>
      </c:barChart>
      <c:catAx>
        <c:axId val="4911012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337951"/>
        <c:crossesAt val="1"/>
        <c:auto val="1"/>
        <c:lblOffset val="100"/>
        <c:noMultiLvlLbl val="0"/>
      </c:catAx>
      <c:valAx>
        <c:axId val="39337951"/>
        <c:scaling>
          <c:orientation val="minMax"/>
          <c:max val="2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911012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45325"/>
          <c:w val="0.18625"/>
          <c:h val="0.3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Àmbit de l'Enginyeria Civil i de la Indústria</a:t>
            </a:r>
          </a:p>
        </c:rich>
      </c:tx>
      <c:layout>
        <c:manualLayout>
          <c:xMode val="factor"/>
          <c:yMode val="factor"/>
          <c:x val="-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5"/>
          <c:w val="0.78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'Taula4 (2)'!$D$18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(2)'!$D$30:$D$49</c:f>
              <c:numCache>
                <c:ptCount val="20"/>
                <c:pt idx="0">
                  <c:v>0.9361108893659936</c:v>
                </c:pt>
                <c:pt idx="1">
                  <c:v>0.44027251253957633</c:v>
                </c:pt>
                <c:pt idx="2">
                  <c:v>1.854553523746605</c:v>
                </c:pt>
                <c:pt idx="3">
                  <c:v>1.4655126922417248</c:v>
                </c:pt>
                <c:pt idx="4">
                  <c:v>2.7390959996097566</c:v>
                </c:pt>
                <c:pt idx="5">
                  <c:v>0.5807470904373739</c:v>
                </c:pt>
                <c:pt idx="6">
                  <c:v>0</c:v>
                </c:pt>
                <c:pt idx="7">
                  <c:v>3.057216908241791</c:v>
                </c:pt>
                <c:pt idx="8">
                  <c:v>2.2137543043294023</c:v>
                </c:pt>
                <c:pt idx="9">
                  <c:v>0.3027160794568906</c:v>
                </c:pt>
                <c:pt idx="10">
                  <c:v>3.5807482631777865</c:v>
                </c:pt>
                <c:pt idx="11">
                  <c:v>1.113655381651601</c:v>
                </c:pt>
                <c:pt idx="12">
                  <c:v>1.1503172902384085</c:v>
                </c:pt>
                <c:pt idx="13">
                  <c:v>0.9027114788844411</c:v>
                </c:pt>
                <c:pt idx="14">
                  <c:v>1.7862659337478044</c:v>
                </c:pt>
                <c:pt idx="15">
                  <c:v>0.6053542309102619</c:v>
                </c:pt>
                <c:pt idx="16">
                  <c:v>5.705019185138161</c:v>
                </c:pt>
                <c:pt idx="17">
                  <c:v>5.073241610552436</c:v>
                </c:pt>
                <c:pt idx="18">
                  <c:v>6.276464708390748</c:v>
                </c:pt>
                <c:pt idx="19">
                  <c:v>0.5815731085331827</c:v>
                </c:pt>
              </c:numCache>
            </c:numRef>
          </c:val>
        </c:ser>
        <c:ser>
          <c:idx val="1"/>
          <c:order val="1"/>
          <c:tx>
            <c:strRef>
              <c:f>'Taula4 (2)'!$E$18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(2)'!$E$30:$E$49</c:f>
              <c:numCache>
                <c:ptCount val="20"/>
                <c:pt idx="0">
                  <c:v>1.9037004686536148</c:v>
                </c:pt>
                <c:pt idx="1">
                  <c:v>0.35839124894139424</c:v>
                </c:pt>
                <c:pt idx="2">
                  <c:v>1.199454220611685</c:v>
                </c:pt>
                <c:pt idx="3">
                  <c:v>1.3649253858783523</c:v>
                </c:pt>
                <c:pt idx="4">
                  <c:v>0.28916823219224114</c:v>
                </c:pt>
                <c:pt idx="5">
                  <c:v>0.5209647605309372</c:v>
                </c:pt>
                <c:pt idx="6">
                  <c:v>0.08296670758746436</c:v>
                </c:pt>
                <c:pt idx="7">
                  <c:v>2.2288411626410563</c:v>
                </c:pt>
                <c:pt idx="8">
                  <c:v>1.8214661622181119</c:v>
                </c:pt>
                <c:pt idx="9">
                  <c:v>0.13672644686130572</c:v>
                </c:pt>
                <c:pt idx="10">
                  <c:v>2.916003182893324</c:v>
                </c:pt>
                <c:pt idx="11">
                  <c:v>0.32521773109340424</c:v>
                </c:pt>
                <c:pt idx="12">
                  <c:v>0.27025130434584893</c:v>
                </c:pt>
                <c:pt idx="13">
                  <c:v>1.5854289386238</c:v>
                </c:pt>
                <c:pt idx="14">
                  <c:v>0.7030964821480287</c:v>
                </c:pt>
                <c:pt idx="15">
                  <c:v>0</c:v>
                </c:pt>
                <c:pt idx="16">
                  <c:v>1.0351938306806054</c:v>
                </c:pt>
                <c:pt idx="17">
                  <c:v>1.1310905207321966</c:v>
                </c:pt>
                <c:pt idx="18">
                  <c:v>7.858636662930307</c:v>
                </c:pt>
                <c:pt idx="19">
                  <c:v>1.8701851451625562</c:v>
                </c:pt>
              </c:numCache>
            </c:numRef>
          </c:val>
        </c:ser>
        <c:ser>
          <c:idx val="2"/>
          <c:order val="2"/>
          <c:tx>
            <c:strRef>
              <c:f>'Taula4 (2)'!$F$18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(2)'!$F$30:$F$49</c:f>
              <c:numCache>
                <c:ptCount val="20"/>
                <c:pt idx="0">
                  <c:v>0.051535946696809075</c:v>
                </c:pt>
                <c:pt idx="1">
                  <c:v>1.971764214946434</c:v>
                </c:pt>
                <c:pt idx="2">
                  <c:v>0.5940242310526932</c:v>
                </c:pt>
                <c:pt idx="3">
                  <c:v>1.5184798079300972</c:v>
                </c:pt>
                <c:pt idx="4">
                  <c:v>2.930019941258092</c:v>
                </c:pt>
                <c:pt idx="5">
                  <c:v>0.4581043336139223</c:v>
                </c:pt>
                <c:pt idx="6">
                  <c:v>0</c:v>
                </c:pt>
                <c:pt idx="7">
                  <c:v>0.2046938197498057</c:v>
                </c:pt>
                <c:pt idx="8">
                  <c:v>0.22543477203839982</c:v>
                </c:pt>
                <c:pt idx="9">
                  <c:v>0.6265723585687213</c:v>
                </c:pt>
                <c:pt idx="10">
                  <c:v>0.21056552972585388</c:v>
                </c:pt>
                <c:pt idx="11">
                  <c:v>0.26239684173872635</c:v>
                </c:pt>
                <c:pt idx="12">
                  <c:v>0.7142965821021914</c:v>
                </c:pt>
                <c:pt idx="13">
                  <c:v>0.4335556206424974</c:v>
                </c:pt>
                <c:pt idx="14">
                  <c:v>0.9364623456653467</c:v>
                </c:pt>
                <c:pt idx="15">
                  <c:v>0.8695703010295174</c:v>
                </c:pt>
                <c:pt idx="16">
                  <c:v>1.7218028068035218</c:v>
                </c:pt>
                <c:pt idx="17">
                  <c:v>0.7822761871278793</c:v>
                </c:pt>
                <c:pt idx="18">
                  <c:v>0.5338013906101464</c:v>
                </c:pt>
                <c:pt idx="19">
                  <c:v>0.35861986310950655</c:v>
                </c:pt>
              </c:numCache>
            </c:numRef>
          </c:val>
        </c:ser>
        <c:ser>
          <c:idx val="3"/>
          <c:order val="3"/>
          <c:tx>
            <c:strRef>
              <c:f>'Taula4 (2)'!$G$18</c:f>
              <c:strCache>
                <c:ptCount val="1"/>
                <c:pt idx="0">
                  <c:v>Sexennis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(2)'!$G$30:$G$49</c:f>
              <c:numCache>
                <c:ptCount val="20"/>
                <c:pt idx="0">
                  <c:v>1.1876602489394434</c:v>
                </c:pt>
                <c:pt idx="1">
                  <c:v>0.14056</c:v>
                </c:pt>
                <c:pt idx="2">
                  <c:v>1.4524948331857102</c:v>
                </c:pt>
                <c:pt idx="3">
                  <c:v>0.7294895925597874</c:v>
                </c:pt>
                <c:pt idx="4">
                  <c:v>0.3890611160318866</c:v>
                </c:pt>
                <c:pt idx="5">
                  <c:v>1.4103465456155888</c:v>
                </c:pt>
                <c:pt idx="6">
                  <c:v>0.35913333787558765</c:v>
                </c:pt>
                <c:pt idx="7">
                  <c:v>1.4963889078149486</c:v>
                </c:pt>
                <c:pt idx="8">
                  <c:v>1.4450841452612933</c:v>
                </c:pt>
                <c:pt idx="9">
                  <c:v>0.1697721233593687</c:v>
                </c:pt>
                <c:pt idx="10">
                  <c:v>1.3833284125578191</c:v>
                </c:pt>
                <c:pt idx="11">
                  <c:v>0.66696191319752</c:v>
                </c:pt>
                <c:pt idx="12">
                  <c:v>0.2746313760225082</c:v>
                </c:pt>
                <c:pt idx="13">
                  <c:v>1.6711349950362915</c:v>
                </c:pt>
                <c:pt idx="14">
                  <c:v>4.434460032191396</c:v>
                </c:pt>
                <c:pt idx="15">
                  <c:v>0.08366666666666667</c:v>
                </c:pt>
                <c:pt idx="16">
                  <c:v>1.4450841452612933</c:v>
                </c:pt>
              </c:numCache>
            </c:numRef>
          </c:val>
        </c:ser>
        <c:ser>
          <c:idx val="4"/>
          <c:order val="4"/>
          <c:tx>
            <c:strRef>
              <c:f>'Taula4 (2)'!$H$18</c:f>
              <c:strCache>
                <c:ptCount val="1"/>
                <c:pt idx="0">
                  <c:v>PAR tipus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'Taula4 (2)'!$C$30:$C$49</c:f>
              <c:strCache>
                <c:ptCount val="20"/>
                <c:pt idx="0">
                  <c:v>Departament de Ciència dels Materials i Enginyeria Metal·lúrgica</c:v>
                </c:pt>
                <c:pt idx="1">
                  <c:v>Departament de Ciència i Enginyeria Nàutiques</c:v>
                </c:pt>
                <c:pt idx="2">
                  <c:v>Departament de Màquines i Motors Tèrmics</c:v>
                </c:pt>
                <c:pt idx="3">
                  <c:v>Departament de Mecànica de Fluids</c:v>
                </c:pt>
                <c:pt idx="4">
                  <c:v>Departament de Projectes d'Enginyeria</c:v>
                </c:pt>
                <c:pt idx="5">
                  <c:v>Departament de Resistència de Materials i Estructures a l'Enginyeria</c:v>
                </c:pt>
                <c:pt idx="6">
                  <c:v>Departament d'Enginyeria Agroalimentària i Biotecnologia</c:v>
                </c:pt>
                <c:pt idx="7">
                  <c:v>Departament d'Enginyeria de la Construcció</c:v>
                </c:pt>
                <c:pt idx="8">
                  <c:v>Departament d'Enginyeria del Terreny, Cartogràfica i Geofísica</c:v>
                </c:pt>
                <c:pt idx="9">
                  <c:v>Departament d'Enginyeria Elèctrica</c:v>
                </c:pt>
                <c:pt idx="10">
                  <c:v>Departament d'Enginyeria Hidràulica, Marítima i Ambiental</c:v>
                </c:pt>
                <c:pt idx="11">
                  <c:v>Departament d'Enginyeria Mecànica</c:v>
                </c:pt>
                <c:pt idx="12">
                  <c:v>Departament d'Enginyeria Minera i Recursos Naturals</c:v>
                </c:pt>
                <c:pt idx="13">
                  <c:v>Departament d'Enginyeria Química</c:v>
                </c:pt>
                <c:pt idx="14">
                  <c:v>Departament d'Enginyeria Tèxtil i Paperera</c:v>
                </c:pt>
                <c:pt idx="15">
                  <c:v>Departament d'Expressió Gràfica a l'Enginyeria</c:v>
                </c:pt>
                <c:pt idx="16">
                  <c:v>Departament d'Infraestructura del Transport i del Territori</c:v>
                </c:pt>
                <c:pt idx="17">
                  <c:v>Institut de Tècniques Energètiques</c:v>
                </c:pt>
                <c:pt idx="18">
                  <c:v>Institut d'Investigació Tèxtil de Cooperació Industrial de Terrassa</c:v>
                </c:pt>
                <c:pt idx="19">
                  <c:v>Institut d'Organització i Control de Sistemes Industrials</c:v>
                </c:pt>
              </c:strCache>
            </c:strRef>
          </c:cat>
          <c:val>
            <c:numRef>
              <c:f>'Taula4 (2)'!$H$30:$H$49</c:f>
              <c:numCache>
                <c:ptCount val="20"/>
                <c:pt idx="0">
                  <c:v>2.4594043883818304</c:v>
                </c:pt>
                <c:pt idx="1">
                  <c:v>0.17905249275763793</c:v>
                </c:pt>
                <c:pt idx="2">
                  <c:v>0.7629530013637588</c:v>
                </c:pt>
                <c:pt idx="3">
                  <c:v>0.4630892950207068</c:v>
                </c:pt>
                <c:pt idx="4">
                  <c:v>0.6599691239464219</c:v>
                </c:pt>
                <c:pt idx="5">
                  <c:v>1.909211766515976</c:v>
                </c:pt>
                <c:pt idx="6">
                  <c:v>0</c:v>
                </c:pt>
                <c:pt idx="7">
                  <c:v>1.328866592819642</c:v>
                </c:pt>
                <c:pt idx="8">
                  <c:v>1.3132747911970288</c:v>
                </c:pt>
                <c:pt idx="9">
                  <c:v>0.30885511621002165</c:v>
                </c:pt>
                <c:pt idx="10">
                  <c:v>1.7634247483246877</c:v>
                </c:pt>
                <c:pt idx="11">
                  <c:v>0.4268620173577677</c:v>
                </c:pt>
                <c:pt idx="12">
                  <c:v>0.6256541053023535</c:v>
                </c:pt>
                <c:pt idx="13">
                  <c:v>2.804109374140395</c:v>
                </c:pt>
                <c:pt idx="14">
                  <c:v>0.592810042012272</c:v>
                </c:pt>
                <c:pt idx="15">
                  <c:v>0.016396748421029117</c:v>
                </c:pt>
                <c:pt idx="16">
                  <c:v>0.9018211631566014</c:v>
                </c:pt>
                <c:pt idx="17">
                  <c:v>1.3095389623442664</c:v>
                </c:pt>
                <c:pt idx="18">
                  <c:v>1.201400506720479</c:v>
                </c:pt>
                <c:pt idx="19">
                  <c:v>1.9150532634186115</c:v>
                </c:pt>
              </c:numCache>
            </c:numRef>
          </c:val>
        </c:ser>
        <c:axId val="18497240"/>
        <c:axId val="32257433"/>
      </c:barChart>
      <c:catAx>
        <c:axId val="184972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/>
            </a:pPr>
          </a:p>
        </c:txPr>
        <c:crossAx val="32257433"/>
        <c:crossesAt val="1"/>
        <c:auto val="1"/>
        <c:lblOffset val="100"/>
        <c:tickLblSkip val="1"/>
        <c:noMultiLvlLbl val="0"/>
      </c:catAx>
      <c:valAx>
        <c:axId val="32257433"/>
        <c:scaling>
          <c:orientation val="minMax"/>
          <c:max val="3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97240"/>
        <c:crossesAt val="1"/>
        <c:crossBetween val="between"/>
        <c:dispUnits/>
        <c:majorUnit val="0.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"/>
          <c:y val="0.47675"/>
          <c:w val="0.185"/>
          <c:h val="0.23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75"/>
          <c:w val="0.759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Taula1!$B$5</c:f>
              <c:strCache>
                <c:ptCount val="1"/>
                <c:pt idx="0">
                  <c:v>Ingressos per convenis i serveis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Taula1!$B$6:$B$11</c:f>
              <c:numCache>
                <c:ptCount val="6"/>
                <c:pt idx="0">
                  <c:v>1848309.4831749077</c:v>
                </c:pt>
                <c:pt idx="1">
                  <c:v>14345496.166983394</c:v>
                </c:pt>
                <c:pt idx="2">
                  <c:v>29726429.02065633</c:v>
                </c:pt>
                <c:pt idx="3">
                  <c:v>11047821.425475704</c:v>
                </c:pt>
                <c:pt idx="4">
                  <c:v>2163894.7334534163</c:v>
                </c:pt>
                <c:pt idx="5">
                  <c:v>1972577.9006052199</c:v>
                </c:pt>
              </c:numCache>
            </c:numRef>
          </c:val>
        </c:ser>
        <c:ser>
          <c:idx val="1"/>
          <c:order val="1"/>
          <c:tx>
            <c:strRef>
              <c:f>Taula1!$C$5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Taula1!$C$6:$C$11</c:f>
              <c:numCache>
                <c:ptCount val="6"/>
                <c:pt idx="0">
                  <c:v>3440231.2821921306</c:v>
                </c:pt>
                <c:pt idx="1">
                  <c:v>30465167.905198786</c:v>
                </c:pt>
                <c:pt idx="2">
                  <c:v>21563149.56428052</c:v>
                </c:pt>
                <c:pt idx="3">
                  <c:v>937765.0993266264</c:v>
                </c:pt>
                <c:pt idx="4">
                  <c:v>3260799.8739083824</c:v>
                </c:pt>
                <c:pt idx="5">
                  <c:v>1329631.4466981597</c:v>
                </c:pt>
              </c:numCache>
            </c:numRef>
          </c:val>
        </c:ser>
        <c:ser>
          <c:idx val="2"/>
          <c:order val="2"/>
          <c:tx>
            <c:strRef>
              <c:f>Taula1!$D$5</c:f>
              <c:strCache>
                <c:ptCount val="1"/>
                <c:pt idx="0">
                  <c:v>Ingressos per formació continuada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Taula1!$D$6:$D$11</c:f>
              <c:numCache>
                <c:ptCount val="6"/>
                <c:pt idx="0">
                  <c:v>2818734.8461164995</c:v>
                </c:pt>
                <c:pt idx="1">
                  <c:v>4187216.0346187786</c:v>
                </c:pt>
                <c:pt idx="2">
                  <c:v>6980371.360364336</c:v>
                </c:pt>
                <c:pt idx="3">
                  <c:v>6767605.21635931</c:v>
                </c:pt>
                <c:pt idx="4">
                  <c:v>218651.41672472443</c:v>
                </c:pt>
                <c:pt idx="5">
                  <c:v>11537957.298469702</c:v>
                </c:pt>
              </c:numCache>
            </c:numRef>
          </c:val>
        </c:ser>
        <c:ser>
          <c:idx val="3"/>
          <c:order val="3"/>
          <c:tx>
            <c:strRef>
              <c:f>Taula1!$E$5</c:f>
              <c:strCache>
                <c:ptCount val="1"/>
                <c:pt idx="0">
                  <c:v>Ingressos per subvencions i diversos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Taula1!$A$6:$A$11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 (4)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Taula1!$E$6:$E$11</c:f>
              <c:numCache>
                <c:ptCount val="6"/>
                <c:pt idx="0">
                  <c:v>310005.55936196557</c:v>
                </c:pt>
                <c:pt idx="1">
                  <c:v>1943520.4676772088</c:v>
                </c:pt>
                <c:pt idx="2">
                  <c:v>2706834.1446996746</c:v>
                </c:pt>
                <c:pt idx="3">
                  <c:v>238944.56264349163</c:v>
                </c:pt>
                <c:pt idx="4">
                  <c:v>27164.220547401826</c:v>
                </c:pt>
                <c:pt idx="5">
                  <c:v>126797.99382159556</c:v>
                </c:pt>
              </c:numCache>
            </c:numRef>
          </c:val>
        </c:ser>
        <c:axId val="59469518"/>
        <c:axId val="65463615"/>
      </c:barChart>
      <c:catAx>
        <c:axId val="5946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65463615"/>
        <c:crosses val="autoZero"/>
        <c:auto val="1"/>
        <c:lblOffset val="100"/>
        <c:noMultiLvlLbl val="0"/>
      </c:catAx>
      <c:valAx>
        <c:axId val="6546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469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2"/>
          <c:w val="0.21525"/>
          <c:h val="0.58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les enginyeries de les TIC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5"/>
          <c:w val="0.704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Dades!$D$57:$D$62</c:f>
              <c:numCache>
                <c:ptCount val="6"/>
                <c:pt idx="0">
                  <c:v>2174814.1821010183</c:v>
                </c:pt>
                <c:pt idx="1">
                  <c:v>582846.3818877791</c:v>
                </c:pt>
                <c:pt idx="2">
                  <c:v>1019659.657332588</c:v>
                </c:pt>
                <c:pt idx="3">
                  <c:v>1073656.7666727973</c:v>
                </c:pt>
                <c:pt idx="4">
                  <c:v>1027098.0753457622</c:v>
                </c:pt>
                <c:pt idx="5">
                  <c:v>5533361.446540938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Dades!$E$57:$E$62</c:f>
              <c:numCache>
                <c:ptCount val="6"/>
                <c:pt idx="0">
                  <c:v>5951363.149442984</c:v>
                </c:pt>
                <c:pt idx="1">
                  <c:v>1696602.151469354</c:v>
                </c:pt>
                <c:pt idx="2">
                  <c:v>3246792.606954672</c:v>
                </c:pt>
                <c:pt idx="3">
                  <c:v>1166563.22734557</c:v>
                </c:pt>
                <c:pt idx="4">
                  <c:v>2721527.2073371573</c:v>
                </c:pt>
                <c:pt idx="5">
                  <c:v>10368791.203407131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Dades!$F$57:$F$62</c:f>
              <c:numCache>
                <c:ptCount val="6"/>
                <c:pt idx="0">
                  <c:v>733317.498557571</c:v>
                </c:pt>
                <c:pt idx="1">
                  <c:v>392330.3226337552</c:v>
                </c:pt>
                <c:pt idx="2">
                  <c:v>178067.30810464823</c:v>
                </c:pt>
                <c:pt idx="3">
                  <c:v>365323.3877518542</c:v>
                </c:pt>
                <c:pt idx="4">
                  <c:v>1275690.8330198454</c:v>
                </c:pt>
                <c:pt idx="5">
                  <c:v>1185990.9908108856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Dades!$C$57:$C$62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Dades!$G$57:$G$62</c:f>
              <c:numCache>
                <c:ptCount val="6"/>
                <c:pt idx="0">
                  <c:v>200785.61898236632</c:v>
                </c:pt>
                <c:pt idx="1">
                  <c:v>239584.79078768648</c:v>
                </c:pt>
                <c:pt idx="2">
                  <c:v>21925.09586143065</c:v>
                </c:pt>
                <c:pt idx="3">
                  <c:v>4207.084730686476</c:v>
                </c:pt>
                <c:pt idx="4">
                  <c:v>182545.31631267053</c:v>
                </c:pt>
                <c:pt idx="5">
                  <c:v>403760.23824119824</c:v>
                </c:pt>
              </c:numCache>
            </c:numRef>
          </c:val>
        </c:ser>
        <c:axId val="52301624"/>
        <c:axId val="952569"/>
      </c:barChart>
      <c:catAx>
        <c:axId val="52301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52569"/>
        <c:crosses val="autoZero"/>
        <c:auto val="1"/>
        <c:lblOffset val="100"/>
        <c:tickLblSkip val="1"/>
        <c:noMultiLvlLbl val="0"/>
      </c:catAx>
      <c:valAx>
        <c:axId val="952569"/>
        <c:scaling>
          <c:orientation val="minMax"/>
          <c:max val="11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1624"/>
        <c:crossesAt val="1"/>
        <c:crossBetween val="between"/>
        <c:dispUnits/>
        <c:majorUnit val="1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1375"/>
          <c:w val="0.18725"/>
          <c:h val="0.34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matemàtiques i estadística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3"/>
          <c:w val="0.70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Dades!$C$52:$C$56</c:f>
              <c:strCache>
                <c:ptCount val="5"/>
                <c:pt idx="0">
                  <c:v>Estadística i Investigació Operativa</c:v>
                </c:pt>
                <c:pt idx="1">
                  <c:v>Matemàtica Aplicada I</c:v>
                </c:pt>
                <c:pt idx="2">
                  <c:v>Matemàtica Aplicada II</c:v>
                </c:pt>
                <c:pt idx="3">
                  <c:v>Matemàtica Aplicada III</c:v>
                </c:pt>
                <c:pt idx="4">
                  <c:v>Matemàtica Aplicada IV</c:v>
                </c:pt>
              </c:strCache>
            </c:strRef>
          </c:cat>
          <c:val>
            <c:numRef>
              <c:f>Dades!$D$52:$D$56</c:f>
              <c:numCache>
                <c:ptCount val="5"/>
                <c:pt idx="0">
                  <c:v>1281818.4826668103</c:v>
                </c:pt>
                <c:pt idx="1">
                  <c:v>0</c:v>
                </c:pt>
                <c:pt idx="2">
                  <c:v>13175.302372194777</c:v>
                </c:pt>
                <c:pt idx="3">
                  <c:v>367244.7117721443</c:v>
                </c:pt>
                <c:pt idx="4">
                  <c:v>54664.37162453572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Dades!$E$52:$E$56</c:f>
              <c:numCache>
                <c:ptCount val="5"/>
                <c:pt idx="0">
                  <c:v>1749874.4449457296</c:v>
                </c:pt>
                <c:pt idx="1">
                  <c:v>267453.5950922554</c:v>
                </c:pt>
                <c:pt idx="2">
                  <c:v>334088.3222660561</c:v>
                </c:pt>
                <c:pt idx="3">
                  <c:v>471121.75192744576</c:v>
                </c:pt>
                <c:pt idx="4">
                  <c:v>617693.1679606457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Dades!$F$52:$F$56</c:f>
              <c:numCache>
                <c:ptCount val="5"/>
                <c:pt idx="0">
                  <c:v>1143642.9939434808</c:v>
                </c:pt>
                <c:pt idx="1">
                  <c:v>94745.46684420566</c:v>
                </c:pt>
                <c:pt idx="2">
                  <c:v>652553.5739048958</c:v>
                </c:pt>
                <c:pt idx="3">
                  <c:v>191879.37696657176</c:v>
                </c:pt>
                <c:pt idx="4">
                  <c:v>56409.016250045075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Dades!$G$52:$G$56</c:f>
              <c:numCache>
                <c:ptCount val="5"/>
                <c:pt idx="0">
                  <c:v>148773.77904390995</c:v>
                </c:pt>
                <c:pt idx="1">
                  <c:v>0</c:v>
                </c:pt>
                <c:pt idx="2">
                  <c:v>78093.4333417475</c:v>
                </c:pt>
                <c:pt idx="3">
                  <c:v>0</c:v>
                </c:pt>
                <c:pt idx="4">
                  <c:v>4346.219032851322</c:v>
                </c:pt>
              </c:numCache>
            </c:numRef>
          </c:val>
        </c:ser>
        <c:axId val="8573122"/>
        <c:axId val="10049235"/>
      </c:barChart>
      <c:catAx>
        <c:axId val="857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049235"/>
        <c:crosses val="autoZero"/>
        <c:auto val="1"/>
        <c:lblOffset val="100"/>
        <c:tickLblSkip val="1"/>
        <c:noMultiLvlLbl val="0"/>
      </c:catAx>
      <c:valAx>
        <c:axId val="10049235"/>
        <c:scaling>
          <c:orientation val="minMax"/>
          <c:max val="2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73122"/>
        <c:crossesAt val="1"/>
        <c:crossBetween val="between"/>
        <c:dispUnits/>
        <c:majorUnit val="2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4245"/>
          <c:w val="0.1865"/>
          <c:h val="0.34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la física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3"/>
          <c:w val="0.703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Dades!$D$91:$D$93</c:f>
              <c:numCache>
                <c:ptCount val="3"/>
                <c:pt idx="0">
                  <c:v>56785.33567427549</c:v>
                </c:pt>
                <c:pt idx="1">
                  <c:v>1188051.7380637794</c:v>
                </c:pt>
                <c:pt idx="2">
                  <c:v>188303.13303499095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Dades!$E$91:$E$93</c:f>
              <c:numCache>
                <c:ptCount val="3"/>
                <c:pt idx="0">
                  <c:v>1096038.7221117166</c:v>
                </c:pt>
                <c:pt idx="1">
                  <c:v>1037075.7533220344</c:v>
                </c:pt>
                <c:pt idx="2">
                  <c:v>436081.7484656161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Dades!$F$91:$F$93</c:f>
              <c:numCache>
                <c:ptCount val="3"/>
                <c:pt idx="0">
                  <c:v>13942.812355847247</c:v>
                </c:pt>
                <c:pt idx="1">
                  <c:v>69015.90875806859</c:v>
                </c:pt>
                <c:pt idx="2">
                  <c:v>135692.69561080862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Dades!$C$91:$C$93</c:f>
              <c:strCache>
                <c:ptCount val="3"/>
                <c:pt idx="0">
                  <c:v>Física Aplicada</c:v>
                </c:pt>
                <c:pt idx="1">
                  <c:v>Física i Enginyeria Nuclear</c:v>
                </c:pt>
                <c:pt idx="2">
                  <c:v>Òptica i Optometria</c:v>
                </c:pt>
              </c:strCache>
            </c:strRef>
          </c:cat>
          <c:val>
            <c:numRef>
              <c:f>Dades!$G$91:$G$93</c:f>
              <c:numCache>
                <c:ptCount val="3"/>
                <c:pt idx="0">
                  <c:v>20673.289820056976</c:v>
                </c:pt>
                <c:pt idx="1">
                  <c:v>2404.0484175351294</c:v>
                </c:pt>
                <c:pt idx="2">
                  <c:v>4086.8823098097196</c:v>
                </c:pt>
              </c:numCache>
            </c:numRef>
          </c:val>
        </c:ser>
        <c:axId val="23334252"/>
        <c:axId val="8681677"/>
      </c:barChart>
      <c:catAx>
        <c:axId val="2333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1677"/>
        <c:crosses val="autoZero"/>
        <c:auto val="1"/>
        <c:lblOffset val="100"/>
        <c:tickLblSkip val="1"/>
        <c:noMultiLvlLbl val="0"/>
      </c:catAx>
      <c:valAx>
        <c:axId val="8681677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34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39925"/>
          <c:w val="0.188"/>
          <c:h val="0.34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l'arquitectura i l'urbanisme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4"/>
          <c:w val="0.70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Dades!$D$83:$D$90</c:f>
              <c:numCache>
                <c:ptCount val="8"/>
                <c:pt idx="0">
                  <c:v>338593.4471004772</c:v>
                </c:pt>
                <c:pt idx="1">
                  <c:v>2324466.4161130153</c:v>
                </c:pt>
                <c:pt idx="2">
                  <c:v>2036663.988383517</c:v>
                </c:pt>
                <c:pt idx="3">
                  <c:v>319936.13662603823</c:v>
                </c:pt>
                <c:pt idx="4">
                  <c:v>485949.1306186817</c:v>
                </c:pt>
                <c:pt idx="5">
                  <c:v>220931.6199569675</c:v>
                </c:pt>
                <c:pt idx="6">
                  <c:v>2196796.173812341</c:v>
                </c:pt>
                <c:pt idx="7">
                  <c:v>2363644.407338477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Dades!$E$83:$E$90</c:f>
              <c:numCache>
                <c:ptCount val="8"/>
                <c:pt idx="0">
                  <c:v>34481.99046073588</c:v>
                </c:pt>
                <c:pt idx="1">
                  <c:v>371373.80708617315</c:v>
                </c:pt>
                <c:pt idx="2">
                  <c:v>0</c:v>
                </c:pt>
                <c:pt idx="3">
                  <c:v>99533.84420095442</c:v>
                </c:pt>
                <c:pt idx="4">
                  <c:v>1202.0242087675647</c:v>
                </c:pt>
                <c:pt idx="5">
                  <c:v>1442.4290505210774</c:v>
                </c:pt>
                <c:pt idx="6">
                  <c:v>202902.92511052618</c:v>
                </c:pt>
                <c:pt idx="7">
                  <c:v>220149.0316929309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Dades!$F$83:$F$90</c:f>
              <c:numCache>
                <c:ptCount val="8"/>
                <c:pt idx="0">
                  <c:v>570398.7590328513</c:v>
                </c:pt>
                <c:pt idx="1">
                  <c:v>1806104.037912084</c:v>
                </c:pt>
                <c:pt idx="2">
                  <c:v>571935.1018508768</c:v>
                </c:pt>
                <c:pt idx="3">
                  <c:v>663257.1550215763</c:v>
                </c:pt>
                <c:pt idx="4">
                  <c:v>833347.1411014148</c:v>
                </c:pt>
                <c:pt idx="5">
                  <c:v>111509.66147512411</c:v>
                </c:pt>
                <c:pt idx="6">
                  <c:v>949335.602953013</c:v>
                </c:pt>
                <c:pt idx="7">
                  <c:v>1251818.9889113267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Dades!$C$83:$C$90</c:f>
              <c:strCache>
                <c:ptCount val="8"/>
                <c:pt idx="0">
                  <c:v>Composició Arquitectònica</c:v>
                </c:pt>
                <c:pt idx="1">
                  <c:v>Construccions Arquitectòniques I</c:v>
                </c:pt>
                <c:pt idx="2">
                  <c:v>Construccions Arquitectòniques II</c:v>
                </c:pt>
                <c:pt idx="3">
                  <c:v>Estructures a l'Arquitectura</c:v>
                </c:pt>
                <c:pt idx="4">
                  <c:v>Expressió Gràfica Arquitectònica I</c:v>
                </c:pt>
                <c:pt idx="5">
                  <c:v>Expressió Gràfica Arquitectònica II</c:v>
                </c:pt>
                <c:pt idx="6">
                  <c:v>Projectes Arquitectònics</c:v>
                </c:pt>
                <c:pt idx="7">
                  <c:v>Urbanisme i Ordenació del Territori</c:v>
                </c:pt>
              </c:strCache>
            </c:strRef>
          </c:cat>
          <c:val>
            <c:numRef>
              <c:f>Dades!$G$83:$G$90</c:f>
              <c:numCache>
                <c:ptCount val="8"/>
                <c:pt idx="0">
                  <c:v>0</c:v>
                </c:pt>
                <c:pt idx="1">
                  <c:v>78131.5735698917</c:v>
                </c:pt>
                <c:pt idx="2">
                  <c:v>7212.145252605387</c:v>
                </c:pt>
                <c:pt idx="3">
                  <c:v>0</c:v>
                </c:pt>
                <c:pt idx="4">
                  <c:v>6010.121043837823</c:v>
                </c:pt>
                <c:pt idx="5">
                  <c:v>0</c:v>
                </c:pt>
                <c:pt idx="6">
                  <c:v>18030.36313151347</c:v>
                </c:pt>
                <c:pt idx="7">
                  <c:v>31673.337901025327</c:v>
                </c:pt>
              </c:numCache>
            </c:numRef>
          </c:val>
        </c:ser>
        <c:axId val="11026230"/>
        <c:axId val="32127207"/>
      </c:barChart>
      <c:catAx>
        <c:axId val="1102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127207"/>
        <c:crosses val="autoZero"/>
        <c:auto val="1"/>
        <c:lblOffset val="100"/>
        <c:tickLblSkip val="1"/>
        <c:noMultiLvlLbl val="0"/>
      </c:catAx>
      <c:valAx>
        <c:axId val="32127207"/>
        <c:scaling>
          <c:orientation val="minMax"/>
          <c:max val="2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26230"/>
        <c:crossesAt val="1"/>
        <c:crossBetween val="between"/>
        <c:dispUnits/>
        <c:majorUnit val="300000"/>
        <c:min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3785"/>
          <c:w val="0.1865"/>
          <c:h val="0.32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l'enginyeria civil i de la indústria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35"/>
          <c:w val="0.91275"/>
          <c:h val="0.8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Dades!$D$51</c:f>
              <c:strCache>
                <c:ptCount val="1"/>
                <c:pt idx="0">
                  <c:v>Ingressos per convenis i serveis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Dades!$D$63:$D$82</c:f>
              <c:numCache>
                <c:ptCount val="20"/>
                <c:pt idx="0">
                  <c:v>1058978.6054695714</c:v>
                </c:pt>
                <c:pt idx="1">
                  <c:v>327670.8992802279</c:v>
                </c:pt>
                <c:pt idx="2">
                  <c:v>0</c:v>
                </c:pt>
                <c:pt idx="3">
                  <c:v>2366333.1788613237</c:v>
                </c:pt>
                <c:pt idx="4">
                  <c:v>2767929.35348515</c:v>
                </c:pt>
                <c:pt idx="5">
                  <c:v>495649.2711801475</c:v>
                </c:pt>
                <c:pt idx="6">
                  <c:v>1918768.5318828516</c:v>
                </c:pt>
                <c:pt idx="7">
                  <c:v>1392439.7185865398</c:v>
                </c:pt>
                <c:pt idx="8">
                  <c:v>582160.6694625749</c:v>
                </c:pt>
                <c:pt idx="9">
                  <c:v>2002080.4739863924</c:v>
                </c:pt>
                <c:pt idx="10">
                  <c:v>989088.9552643854</c:v>
                </c:pt>
                <c:pt idx="11">
                  <c:v>756894.1782365106</c:v>
                </c:pt>
                <c:pt idx="12">
                  <c:v>2377723.9768444453</c:v>
                </c:pt>
                <c:pt idx="13">
                  <c:v>1125169.9137419013</c:v>
                </c:pt>
                <c:pt idx="14">
                  <c:v>2186136.34852668</c:v>
                </c:pt>
                <c:pt idx="15">
                  <c:v>133312.64168704094</c:v>
                </c:pt>
                <c:pt idx="16">
                  <c:v>1656292.056165302</c:v>
                </c:pt>
                <c:pt idx="17">
                  <c:v>837658.7030489342</c:v>
                </c:pt>
                <c:pt idx="18">
                  <c:v>1957017.8534669976</c:v>
                </c:pt>
                <c:pt idx="19">
                  <c:v>553239.6695828977</c:v>
                </c:pt>
              </c:numCache>
            </c:numRef>
          </c:val>
        </c:ser>
        <c:ser>
          <c:idx val="1"/>
          <c:order val="1"/>
          <c:tx>
            <c:strRef>
              <c:f>Dades!$E$51</c:f>
              <c:strCache>
                <c:ptCount val="1"/>
                <c:pt idx="0">
                  <c:v>Ingressos per convocatòries competitives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Dades!$E$63:$E$82</c:f>
              <c:numCache>
                <c:ptCount val="20"/>
                <c:pt idx="0">
                  <c:v>2167126.159890135</c:v>
                </c:pt>
                <c:pt idx="1">
                  <c:v>268410.4292242136</c:v>
                </c:pt>
                <c:pt idx="2">
                  <c:v>32310.91</c:v>
                </c:pt>
                <c:pt idx="3">
                  <c:v>1736018.899736877</c:v>
                </c:pt>
                <c:pt idx="4">
                  <c:v>2291777.119695046</c:v>
                </c:pt>
                <c:pt idx="5">
                  <c:v>225277.17870578053</c:v>
                </c:pt>
                <c:pt idx="6">
                  <c:v>1572397.9900207946</c:v>
                </c:pt>
                <c:pt idx="7">
                  <c:v>409190.4480571683</c:v>
                </c:pt>
                <c:pt idx="8">
                  <c:v>137631.77195941965</c:v>
                </c:pt>
                <c:pt idx="9">
                  <c:v>3538384.5902176886</c:v>
                </c:pt>
                <c:pt idx="10">
                  <c:v>391768.80368288193</c:v>
                </c:pt>
                <c:pt idx="11">
                  <c:v>0</c:v>
                </c:pt>
                <c:pt idx="12">
                  <c:v>434161.8828490378</c:v>
                </c:pt>
                <c:pt idx="13">
                  <c:v>252438.51497842363</c:v>
                </c:pt>
                <c:pt idx="14">
                  <c:v>2754451.012821752</c:v>
                </c:pt>
                <c:pt idx="15">
                  <c:v>431397.18756962725</c:v>
                </c:pt>
                <c:pt idx="16">
                  <c:v>1077970.5915480868</c:v>
                </c:pt>
                <c:pt idx="17">
                  <c:v>785076.7592661642</c:v>
                </c:pt>
                <c:pt idx="18">
                  <c:v>207904.4585156203</c:v>
                </c:pt>
                <c:pt idx="19">
                  <c:v>499413.5334197589</c:v>
                </c:pt>
              </c:numCache>
            </c:numRef>
          </c:val>
        </c:ser>
        <c:ser>
          <c:idx val="2"/>
          <c:order val="2"/>
          <c:tx>
            <c:strRef>
              <c:f>Dades!$F$51</c:f>
              <c:strCache>
                <c:ptCount val="1"/>
                <c:pt idx="0">
                  <c:v>Ingressos per formació continuada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Dades!$F$63:$F$82</c:f>
              <c:numCache>
                <c:ptCount val="20"/>
                <c:pt idx="0">
                  <c:v>35366.10051326433</c:v>
                </c:pt>
                <c:pt idx="1">
                  <c:v>890201.4782095851</c:v>
                </c:pt>
                <c:pt idx="2">
                  <c:v>0</c:v>
                </c:pt>
                <c:pt idx="3">
                  <c:v>96110.62475015927</c:v>
                </c:pt>
                <c:pt idx="4">
                  <c:v>170987.16698604453</c:v>
                </c:pt>
                <c:pt idx="5">
                  <c:v>622339.3234673591</c:v>
                </c:pt>
                <c:pt idx="6">
                  <c:v>68446.79296274927</c:v>
                </c:pt>
                <c:pt idx="7">
                  <c:v>199022.05941569604</c:v>
                </c:pt>
                <c:pt idx="8">
                  <c:v>219291.00373372764</c:v>
                </c:pt>
                <c:pt idx="9">
                  <c:v>583303.2759901674</c:v>
                </c:pt>
                <c:pt idx="10">
                  <c:v>314554.9947662664</c:v>
                </c:pt>
                <c:pt idx="11">
                  <c:v>659549.3717487048</c:v>
                </c:pt>
                <c:pt idx="12">
                  <c:v>435316.1395377015</c:v>
                </c:pt>
                <c:pt idx="13">
                  <c:v>105246.99506941691</c:v>
                </c:pt>
                <c:pt idx="14">
                  <c:v>112786.9583118772</c:v>
                </c:pt>
                <c:pt idx="15">
                  <c:v>49867.590855600836</c:v>
                </c:pt>
                <c:pt idx="16">
                  <c:v>321824.2290231149</c:v>
                </c:pt>
                <c:pt idx="17">
                  <c:v>526506.2996997343</c:v>
                </c:pt>
                <c:pt idx="18">
                  <c:v>1269916.4233710768</c:v>
                </c:pt>
                <c:pt idx="19">
                  <c:v>264732.7679387689</c:v>
                </c:pt>
              </c:numCache>
            </c:numRef>
          </c:val>
        </c:ser>
        <c:ser>
          <c:idx val="3"/>
          <c:order val="3"/>
          <c:tx>
            <c:strRef>
              <c:f>Dades!$G$51</c:f>
              <c:strCache>
                <c:ptCount val="1"/>
                <c:pt idx="0">
                  <c:v>Ingressos per subvencions i diversos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Dades!$C$63:$C$82</c:f>
              <c:strCache>
                <c:ptCount val="20"/>
                <c:pt idx="0">
                  <c:v>Ciència dels Materials i Enginyeria Metal·lúrgica</c:v>
                </c:pt>
                <c:pt idx="1">
                  <c:v>Ciència i Enginyeria Nàutiques</c:v>
                </c:pt>
                <c:pt idx="2">
                  <c:v>Enginyeria Agroalimentària i Biotecnologia</c:v>
                </c:pt>
                <c:pt idx="3">
                  <c:v>Enginyeria de la Construcció</c:v>
                </c:pt>
                <c:pt idx="4">
                  <c:v>Enginyeria del Terreny, Cartogràfica i Geofísica</c:v>
                </c:pt>
                <c:pt idx="5">
                  <c:v>Enginyeria Elèctrica</c:v>
                </c:pt>
                <c:pt idx="6">
                  <c:v>Enginyeria Hidràulica, Marítima i Ambiental</c:v>
                </c:pt>
                <c:pt idx="7">
                  <c:v>Enginyeria Mecànica</c:v>
                </c:pt>
                <c:pt idx="8">
                  <c:v>Enginyeria Minera i Recursos Naturals</c:v>
                </c:pt>
                <c:pt idx="9">
                  <c:v>Enginyeria Química</c:v>
                </c:pt>
                <c:pt idx="10">
                  <c:v>Enginyeria Tèxtil i Paperera</c:v>
                </c:pt>
                <c:pt idx="11">
                  <c:v>Expressió Gràfica a l'Enginyeria</c:v>
                </c:pt>
                <c:pt idx="12">
                  <c:v>Infraestructura del Transport i del Territori</c:v>
                </c:pt>
                <c:pt idx="13">
                  <c:v>Institut de Tècniques Energètiques</c:v>
                </c:pt>
                <c:pt idx="14">
                  <c:v>Institut d'Investigació Tèxtil de Cooperació Industrial de Terrassa</c:v>
                </c:pt>
                <c:pt idx="15">
                  <c:v>Institut d'Organització i Control de Sistemes Industrials</c:v>
                </c:pt>
                <c:pt idx="16">
                  <c:v>Màquines i Motors Tèrmics</c:v>
                </c:pt>
                <c:pt idx="17">
                  <c:v>Mecànica de Fluids</c:v>
                </c:pt>
                <c:pt idx="18">
                  <c:v>Projectes d'Enginyeria</c:v>
                </c:pt>
                <c:pt idx="19">
                  <c:v>Resistència de Materials i Estructures a l'Enginyeria</c:v>
                </c:pt>
              </c:strCache>
            </c:strRef>
          </c:cat>
          <c:val>
            <c:numRef>
              <c:f>Dades!$G$63:$G$82</c:f>
              <c:numCache>
                <c:ptCount val="20"/>
                <c:pt idx="0">
                  <c:v>56204.62058105851</c:v>
                </c:pt>
                <c:pt idx="1">
                  <c:v>33055.66574110803</c:v>
                </c:pt>
                <c:pt idx="2">
                  <c:v>0</c:v>
                </c:pt>
                <c:pt idx="3">
                  <c:v>253133.97761830923</c:v>
                </c:pt>
                <c:pt idx="4">
                  <c:v>321383.5779452598</c:v>
                </c:pt>
                <c:pt idx="5">
                  <c:v>30266.969576767275</c:v>
                </c:pt>
                <c:pt idx="6">
                  <c:v>0</c:v>
                </c:pt>
                <c:pt idx="7">
                  <c:v>138857.83659682906</c:v>
                </c:pt>
                <c:pt idx="8">
                  <c:v>29177.63513757167</c:v>
                </c:pt>
                <c:pt idx="9">
                  <c:v>157723.606553436</c:v>
                </c:pt>
                <c:pt idx="10">
                  <c:v>4231.125214861828</c:v>
                </c:pt>
                <c:pt idx="11">
                  <c:v>0</c:v>
                </c:pt>
                <c:pt idx="12">
                  <c:v>25783.41927806426</c:v>
                </c:pt>
                <c:pt idx="13">
                  <c:v>0</c:v>
                </c:pt>
                <c:pt idx="14">
                  <c:v>41397.16081881889</c:v>
                </c:pt>
                <c:pt idx="15">
                  <c:v>30050.605219189114</c:v>
                </c:pt>
                <c:pt idx="16">
                  <c:v>27045.5446972702</c:v>
                </c:pt>
                <c:pt idx="17">
                  <c:v>308581.833808133</c:v>
                </c:pt>
                <c:pt idx="18">
                  <c:v>121812.43013234287</c:v>
                </c:pt>
                <c:pt idx="19">
                  <c:v>62427.12728234346</c:v>
                </c:pt>
              </c:numCache>
            </c:numRef>
          </c:val>
        </c:ser>
        <c:axId val="20709408"/>
        <c:axId val="52166945"/>
      </c:barChart>
      <c:catAx>
        <c:axId val="207094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66945"/>
        <c:crosses val="autoZero"/>
        <c:auto val="1"/>
        <c:lblOffset val="100"/>
        <c:tickLblSkip val="1"/>
        <c:noMultiLvlLbl val="0"/>
      </c:catAx>
      <c:valAx>
        <c:axId val="52166945"/>
        <c:scaling>
          <c:orientation val="minMax"/>
          <c:max val="3800000"/>
          <c:min val="0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09408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33825"/>
          <c:w val="0.07025"/>
          <c:h val="0.340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75"/>
          <c:w val="0.752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Taula3!$C$5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Taula3!$C$6:$C$11</c:f>
              <c:numCache>
                <c:ptCount val="6"/>
                <c:pt idx="0">
                  <c:v>7659.79893566062</c:v>
                </c:pt>
                <c:pt idx="1">
                  <c:v>28463.286045601973</c:v>
                </c:pt>
                <c:pt idx="2">
                  <c:v>53354.44498008854</c:v>
                </c:pt>
                <c:pt idx="3">
                  <c:v>47826.0667769511</c:v>
                </c:pt>
                <c:pt idx="4">
                  <c:v>13150.378203910155</c:v>
                </c:pt>
                <c:pt idx="5">
                  <c:v>32876.298343420334</c:v>
                </c:pt>
              </c:numCache>
            </c:numRef>
          </c:val>
        </c:ser>
        <c:ser>
          <c:idx val="1"/>
          <c:order val="1"/>
          <c:tx>
            <c:strRef>
              <c:f>Taula3!$D$5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Taula3!$D$6:$D$11</c:f>
              <c:numCache>
                <c:ptCount val="6"/>
                <c:pt idx="0">
                  <c:v>14257.071206763905</c:v>
                </c:pt>
                <c:pt idx="1">
                  <c:v>60446.76171666426</c:v>
                </c:pt>
                <c:pt idx="2">
                  <c:v>38702.59277444229</c:v>
                </c:pt>
                <c:pt idx="3">
                  <c:v>4059.58917457414</c:v>
                </c:pt>
                <c:pt idx="4">
                  <c:v>19816.468392029063</c:v>
                </c:pt>
                <c:pt idx="5">
                  <c:v>22160.524111635994</c:v>
                </c:pt>
              </c:numCache>
            </c:numRef>
          </c:val>
        </c:ser>
        <c:ser>
          <c:idx val="2"/>
          <c:order val="2"/>
          <c:tx>
            <c:strRef>
              <c:f>Taula3!$E$5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Taula3!$E$6:$E$11</c:f>
              <c:numCache>
                <c:ptCount val="6"/>
                <c:pt idx="0">
                  <c:v>11681.45398307708</c:v>
                </c:pt>
                <c:pt idx="1">
                  <c:v>8307.968322656307</c:v>
                </c:pt>
                <c:pt idx="2">
                  <c:v>12528.711047948193</c:v>
                </c:pt>
                <c:pt idx="3">
                  <c:v>29296.99227861173</c:v>
                </c:pt>
                <c:pt idx="4">
                  <c:v>1328.7840578834666</c:v>
                </c:pt>
                <c:pt idx="5">
                  <c:v>192299.28830782836</c:v>
                </c:pt>
              </c:numCache>
            </c:numRef>
          </c:val>
        </c:ser>
        <c:ser>
          <c:idx val="3"/>
          <c:order val="3"/>
          <c:tx>
            <c:strRef>
              <c:f>Taula3!$F$5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Taula3!$A$6:$A$11</c:f>
              <c:strCache>
                <c:ptCount val="6"/>
                <c:pt idx="0">
                  <c:v>Àmbit de matemàtiques i estadística</c:v>
                </c:pt>
                <c:pt idx="1">
                  <c:v>Àmbit de les enginyeries de les TIC</c:v>
                </c:pt>
                <c:pt idx="2">
                  <c:v>Àmbit de l'enginyeria civil i de la indústria</c:v>
                </c:pt>
                <c:pt idx="3">
                  <c:v>Àmbit de l'arquitectura i l'urbanisme</c:v>
                </c:pt>
                <c:pt idx="4">
                  <c:v>Àmbit de la física</c:v>
                </c:pt>
                <c:pt idx="5">
                  <c:v>Altres</c:v>
                </c:pt>
              </c:strCache>
            </c:strRef>
          </c:cat>
          <c:val>
            <c:numRef>
              <c:f>Taula3!$F$6:$F$11</c:f>
              <c:numCache>
                <c:ptCount val="6"/>
                <c:pt idx="0">
                  <c:v>1284.7308717860155</c:v>
                </c:pt>
                <c:pt idx="1">
                  <c:v>3856.191404121446</c:v>
                </c:pt>
                <c:pt idx="2">
                  <c:v>4858.357973076684</c:v>
                </c:pt>
                <c:pt idx="3">
                  <c:v>1034.3920460757213</c:v>
                </c:pt>
                <c:pt idx="4">
                  <c:v>165.08186294379718</c:v>
                </c:pt>
                <c:pt idx="5">
                  <c:v>2113.2998970265926</c:v>
                </c:pt>
              </c:numCache>
            </c:numRef>
          </c:val>
        </c:ser>
        <c:axId val="66849322"/>
        <c:axId val="64772987"/>
      </c:barChart>
      <c:catAx>
        <c:axId val="66849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772987"/>
        <c:crosses val="autoZero"/>
        <c:auto val="1"/>
        <c:lblOffset val="100"/>
        <c:tickLblSkip val="1"/>
        <c:noMultiLvlLbl val="0"/>
      </c:catAx>
      <c:valAx>
        <c:axId val="64772987"/>
        <c:scaling>
          <c:orientation val="minMax"/>
          <c:max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493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29275"/>
          <c:w val="0.17675"/>
          <c:h val="0.3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Àmbit de les enginyeries de les TIC</a:t>
            </a:r>
          </a:p>
        </c:rich>
      </c:tx>
      <c:layout>
        <c:manualLayout>
          <c:xMode val="factor"/>
          <c:yMode val="factor"/>
          <c:x val="-0.02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55"/>
          <c:w val="0.704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Dades!$D$98</c:f>
              <c:strCache>
                <c:ptCount val="1"/>
                <c:pt idx="0">
                  <c:v>Ingressos per convenis i serveis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Dades!$D$104:$D$109</c:f>
              <c:numCache>
                <c:ptCount val="6"/>
                <c:pt idx="0">
                  <c:v>33458.67972463105</c:v>
                </c:pt>
                <c:pt idx="1">
                  <c:v>12142.632955995397</c:v>
                </c:pt>
                <c:pt idx="2">
                  <c:v>8426.939316798247</c:v>
                </c:pt>
                <c:pt idx="3">
                  <c:v>21052.093464172496</c:v>
                </c:pt>
                <c:pt idx="4">
                  <c:v>10169.287874710517</c:v>
                </c:pt>
                <c:pt idx="5">
                  <c:v>47293.68757727297</c:v>
                </c:pt>
              </c:numCache>
            </c:numRef>
          </c:val>
        </c:ser>
        <c:ser>
          <c:idx val="1"/>
          <c:order val="1"/>
          <c:tx>
            <c:strRef>
              <c:f>Dades!$E$98</c:f>
              <c:strCache>
                <c:ptCount val="1"/>
                <c:pt idx="0">
                  <c:v>Ingressos per convocatòries competitives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Dades!$E$104:$E$109</c:f>
              <c:numCache>
                <c:ptCount val="6"/>
                <c:pt idx="0">
                  <c:v>91559.4330683536</c:v>
                </c:pt>
                <c:pt idx="1">
                  <c:v>35345.87815561154</c:v>
                </c:pt>
                <c:pt idx="2">
                  <c:v>26832.996751691502</c:v>
                </c:pt>
                <c:pt idx="3">
                  <c:v>22873.788771481766</c:v>
                </c:pt>
                <c:pt idx="4">
                  <c:v>26945.81393403126</c:v>
                </c:pt>
                <c:pt idx="5">
                  <c:v>88622.14703766779</c:v>
                </c:pt>
              </c:numCache>
            </c:numRef>
          </c:val>
        </c:ser>
        <c:ser>
          <c:idx val="2"/>
          <c:order val="2"/>
          <c:tx>
            <c:strRef>
              <c:f>Dades!$F$98</c:f>
              <c:strCache>
                <c:ptCount val="1"/>
                <c:pt idx="0">
                  <c:v>Ingressos per formació continuada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Dades!$F$104:$F$109</c:f>
              <c:numCache>
                <c:ptCount val="6"/>
                <c:pt idx="0">
                  <c:v>11281.807670116477</c:v>
                </c:pt>
                <c:pt idx="1">
                  <c:v>8173.548388203234</c:v>
                </c:pt>
                <c:pt idx="2">
                  <c:v>1471.6306454929606</c:v>
                </c:pt>
                <c:pt idx="3">
                  <c:v>7163.203681408906</c:v>
                </c:pt>
                <c:pt idx="4">
                  <c:v>12630.602307127183</c:v>
                </c:pt>
                <c:pt idx="5">
                  <c:v>10136.675135135774</c:v>
                </c:pt>
              </c:numCache>
            </c:numRef>
          </c:val>
        </c:ser>
        <c:ser>
          <c:idx val="3"/>
          <c:order val="3"/>
          <c:tx>
            <c:strRef>
              <c:f>Dades!$G$98</c:f>
              <c:strCache>
                <c:ptCount val="1"/>
                <c:pt idx="0">
                  <c:v>Ingressos per subvencions i diversos / EDP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Dades!$C$104:$C$109</c:f>
              <c:strCache>
                <c:ptCount val="6"/>
                <c:pt idx="0">
                  <c:v>Arquitectura de Computadors</c:v>
                </c:pt>
                <c:pt idx="1">
                  <c:v>Enginyeria de Sistemes, Automàtica i Informàtica Industrial</c:v>
                </c:pt>
                <c:pt idx="2">
                  <c:v>Enginyeria Electrònica</c:v>
                </c:pt>
                <c:pt idx="3">
                  <c:v>Enginyeria Telemàtica</c:v>
                </c:pt>
                <c:pt idx="4">
                  <c:v>Llenguatges i Sistemes Informàtics</c:v>
                </c:pt>
                <c:pt idx="5">
                  <c:v>Teoria del Senyal i Comunicacions</c:v>
                </c:pt>
              </c:strCache>
            </c:strRef>
          </c:cat>
          <c:val>
            <c:numRef>
              <c:f>Dades!$G$104:$G$109</c:f>
              <c:numCache>
                <c:ptCount val="6"/>
                <c:pt idx="0">
                  <c:v>3089.0095228056357</c:v>
                </c:pt>
                <c:pt idx="1">
                  <c:v>4991.349808076801</c:v>
                </c:pt>
                <c:pt idx="2">
                  <c:v>181.19913935066654</c:v>
                </c:pt>
                <c:pt idx="4">
                  <c:v>1807.3793694323815</c:v>
                </c:pt>
                <c:pt idx="5">
                  <c:v>3450.9422071897284</c:v>
                </c:pt>
              </c:numCache>
            </c:numRef>
          </c:val>
        </c:ser>
        <c:axId val="46085972"/>
        <c:axId val="12120565"/>
      </c:barChart>
      <c:catAx>
        <c:axId val="4608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120565"/>
        <c:crosses val="autoZero"/>
        <c:auto val="1"/>
        <c:lblOffset val="100"/>
        <c:tickLblSkip val="1"/>
        <c:noMultiLvlLbl val="0"/>
      </c:catAx>
      <c:valAx>
        <c:axId val="12120565"/>
        <c:scaling>
          <c:orientation val="minMax"/>
          <c:max val="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85972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31375"/>
          <c:w val="0.18725"/>
          <c:h val="0.34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10</xdr:col>
      <xdr:colOff>752475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9525" y="3238500"/>
        <a:ext cx="8362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</xdr:row>
      <xdr:rowOff>0</xdr:rowOff>
    </xdr:from>
    <xdr:to>
      <xdr:col>10</xdr:col>
      <xdr:colOff>752475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9525" y="161925"/>
        <a:ext cx="8362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6</xdr:col>
      <xdr:colOff>752475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1219200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19050</xdr:rowOff>
    </xdr:from>
    <xdr:to>
      <xdr:col>6</xdr:col>
      <xdr:colOff>714375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9050" y="1219200"/>
        <a:ext cx="9144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6</xdr:col>
      <xdr:colOff>752475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0" y="447675"/>
        <a:ext cx="92011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7</xdr:col>
      <xdr:colOff>742950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9050" y="866775"/>
        <a:ext cx="6057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752475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733925"/>
        <a:ext cx="60864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15</xdr:col>
      <xdr:colOff>695325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6096000" y="847725"/>
        <a:ext cx="60293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15</xdr:col>
      <xdr:colOff>752475</xdr:colOff>
      <xdr:row>49</xdr:row>
      <xdr:rowOff>152400</xdr:rowOff>
    </xdr:to>
    <xdr:graphicFrame>
      <xdr:nvGraphicFramePr>
        <xdr:cNvPr id="4" name="Chart 4"/>
        <xdr:cNvGraphicFramePr/>
      </xdr:nvGraphicFramePr>
      <xdr:xfrm>
        <a:off x="6096000" y="4610100"/>
        <a:ext cx="60864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12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590550"/>
        <a:ext cx="91440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10</xdr:col>
      <xdr:colOff>742950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7625" y="800100"/>
        <a:ext cx="8315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7</xdr:col>
      <xdr:colOff>742950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9050" y="866775"/>
        <a:ext cx="60579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752475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0" y="4733925"/>
        <a:ext cx="60864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676275</xdr:colOff>
      <xdr:row>4</xdr:row>
      <xdr:rowOff>28575</xdr:rowOff>
    </xdr:from>
    <xdr:to>
      <xdr:col>15</xdr:col>
      <xdr:colOff>685800</xdr:colOff>
      <xdr:row>26</xdr:row>
      <xdr:rowOff>19050</xdr:rowOff>
    </xdr:to>
    <xdr:graphicFrame>
      <xdr:nvGraphicFramePr>
        <xdr:cNvPr id="3" name="Chart 3"/>
        <xdr:cNvGraphicFramePr/>
      </xdr:nvGraphicFramePr>
      <xdr:xfrm>
        <a:off x="6010275" y="876300"/>
        <a:ext cx="6105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15</xdr:col>
      <xdr:colOff>752475</xdr:colOff>
      <xdr:row>49</xdr:row>
      <xdr:rowOff>152400</xdr:rowOff>
    </xdr:to>
    <xdr:graphicFrame>
      <xdr:nvGraphicFramePr>
        <xdr:cNvPr id="4" name="Chart 4"/>
        <xdr:cNvGraphicFramePr/>
      </xdr:nvGraphicFramePr>
      <xdr:xfrm>
        <a:off x="6096000" y="4610100"/>
        <a:ext cx="60864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12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590550"/>
        <a:ext cx="9144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133350</xdr:rowOff>
    </xdr:from>
    <xdr:to>
      <xdr:col>6</xdr:col>
      <xdr:colOff>752475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1333500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6</xdr:col>
      <xdr:colOff>752475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1209675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6</xdr:col>
      <xdr:colOff>752475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1219200"/>
        <a:ext cx="92011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7109375" style="1" bestFit="1" customWidth="1"/>
    <col min="2" max="6" width="15.7109375" style="1" customWidth="1"/>
    <col min="7" max="10" width="10.7109375" style="0" customWidth="1"/>
    <col min="11" max="11" width="50.00390625" style="0" customWidth="1"/>
    <col min="12" max="16384" width="50.00390625" style="1" customWidth="1"/>
  </cols>
  <sheetData>
    <row r="2" ht="21">
      <c r="A2" s="18" t="s">
        <v>239</v>
      </c>
    </row>
    <row r="5" spans="1:11" s="4" customFormat="1" ht="39">
      <c r="A5" s="3" t="s">
        <v>233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/>
      <c r="H5"/>
      <c r="I5"/>
      <c r="J5"/>
      <c r="K5"/>
    </row>
    <row r="6" spans="1:6" ht="12.75">
      <c r="A6" s="2" t="s">
        <v>27</v>
      </c>
      <c r="B6" s="5">
        <v>1848309.4831749077</v>
      </c>
      <c r="C6" s="5">
        <v>3440231.2821921306</v>
      </c>
      <c r="D6" s="5">
        <v>2818734.8461164995</v>
      </c>
      <c r="E6" s="5">
        <v>310005.55936196557</v>
      </c>
      <c r="F6" s="5">
        <f aca="true" t="shared" si="0" ref="F6:F11">SUM(B6:E6)</f>
        <v>8417281.170845505</v>
      </c>
    </row>
    <row r="7" spans="1:6" ht="14.25">
      <c r="A7" s="2" t="s">
        <v>248</v>
      </c>
      <c r="B7" s="5">
        <v>14345496.166983394</v>
      </c>
      <c r="C7" s="5">
        <v>30465167.905198786</v>
      </c>
      <c r="D7" s="5">
        <v>4187216.0346187786</v>
      </c>
      <c r="E7" s="5">
        <v>1943520.4676772088</v>
      </c>
      <c r="F7" s="5">
        <f t="shared" si="0"/>
        <v>50941400.574478164</v>
      </c>
    </row>
    <row r="8" spans="1:6" ht="12.75">
      <c r="A8" s="2" t="s">
        <v>250</v>
      </c>
      <c r="B8" s="5">
        <v>29726429.02065633</v>
      </c>
      <c r="C8" s="5">
        <v>21563149.56428052</v>
      </c>
      <c r="D8" s="5">
        <v>6980371.360364336</v>
      </c>
      <c r="E8" s="5">
        <v>2706834.1446996746</v>
      </c>
      <c r="F8" s="5">
        <f t="shared" si="0"/>
        <v>60976784.09000086</v>
      </c>
    </row>
    <row r="9" spans="1:6" ht="12.75">
      <c r="A9" s="2" t="s">
        <v>251</v>
      </c>
      <c r="B9" s="5">
        <v>11047821.425475704</v>
      </c>
      <c r="C9" s="5">
        <v>937765.0993266264</v>
      </c>
      <c r="D9" s="5">
        <v>6767605.21635931</v>
      </c>
      <c r="E9" s="5">
        <v>238944.56264349163</v>
      </c>
      <c r="F9" s="5">
        <f t="shared" si="0"/>
        <v>18992136.30380513</v>
      </c>
    </row>
    <row r="10" spans="1:6" ht="12.75">
      <c r="A10" s="2" t="s">
        <v>252</v>
      </c>
      <c r="B10" s="5">
        <v>2163894.7334534163</v>
      </c>
      <c r="C10" s="5">
        <v>3260799.8739083824</v>
      </c>
      <c r="D10" s="5">
        <v>218651.41672472443</v>
      </c>
      <c r="E10" s="5">
        <v>27164.220547401826</v>
      </c>
      <c r="F10" s="5">
        <f t="shared" si="0"/>
        <v>5670510.244633926</v>
      </c>
    </row>
    <row r="11" spans="1:6" ht="12.75">
      <c r="A11" s="2" t="s">
        <v>0</v>
      </c>
      <c r="B11" s="5">
        <v>1972577.9006052199</v>
      </c>
      <c r="C11" s="5">
        <v>1329631.4466981597</v>
      </c>
      <c r="D11" s="5">
        <v>11537957.298469702</v>
      </c>
      <c r="E11" s="5">
        <v>126797.99382159556</v>
      </c>
      <c r="F11" s="5">
        <f t="shared" si="0"/>
        <v>14966964.639594676</v>
      </c>
    </row>
    <row r="14" spans="1:6" ht="38.25">
      <c r="A14" s="3" t="s">
        <v>26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</row>
    <row r="15" spans="1:6" ht="12.75">
      <c r="A15" s="2" t="s">
        <v>27</v>
      </c>
      <c r="B15" s="14">
        <f>B6/$F$6</f>
        <v>0.21958509471880305</v>
      </c>
      <c r="C15" s="14">
        <f>C6/$F$6</f>
        <v>0.40871051024265165</v>
      </c>
      <c r="D15" s="14">
        <f>D6/$F$6</f>
        <v>0.3348747402997067</v>
      </c>
      <c r="E15" s="14">
        <f>E6/$F$6</f>
        <v>0.036829654738838424</v>
      </c>
      <c r="F15" s="14">
        <f>F6/$F$6</f>
        <v>1</v>
      </c>
    </row>
    <row r="16" spans="1:6" ht="14.25">
      <c r="A16" s="2" t="s">
        <v>248</v>
      </c>
      <c r="B16" s="16">
        <f>B7/$F$7</f>
        <v>0.2816078082896398</v>
      </c>
      <c r="C16" s="16">
        <f>C7/$F$7</f>
        <v>0.5980433902805168</v>
      </c>
      <c r="D16" s="16">
        <f>D7/$F$7</f>
        <v>0.08219671990558873</v>
      </c>
      <c r="E16" s="16">
        <f>E7/$F$7</f>
        <v>0.038152081524254755</v>
      </c>
      <c r="F16" s="16">
        <f>F7/$F$7</f>
        <v>1</v>
      </c>
    </row>
    <row r="17" spans="1:6" ht="12.75">
      <c r="A17" s="2" t="s">
        <v>250</v>
      </c>
      <c r="B17" s="16">
        <f>B8/$F$8</f>
        <v>0.48750404706126427</v>
      </c>
      <c r="C17" s="16">
        <f>C8/$F$8</f>
        <v>0.35362884228944613</v>
      </c>
      <c r="D17" s="16">
        <f>D8/$F$8</f>
        <v>0.11447588561019235</v>
      </c>
      <c r="E17" s="16">
        <f>E8/$F$8</f>
        <v>0.04439122503909727</v>
      </c>
      <c r="F17" s="16">
        <f>F8/$F$8</f>
        <v>1</v>
      </c>
    </row>
    <row r="18" spans="1:6" ht="12.75">
      <c r="A18" s="2" t="s">
        <v>251</v>
      </c>
      <c r="B18" s="16">
        <f>B9/$F$9</f>
        <v>0.5817050409048633</v>
      </c>
      <c r="C18" s="16">
        <f>C9/$F$9</f>
        <v>0.04937649374066162</v>
      </c>
      <c r="D18" s="16">
        <f>D9/$F$9</f>
        <v>0.35633722863516937</v>
      </c>
      <c r="E18" s="16">
        <f>E9/$F$9</f>
        <v>0.012581236719305684</v>
      </c>
      <c r="F18" s="16">
        <f>F9/$F$9</f>
        <v>1</v>
      </c>
    </row>
    <row r="19" spans="1:6" ht="12.75">
      <c r="A19" s="2" t="s">
        <v>252</v>
      </c>
      <c r="B19" s="16">
        <f>B10/$F$10</f>
        <v>0.3816049420775029</v>
      </c>
      <c r="C19" s="16">
        <f>C10/$F$10</f>
        <v>0.5750452310696587</v>
      </c>
      <c r="D19" s="16">
        <f>D10/$F$10</f>
        <v>0.03855939012395524</v>
      </c>
      <c r="E19" s="16">
        <f>E10/$F$10</f>
        <v>0.004790436728883025</v>
      </c>
      <c r="F19" s="16">
        <f>F10/$F$10</f>
        <v>1</v>
      </c>
    </row>
    <row r="20" spans="1:6" ht="12.75">
      <c r="A20" s="2" t="s">
        <v>0</v>
      </c>
      <c r="B20" s="16">
        <f>B11/$F$11</f>
        <v>0.13179545406199608</v>
      </c>
      <c r="C20" s="16">
        <f>C11/$F$11</f>
        <v>0.08883774891674814</v>
      </c>
      <c r="D20" s="16">
        <f>D11/$F$11</f>
        <v>0.7708949393751066</v>
      </c>
      <c r="E20" s="16">
        <f>E11/$F$11</f>
        <v>0.008471857646149246</v>
      </c>
      <c r="F20" s="16">
        <f>F11/$F$11</f>
        <v>1</v>
      </c>
    </row>
    <row r="22" ht="12.75">
      <c r="A22" s="20" t="s">
        <v>19</v>
      </c>
    </row>
    <row r="23" ht="12.75">
      <c r="A23" s="19" t="s">
        <v>231</v>
      </c>
    </row>
    <row r="24" ht="12.75">
      <c r="A24" s="19" t="s">
        <v>232</v>
      </c>
    </row>
    <row r="25" ht="12.75">
      <c r="A25" s="19" t="s">
        <v>234</v>
      </c>
    </row>
    <row r="26" ht="12.75">
      <c r="A26" s="19" t="s">
        <v>249</v>
      </c>
    </row>
    <row r="27" ht="12.75">
      <c r="A27" s="19"/>
    </row>
    <row r="28" ht="12.75">
      <c r="A28" s="19"/>
    </row>
  </sheetData>
  <printOptions/>
  <pageMargins left="0.5905511811023623" right="0.75" top="0.7874015748031497" bottom="1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7.00390625" style="1" customWidth="1"/>
    <col min="2" max="2" width="62.28125" style="1" customWidth="1"/>
    <col min="3" max="3" width="7.421875" style="1" bestFit="1" customWidth="1"/>
    <col min="4" max="4" width="12.7109375" style="1" customWidth="1"/>
    <col min="5" max="5" width="13.7109375" style="1" customWidth="1"/>
    <col min="6" max="8" width="12.7109375" style="1" customWidth="1"/>
    <col min="9" max="16384" width="50.00390625" style="1" customWidth="1"/>
  </cols>
  <sheetData>
    <row r="2" ht="18">
      <c r="A2" s="18" t="s">
        <v>244</v>
      </c>
    </row>
    <row r="5" spans="1:8" s="4" customFormat="1" ht="63.75">
      <c r="A5" s="50" t="s">
        <v>178</v>
      </c>
      <c r="B5" s="50" t="s">
        <v>179</v>
      </c>
      <c r="C5" s="63" t="s">
        <v>6</v>
      </c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</row>
    <row r="6" spans="1:8" ht="12.75">
      <c r="A6" s="64" t="s">
        <v>29</v>
      </c>
      <c r="B6" s="64" t="s">
        <v>30</v>
      </c>
      <c r="C6" s="66">
        <v>11.7</v>
      </c>
      <c r="D6" s="67">
        <f>'Taula1 (2)'!C5/'Taula3 (2)'!$C$6</f>
        <v>186849.2605578359</v>
      </c>
      <c r="E6" s="67">
        <f>'Taula1 (2)'!D5/'Taula3 (2)'!C6</f>
        <v>235423.16348903865</v>
      </c>
      <c r="F6" s="67">
        <f>'Taula1 (2)'!E5/'Taula3 (2)'!C6</f>
        <v>9639.910966827112</v>
      </c>
      <c r="G6" s="67">
        <f>'Taula1 (2)'!F5/'Taula3 (2)'!C6</f>
        <v>3538.2188734033243</v>
      </c>
      <c r="H6" s="67">
        <f>'Taula1 (2)'!G5/'Taula3 (2)'!C6</f>
        <v>435450.55388710496</v>
      </c>
    </row>
    <row r="7" spans="1:8" ht="12.75">
      <c r="A7" s="65" t="s">
        <v>31</v>
      </c>
      <c r="B7" s="65" t="s">
        <v>32</v>
      </c>
      <c r="C7" s="68">
        <v>7.7</v>
      </c>
      <c r="D7" s="69">
        <f>'Taula1 (2)'!C6/'Taula3 (2)'!C7</f>
        <v>17313.330089226096</v>
      </c>
      <c r="E7" s="69">
        <f>'Taula1 (2)'!D6/'Taula3 (2)'!C7</f>
        <v>56025.60877527626</v>
      </c>
      <c r="F7" s="69">
        <f>'Taula1 (2)'!E6/'Taula3 (2)'!C7</f>
        <v>6476.310500727382</v>
      </c>
      <c r="G7" s="69">
        <f>'Taula1 (2)'!F6/'Taula3 (2)'!C7</f>
        <v>3902.6760024920927</v>
      </c>
      <c r="H7" s="69">
        <f>'Taula1 (2)'!G6/'Taula3 (2)'!C7</f>
        <v>83717.92536772182</v>
      </c>
    </row>
    <row r="8" spans="1:8" ht="12.75">
      <c r="A8" s="65" t="s">
        <v>33</v>
      </c>
      <c r="B8" s="65" t="s">
        <v>34</v>
      </c>
      <c r="C8" s="68">
        <v>7.45</v>
      </c>
      <c r="D8" s="69">
        <f>'Taula1 (2)'!C7/'Taula3 (2)'!C8</f>
        <v>151029.518623074</v>
      </c>
      <c r="E8" s="69">
        <f>'Taula1 (2)'!D7/'Taula3 (2)'!C8</f>
        <v>33884.36442663404</v>
      </c>
      <c r="F8" s="69">
        <f>'Taula1 (2)'!E7/'Taula3 (2)'!C8</f>
        <v>14127.113432136497</v>
      </c>
      <c r="G8" s="69"/>
      <c r="H8" s="69">
        <f>'Taula1 (2)'!G7/'Taula3 (2)'!C8</f>
        <v>199040.99648184454</v>
      </c>
    </row>
    <row r="9" spans="1:8" ht="12.75">
      <c r="A9" s="65" t="s">
        <v>36</v>
      </c>
      <c r="B9" s="65" t="s">
        <v>37</v>
      </c>
      <c r="C9" s="68">
        <v>65</v>
      </c>
      <c r="D9" s="69">
        <f>'Taula1 (2)'!C8/'Taula3 (2)'!C9</f>
        <v>33458.67972463105</v>
      </c>
      <c r="E9" s="69">
        <f>'Taula1 (2)'!D8/'Taula3 (2)'!C9</f>
        <v>91559.4330683536</v>
      </c>
      <c r="F9" s="69">
        <f>'Taula1 (2)'!E8/'Taula3 (2)'!C9</f>
        <v>11281.807670116477</v>
      </c>
      <c r="G9" s="69">
        <f>'Taula1 (2)'!F8/'Taula3 (2)'!C9</f>
        <v>3089.0095228056357</v>
      </c>
      <c r="H9" s="69">
        <f>'Taula1 (2)'!G8/'Taula3 (2)'!C9</f>
        <v>139388.92998590678</v>
      </c>
    </row>
    <row r="10" spans="1:8" ht="12.75">
      <c r="A10" s="65" t="s">
        <v>38</v>
      </c>
      <c r="B10" s="65" t="s">
        <v>39</v>
      </c>
      <c r="C10" s="68">
        <v>38</v>
      </c>
      <c r="D10" s="69">
        <f>'Taula1 (2)'!C9/'Taula3 (2)'!C10</f>
        <v>27867.858038672934</v>
      </c>
      <c r="E10" s="69">
        <f>'Taula1 (2)'!D9/'Taula3 (2)'!C10</f>
        <v>57029.6357865825</v>
      </c>
      <c r="F10" s="69">
        <f>'Taula1 (2)'!E9/'Taula3 (2)'!C10</f>
        <v>930.6868556122193</v>
      </c>
      <c r="G10" s="69">
        <f>'Taula1 (2)'!F9/'Taula3 (2)'!C10</f>
        <v>1479.0689626594344</v>
      </c>
      <c r="H10" s="69">
        <f>'Taula1 (2)'!G9/'Taula3 (2)'!C10</f>
        <v>87307.24964352709</v>
      </c>
    </row>
    <row r="11" spans="1:8" ht="12.75">
      <c r="A11" s="65" t="s">
        <v>40</v>
      </c>
      <c r="B11" s="65" t="s">
        <v>41</v>
      </c>
      <c r="C11" s="68">
        <v>27</v>
      </c>
      <c r="D11" s="69">
        <f>'Taula1 (2)'!C10/'Taula3 (2)'!C11</f>
        <v>12540.498040758413</v>
      </c>
      <c r="E11" s="69">
        <f>'Taula1 (2)'!D10/'Taula3 (2)'!C11</f>
        <v>1277.1107578050326</v>
      </c>
      <c r="F11" s="69">
        <f>'Taula1 (2)'!E10/'Taula3 (2)'!C11</f>
        <v>21125.87996417968</v>
      </c>
      <c r="G11" s="69"/>
      <c r="H11" s="69">
        <f>'Taula1 (2)'!G10/'Taula3 (2)'!C11</f>
        <v>34943.48876274312</v>
      </c>
    </row>
    <row r="12" spans="1:8" ht="12.75">
      <c r="A12" s="65" t="s">
        <v>42</v>
      </c>
      <c r="B12" s="65" t="s">
        <v>43</v>
      </c>
      <c r="C12" s="68">
        <v>28</v>
      </c>
      <c r="D12" s="69">
        <f>'Taula1 (2)'!C11/'Taula3 (2)'!C12</f>
        <v>83016.65771832198</v>
      </c>
      <c r="E12" s="69">
        <f>'Taula1 (2)'!D11/'Taula3 (2)'!C12</f>
        <v>13263.350253077613</v>
      </c>
      <c r="F12" s="69">
        <f>'Taula1 (2)'!E11/'Taula3 (2)'!C12</f>
        <v>64503.71563971729</v>
      </c>
      <c r="G12" s="69">
        <f>'Taula1 (2)'!F11/'Taula3 (2)'!C12</f>
        <v>2790.413341781846</v>
      </c>
      <c r="H12" s="69">
        <f>'Taula1 (2)'!G11/'Taula3 (2)'!C12</f>
        <v>163574.13695289873</v>
      </c>
    </row>
    <row r="13" spans="1:8" ht="12.75">
      <c r="A13" s="65" t="s">
        <v>44</v>
      </c>
      <c r="B13" s="65" t="s">
        <v>45</v>
      </c>
      <c r="C13" s="68">
        <v>31</v>
      </c>
      <c r="D13" s="69">
        <f>'Taula1 (2)'!C12/'Taula3 (2)'!C13</f>
        <v>65698.83833495216</v>
      </c>
      <c r="E13" s="69"/>
      <c r="F13" s="69">
        <f>'Taula1 (2)'!E12/'Taula3 (2)'!C13</f>
        <v>18449.519414544415</v>
      </c>
      <c r="G13" s="69">
        <f>'Taula1 (2)'!F12/'Taula3 (2)'!C13</f>
        <v>232.6498468582383</v>
      </c>
      <c r="H13" s="69">
        <f>'Taula1 (2)'!G12/'Taula3 (2)'!C13</f>
        <v>84381.00759635482</v>
      </c>
    </row>
    <row r="14" spans="1:8" ht="12.75">
      <c r="A14" s="65" t="s">
        <v>46</v>
      </c>
      <c r="B14" s="65" t="s">
        <v>47</v>
      </c>
      <c r="C14" s="68">
        <v>26</v>
      </c>
      <c r="D14" s="69">
        <f>'Taula1 (2)'!C13/'Taula3 (2)'!C14</f>
        <v>91012.81457158938</v>
      </c>
      <c r="E14" s="69">
        <f>'Taula1 (2)'!D13/'Taula3 (2)'!C14</f>
        <v>66769.95768218758</v>
      </c>
      <c r="F14" s="69">
        <f>'Taula1 (2)'!E13/'Taula3 (2)'!C14</f>
        <v>3696.5624903907415</v>
      </c>
      <c r="G14" s="69">
        <f>'Taula1 (2)'!F13/'Taula3 (2)'!C14</f>
        <v>9735.922216088817</v>
      </c>
      <c r="H14" s="69">
        <f>'Taula1 (2)'!G13/'Taula3 (2)'!C14</f>
        <v>171215.25696025652</v>
      </c>
    </row>
    <row r="15" spans="1:8" ht="12.75" customHeight="1">
      <c r="A15" s="65" t="s">
        <v>48</v>
      </c>
      <c r="B15" s="65" t="s">
        <v>49</v>
      </c>
      <c r="C15" s="68">
        <v>48</v>
      </c>
      <c r="D15" s="69">
        <f>'Taula1 (2)'!C14/'Taula3 (2)'!C15</f>
        <v>12142.632955995397</v>
      </c>
      <c r="E15" s="69">
        <f>'Taula1 (2)'!D14/'Taula3 (2)'!C15</f>
        <v>35345.87815561154</v>
      </c>
      <c r="F15" s="69">
        <f>'Taula1 (2)'!E14/'Taula3 (2)'!C15</f>
        <v>8173.548388203234</v>
      </c>
      <c r="G15" s="69">
        <f>'Taula1 (2)'!F14/'Taula3 (2)'!C15</f>
        <v>4991.349808076801</v>
      </c>
      <c r="H15" s="69">
        <f>'Taula1 (2)'!G14/'Taula3 (2)'!C15</f>
        <v>60653.409307886985</v>
      </c>
    </row>
    <row r="16" spans="1:8" ht="12.75">
      <c r="A16" s="65" t="s">
        <v>50</v>
      </c>
      <c r="B16" s="65" t="s">
        <v>51</v>
      </c>
      <c r="C16" s="68">
        <v>42</v>
      </c>
      <c r="D16" s="69">
        <f>'Taula1 (2)'!C15/'Taula3 (2)'!C16</f>
        <v>65903.07984488452</v>
      </c>
      <c r="E16" s="69">
        <f>'Taula1 (2)'!D15/'Taula3 (2)'!C16</f>
        <v>54566.12189750109</v>
      </c>
      <c r="F16" s="69">
        <f>'Taula1 (2)'!E15/'Taula3 (2)'!C16</f>
        <v>4071.1230234772506</v>
      </c>
      <c r="G16" s="69">
        <f>'Taula1 (2)'!F15/'Taula3 (2)'!C16</f>
        <v>7651.989951077614</v>
      </c>
      <c r="H16" s="69">
        <f>'Taula1 (2)'!G15/'Taula3 (2)'!C16</f>
        <v>132192.31471694045</v>
      </c>
    </row>
    <row r="17" spans="1:8" ht="12.75">
      <c r="A17" s="65" t="s">
        <v>52</v>
      </c>
      <c r="B17" s="65" t="s">
        <v>53</v>
      </c>
      <c r="C17" s="68">
        <v>55</v>
      </c>
      <c r="D17" s="69">
        <f>'Taula1 (2)'!C16/'Taula3 (2)'!C17</f>
        <v>9011.804930548136</v>
      </c>
      <c r="E17" s="69">
        <f>'Taula1 (2)'!D16/'Taula3 (2)'!C17</f>
        <v>4095.948703741464</v>
      </c>
      <c r="F17" s="69">
        <f>'Taula1 (2)'!E16/'Taula3 (2)'!C17</f>
        <v>11315.260426679255</v>
      </c>
      <c r="G17" s="69">
        <f>'Taula1 (2)'!F16/'Taula3 (2)'!C17</f>
        <v>550.308537759405</v>
      </c>
      <c r="H17" s="69">
        <f>'Taula1 (2)'!G16/'Taula3 (2)'!C17</f>
        <v>24973.322598728257</v>
      </c>
    </row>
    <row r="18" spans="1:8" ht="12.75">
      <c r="A18" s="65" t="s">
        <v>54</v>
      </c>
      <c r="B18" s="65" t="s">
        <v>55</v>
      </c>
      <c r="C18" s="68">
        <v>121</v>
      </c>
      <c r="D18" s="69">
        <f>'Taula1 (2)'!C17/'Taula3 (2)'!C18</f>
        <v>8426.939316798247</v>
      </c>
      <c r="E18" s="69">
        <f>'Taula1 (2)'!D17/'Taula3 (2)'!C18</f>
        <v>26832.996751691502</v>
      </c>
      <c r="F18" s="69">
        <f>'Taula1 (2)'!E17/'Taula3 (2)'!C18</f>
        <v>1471.6306454929606</v>
      </c>
      <c r="G18" s="69">
        <f>'Taula1 (2)'!F17/'Taula3 (2)'!C18</f>
        <v>181.19913935066654</v>
      </c>
      <c r="H18" s="69">
        <f>'Taula1 (2)'!G17/'Taula3 (2)'!C18</f>
        <v>36912.765853333374</v>
      </c>
    </row>
    <row r="19" spans="1:8" ht="12.75">
      <c r="A19" s="65" t="s">
        <v>56</v>
      </c>
      <c r="B19" s="65" t="s">
        <v>57</v>
      </c>
      <c r="C19" s="68">
        <v>18</v>
      </c>
      <c r="D19" s="69">
        <f>'Taula1 (2)'!C18/'Taula3 (2)'!C19</f>
        <v>106598.25177126954</v>
      </c>
      <c r="E19" s="69">
        <f>'Taula1 (2)'!D18/'Taula3 (2)'!C19</f>
        <v>87355.44389004415</v>
      </c>
      <c r="F19" s="69">
        <f>'Taula1 (2)'!E18/'Taula3 (2)'!C19</f>
        <v>3802.599609041626</v>
      </c>
      <c r="G19" s="69"/>
      <c r="H19" s="69">
        <f>'Taula1 (2)'!G18/'Taula3 (2)'!C19</f>
        <v>197756.2952703553</v>
      </c>
    </row>
    <row r="20" spans="1:8" ht="12.75">
      <c r="A20" s="65" t="s">
        <v>58</v>
      </c>
      <c r="B20" s="65" t="s">
        <v>59</v>
      </c>
      <c r="C20" s="68">
        <v>42</v>
      </c>
      <c r="D20" s="69">
        <f>'Taula1 (2)'!C19/'Taula3 (2)'!C20</f>
        <v>33153.32663301285</v>
      </c>
      <c r="E20" s="69">
        <f>'Taula1 (2)'!D19/'Taula3 (2)'!C20</f>
        <v>9742.629715646864</v>
      </c>
      <c r="F20" s="69">
        <f>'Taula1 (2)'!E19/'Taula3 (2)'!C20</f>
        <v>4738.620462278477</v>
      </c>
      <c r="G20" s="69">
        <f>'Taula1 (2)'!F19/'Taula3 (2)'!C20</f>
        <v>3306.138966591168</v>
      </c>
      <c r="H20" s="69">
        <f>'Taula1 (2)'!G19/'Taula3 (2)'!C20</f>
        <v>50940.71577752936</v>
      </c>
    </row>
    <row r="21" spans="1:8" ht="12.75">
      <c r="A21" s="65" t="s">
        <v>60</v>
      </c>
      <c r="B21" s="65" t="s">
        <v>61</v>
      </c>
      <c r="C21" s="68">
        <v>74.5</v>
      </c>
      <c r="D21" s="69">
        <f>'Taula1 (2)'!C20/'Taula3 (2)'!C21</f>
        <v>26873.56340921332</v>
      </c>
      <c r="E21" s="69">
        <f>'Taula1 (2)'!D20/'Taula3 (2)'!C21</f>
        <v>47495.09517070723</v>
      </c>
      <c r="F21" s="69">
        <f>'Taula1 (2)'!E20/'Taula3 (2)'!C21</f>
        <v>7829.574174364663</v>
      </c>
      <c r="G21" s="69">
        <f>'Taula1 (2)'!F20/'Taula3 (2)'!C21</f>
        <v>2117.0953899790065</v>
      </c>
      <c r="H21" s="69">
        <f>'Taula1 (2)'!G20/'Taula3 (2)'!C21</f>
        <v>84315.32814426423</v>
      </c>
    </row>
    <row r="22" spans="1:8" ht="12.75">
      <c r="A22" s="65" t="s">
        <v>62</v>
      </c>
      <c r="B22" s="65" t="s">
        <v>63</v>
      </c>
      <c r="C22" s="68">
        <v>18.6</v>
      </c>
      <c r="D22" s="69">
        <f>'Taula1 (2)'!C21/'Taula3 (2)'!C22</f>
        <v>53176.82555184868</v>
      </c>
      <c r="E22" s="69">
        <f>'Taula1 (2)'!D21/'Taula3 (2)'!C22</f>
        <v>21062.838907681824</v>
      </c>
      <c r="F22" s="69">
        <f>'Taula1 (2)'!E21/'Taula3 (2)'!C22</f>
        <v>16911.55885840142</v>
      </c>
      <c r="G22" s="69">
        <f>'Taula1 (2)'!F21/'Taula3 (2)'!C22</f>
        <v>227.47985026138858</v>
      </c>
      <c r="H22" s="69">
        <f>'Taula1 (2)'!G21/'Taula3 (2)'!C22</f>
        <v>91378.70316819331</v>
      </c>
    </row>
    <row r="23" spans="1:8" ht="12.75">
      <c r="A23" s="65" t="s">
        <v>64</v>
      </c>
      <c r="B23" s="65" t="s">
        <v>65</v>
      </c>
      <c r="C23" s="68">
        <v>32</v>
      </c>
      <c r="D23" s="69">
        <f>'Taula1 (2)'!C22/'Taula3 (2)'!C23</f>
        <v>40056.82758333782</v>
      </c>
      <c r="E23" s="69">
        <f>'Taula1 (2)'!D22/'Taula3 (2)'!C23</f>
        <v>54683.57640455405</v>
      </c>
      <c r="F23" s="69">
        <f>'Taula1 (2)'!E22/'Taula3 (2)'!C23</f>
        <v>35738.843560733774</v>
      </c>
      <c r="G23" s="69">
        <f>'Taula1 (2)'!F22/'Taula3 (2)'!C23</f>
        <v>4649.180595122186</v>
      </c>
      <c r="H23" s="69">
        <f>'Taula1 (2)'!G22/'Taula3 (2)'!C23</f>
        <v>135128.42814374782</v>
      </c>
    </row>
    <row r="24" spans="1:8" ht="12.75">
      <c r="A24" s="65" t="s">
        <v>66</v>
      </c>
      <c r="B24" s="65" t="s">
        <v>67</v>
      </c>
      <c r="C24" s="68">
        <v>20</v>
      </c>
      <c r="D24" s="69">
        <f>'Taula1 (2)'!C23/'Taula3 (2)'!C24</f>
        <v>15996.806831301912</v>
      </c>
      <c r="E24" s="69">
        <f>'Taula1 (2)'!D23/'Taula3 (2)'!C24</f>
        <v>4976.692210047721</v>
      </c>
      <c r="F24" s="69">
        <f>'Taula1 (2)'!E23/'Taula3 (2)'!C24</f>
        <v>33162.85775107882</v>
      </c>
      <c r="G24" s="69"/>
      <c r="H24" s="69">
        <f>'Taula1 (2)'!G23/'Taula3 (2)'!C24</f>
        <v>54136.35679242845</v>
      </c>
    </row>
    <row r="25" spans="1:8" ht="12.75">
      <c r="A25" s="65" t="s">
        <v>68</v>
      </c>
      <c r="B25" s="65" t="s">
        <v>69</v>
      </c>
      <c r="C25" s="68">
        <v>42</v>
      </c>
      <c r="D25" s="69">
        <f>'Taula1 (2)'!C24/'Taula3 (2)'!C25</f>
        <v>18021.289958012156</v>
      </c>
      <c r="E25" s="69"/>
      <c r="F25" s="69">
        <f>'Taula1 (2)'!E24/'Taula3 (2)'!C25</f>
        <v>15703.556470207257</v>
      </c>
      <c r="G25" s="69"/>
      <c r="H25" s="69">
        <f>'Taula1 (2)'!G24/'Taula3 (2)'!C25</f>
        <v>33724.84642821942</v>
      </c>
    </row>
    <row r="26" spans="1:8" ht="12.75">
      <c r="A26" s="65" t="s">
        <v>70</v>
      </c>
      <c r="B26" s="65" t="s">
        <v>71</v>
      </c>
      <c r="C26" s="68">
        <v>45</v>
      </c>
      <c r="D26" s="69">
        <f>'Taula1 (2)'!C25/'Taula3 (2)'!C26</f>
        <v>10798.869569304039</v>
      </c>
      <c r="E26" s="69">
        <f>'Taula1 (2)'!D25/'Taula3 (2)'!C26</f>
        <v>26.71164908372366</v>
      </c>
      <c r="F26" s="69">
        <f>'Taula1 (2)'!E25/'Taula3 (2)'!C26</f>
        <v>18518.82535780922</v>
      </c>
      <c r="G26" s="69">
        <f>'Taula1 (2)'!F25/'Taula3 (2)'!C26</f>
        <v>133.5582454186183</v>
      </c>
      <c r="H26" s="69">
        <f>'Taula1 (2)'!G25/'Taula3 (2)'!C26</f>
        <v>29477.9648216156</v>
      </c>
    </row>
    <row r="27" spans="1:8" ht="12.75">
      <c r="A27" s="65" t="s">
        <v>72</v>
      </c>
      <c r="B27" s="65" t="s">
        <v>73</v>
      </c>
      <c r="C27" s="68">
        <v>24</v>
      </c>
      <c r="D27" s="69">
        <f>'Taula1 (2)'!C26/'Taula3 (2)'!C27</f>
        <v>9205.484164873646</v>
      </c>
      <c r="E27" s="69">
        <f>'Taula1 (2)'!D26/'Taula3 (2)'!C27</f>
        <v>60.101210438378224</v>
      </c>
      <c r="F27" s="69">
        <f>'Taula1 (2)'!E26/'Taula3 (2)'!C27</f>
        <v>4646.235894796838</v>
      </c>
      <c r="G27" s="69"/>
      <c r="H27" s="69">
        <f>'Taula1 (2)'!G26/'Taula3 (2)'!C27</f>
        <v>13911.821270108863</v>
      </c>
    </row>
    <row r="28" spans="1:8" ht="12.75">
      <c r="A28" s="65" t="s">
        <v>74</v>
      </c>
      <c r="B28" s="65" t="s">
        <v>75</v>
      </c>
      <c r="C28" s="68">
        <v>46</v>
      </c>
      <c r="D28" s="69">
        <f>'Taula1 (2)'!C27/'Taula3 (2)'!C28</f>
        <v>1234.4638190059889</v>
      </c>
      <c r="E28" s="69">
        <f>'Taula1 (2)'!D27/'Taula3 (2)'!C28</f>
        <v>23826.92874155906</v>
      </c>
      <c r="F28" s="69">
        <f>'Taula1 (2)'!E27/'Taula3 (2)'!C28</f>
        <v>303.1046164314619</v>
      </c>
      <c r="G28" s="69">
        <f>'Taula1 (2)'!F27/'Taula3 (2)'!C28</f>
        <v>449.4193439142821</v>
      </c>
      <c r="H28" s="69">
        <f>'Taula1 (2)'!G27/'Taula3 (2)'!C28</f>
        <v>25813.91652091079</v>
      </c>
    </row>
    <row r="29" spans="1:8" ht="12.75">
      <c r="A29" s="65" t="s">
        <v>76</v>
      </c>
      <c r="B29" s="65" t="s">
        <v>77</v>
      </c>
      <c r="C29" s="68">
        <v>75.55</v>
      </c>
      <c r="D29" s="69">
        <f>'Taula1 (2)'!C28/'Taula3 (2)'!C29</f>
        <v>15725.370457495426</v>
      </c>
      <c r="E29" s="69">
        <f>'Taula1 (2)'!D28/'Taula3 (2)'!C29</f>
        <v>13727.011956611972</v>
      </c>
      <c r="F29" s="69">
        <f>'Taula1 (2)'!E28/'Taula3 (2)'!C29</f>
        <v>913.5130212848259</v>
      </c>
      <c r="G29" s="69">
        <f>'Taula1 (2)'!F28/'Taula3 (2)'!C29</f>
        <v>31.820627631173124</v>
      </c>
      <c r="H29" s="69">
        <f>'Taula1 (2)'!G28/'Taula3 (2)'!C29</f>
        <v>30397.716063023396</v>
      </c>
    </row>
    <row r="30" spans="1:8" ht="12.75">
      <c r="A30" s="65" t="s">
        <v>78</v>
      </c>
      <c r="B30" s="65" t="s">
        <v>79</v>
      </c>
      <c r="C30" s="68">
        <v>14</v>
      </c>
      <c r="D30" s="69">
        <f>'Taula1 (2)'!C29/'Taula3 (2)'!C30</f>
        <v>169837.42691746037</v>
      </c>
      <c r="E30" s="69">
        <f>'Taula1 (2)'!D29/'Taula3 (2)'!C30</f>
        <v>31011.56306064556</v>
      </c>
      <c r="F30" s="69">
        <f>'Taula1 (2)'!E29/'Taula3 (2)'!C30</f>
        <v>31094.00996697868</v>
      </c>
      <c r="G30" s="69">
        <f>'Taula1 (2)'!F29/'Taula3 (2)'!C30</f>
        <v>1841.6728055760184</v>
      </c>
      <c r="H30" s="69">
        <f>'Taula1 (2)'!G29/'Taula3 (2)'!C30</f>
        <v>233784.67275066063</v>
      </c>
    </row>
    <row r="31" spans="1:8" ht="12.75">
      <c r="A31" s="65" t="s">
        <v>80</v>
      </c>
      <c r="B31" s="65" t="s">
        <v>81</v>
      </c>
      <c r="C31" s="68">
        <v>101</v>
      </c>
      <c r="D31" s="69">
        <f>'Taula1 (2)'!C30/'Taula3 (2)'!C31</f>
        <v>10169.287874710517</v>
      </c>
      <c r="E31" s="69">
        <f>'Taula1 (2)'!D30/'Taula3 (2)'!C31</f>
        <v>26945.81393403126</v>
      </c>
      <c r="F31" s="69">
        <f>'Taula1 (2)'!E30/'Taula3 (2)'!C31</f>
        <v>12630.602307127183</v>
      </c>
      <c r="G31" s="69">
        <f>'Taula1 (2)'!F30/'Taula3 (2)'!C31</f>
        <v>1807.3793694323815</v>
      </c>
      <c r="H31" s="69">
        <f>'Taula1 (2)'!G30/'Taula3 (2)'!C31</f>
        <v>51553.083485301344</v>
      </c>
    </row>
    <row r="32" spans="1:8" ht="12.75">
      <c r="A32" s="65" t="s">
        <v>82</v>
      </c>
      <c r="B32" s="65" t="s">
        <v>83</v>
      </c>
      <c r="C32" s="68">
        <v>30</v>
      </c>
      <c r="D32" s="69">
        <f>'Taula1 (2)'!C31/'Taula3 (2)'!C32</f>
        <v>55209.735205510064</v>
      </c>
      <c r="E32" s="69">
        <f>'Taula1 (2)'!D31/'Taula3 (2)'!C32</f>
        <v>35932.35305160289</v>
      </c>
      <c r="F32" s="69">
        <f>'Taula1 (2)'!E31/'Taula3 (2)'!C32</f>
        <v>10727.474300770496</v>
      </c>
      <c r="G32" s="69">
        <f>'Taula1 (2)'!F31/'Taula3 (2)'!C32</f>
        <v>901.5181565756734</v>
      </c>
      <c r="H32" s="69">
        <f>'Taula1 (2)'!G31/'Taula3 (2)'!C32</f>
        <v>102771.08071445912</v>
      </c>
    </row>
    <row r="33" spans="1:8" ht="12.75">
      <c r="A33" s="65" t="s">
        <v>84</v>
      </c>
      <c r="B33" s="65" t="s">
        <v>85</v>
      </c>
      <c r="C33" s="68">
        <v>48.3</v>
      </c>
      <c r="D33" s="69">
        <f>'Taula1 (2)'!C32/'Taula3 (2)'!C33</f>
        <v>0</v>
      </c>
      <c r="E33" s="69">
        <f>'Taula1 (2)'!D32/'Taula3 (2)'!C33</f>
        <v>5537.341513297213</v>
      </c>
      <c r="F33" s="69">
        <f>'Taula1 (2)'!E32/'Taula3 (2)'!C33</f>
        <v>1961.6038684100552</v>
      </c>
      <c r="G33" s="69"/>
      <c r="H33" s="69">
        <f>'Taula1 (2)'!G32/'Taula3 (2)'!C33</f>
        <v>7498.945381707268</v>
      </c>
    </row>
    <row r="34" spans="1:8" ht="12.75">
      <c r="A34" s="65" t="s">
        <v>86</v>
      </c>
      <c r="B34" s="65" t="s">
        <v>87</v>
      </c>
      <c r="C34" s="68">
        <v>54</v>
      </c>
      <c r="D34" s="69">
        <f>'Taula1 (2)'!C33/'Taula3 (2)'!C34</f>
        <v>243.98708096656995</v>
      </c>
      <c r="E34" s="69">
        <f>'Taula1 (2)'!D33/'Taula3 (2)'!C34</f>
        <v>6186.820782704743</v>
      </c>
      <c r="F34" s="69">
        <f>'Taula1 (2)'!E33/'Taula3 (2)'!C34</f>
        <v>12084.325442683255</v>
      </c>
      <c r="G34" s="69">
        <f>'Taula1 (2)'!F33/'Taula3 (2)'!C34</f>
        <v>1446.1746915138426</v>
      </c>
      <c r="H34" s="69">
        <f>'Taula1 (2)'!G33/'Taula3 (2)'!C34</f>
        <v>19961.307997868415</v>
      </c>
    </row>
    <row r="35" spans="1:8" ht="12.75">
      <c r="A35" s="65" t="s">
        <v>88</v>
      </c>
      <c r="B35" s="65" t="s">
        <v>89</v>
      </c>
      <c r="C35" s="68">
        <v>53</v>
      </c>
      <c r="D35" s="69">
        <f>'Taula1 (2)'!C34/'Taula3 (2)'!C35</f>
        <v>6929.145505134798</v>
      </c>
      <c r="E35" s="69">
        <f>'Taula1 (2)'!D34/'Taula3 (2)'!C35</f>
        <v>8889.08965900841</v>
      </c>
      <c r="F35" s="69">
        <f>'Taula1 (2)'!E34/'Taula3 (2)'!C35</f>
        <v>3620.365603142863</v>
      </c>
      <c r="G35" s="69"/>
      <c r="H35" s="69">
        <f>'Taula1 (2)'!G34/'Taula3 (2)'!C35</f>
        <v>19438.600767286072</v>
      </c>
    </row>
    <row r="36" spans="1:8" ht="12.75">
      <c r="A36" s="65" t="s">
        <v>90</v>
      </c>
      <c r="B36" s="65" t="s">
        <v>91</v>
      </c>
      <c r="C36" s="68">
        <v>19.2</v>
      </c>
      <c r="D36" s="69">
        <f>'Taula1 (2)'!C35/'Taula3 (2)'!C36</f>
        <v>43628.05745046533</v>
      </c>
      <c r="E36" s="69">
        <f>'Taula1 (2)'!D35/'Taula3 (2)'!C36</f>
        <v>40889.41454511272</v>
      </c>
      <c r="F36" s="69">
        <f>'Taula1 (2)'!E35/'Taula3 (2)'!C36</f>
        <v>27422.203109361162</v>
      </c>
      <c r="G36" s="69">
        <f>'Taula1 (2)'!F35/'Taula3 (2)'!C36</f>
        <v>16071.97051084026</v>
      </c>
      <c r="H36" s="69">
        <f>'Taula1 (2)'!G35/'Taula3 (2)'!C36</f>
        <v>128011.64561577947</v>
      </c>
    </row>
    <row r="37" spans="1:8" ht="12.75">
      <c r="A37" s="65" t="s">
        <v>92</v>
      </c>
      <c r="B37" s="65" t="s">
        <v>93</v>
      </c>
      <c r="C37" s="68">
        <v>43</v>
      </c>
      <c r="D37" s="69">
        <f>'Taula1 (2)'!C36/'Taula3 (2)'!C37</f>
        <v>4379.14262872072</v>
      </c>
      <c r="E37" s="69">
        <f>'Taula1 (2)'!D36/'Taula3 (2)'!C37</f>
        <v>10141.436010828282</v>
      </c>
      <c r="F37" s="69">
        <f>'Taula1 (2)'!E36/'Taula3 (2)'!C37</f>
        <v>3155.644083972293</v>
      </c>
      <c r="G37" s="69">
        <f>'Taula1 (2)'!F36/'Taula3 (2)'!C37</f>
        <v>95.04377464673766</v>
      </c>
      <c r="H37" s="69">
        <f>'Taula1 (2)'!G36/'Taula3 (2)'!C37</f>
        <v>17771.26649816803</v>
      </c>
    </row>
    <row r="38" spans="1:8" ht="12.75">
      <c r="A38" s="65" t="s">
        <v>94</v>
      </c>
      <c r="B38" s="65" t="s">
        <v>95</v>
      </c>
      <c r="C38" s="68">
        <v>60</v>
      </c>
      <c r="D38" s="69">
        <f>'Taula1 (2)'!C37/'Taula3 (2)'!C38</f>
        <v>32876.298343420334</v>
      </c>
      <c r="E38" s="69">
        <f>'Taula1 (2)'!D37/'Taula3 (2)'!C38</f>
        <v>22160.524111635994</v>
      </c>
      <c r="F38" s="69">
        <f>'Taula1 (2)'!E37/'Taula3 (2)'!C38</f>
        <v>192299.28830782836</v>
      </c>
      <c r="G38" s="69">
        <f>'Taula1 (2)'!F37/'Taula3 (2)'!C38</f>
        <v>2113.2998970265926</v>
      </c>
      <c r="H38" s="69">
        <f>'Taula1 (2)'!G37/'Taula3 (2)'!C38</f>
        <v>249449.41065991126</v>
      </c>
    </row>
    <row r="39" spans="1:8" ht="12.75">
      <c r="A39" s="65" t="s">
        <v>96</v>
      </c>
      <c r="B39" s="65" t="s">
        <v>97</v>
      </c>
      <c r="C39" s="68">
        <v>36</v>
      </c>
      <c r="D39" s="69">
        <f>'Taula1 (2)'!C38/'Taula3 (2)'!C39</f>
        <v>61022.11593923169</v>
      </c>
      <c r="E39" s="69">
        <f>'Taula1 (2)'!D38/'Taula3 (2)'!C39</f>
        <v>5636.192364181283</v>
      </c>
      <c r="F39" s="69">
        <f>'Taula1 (2)'!E38/'Taula3 (2)'!C39</f>
        <v>26370.433415361473</v>
      </c>
      <c r="G39" s="69">
        <f>'Taula1 (2)'!F38/'Taula3 (2)'!C39</f>
        <v>500.8434203198186</v>
      </c>
      <c r="H39" s="69">
        <f>'Taula1 (2)'!G38/'Taula3 (2)'!C39</f>
        <v>93529.58513909427</v>
      </c>
    </row>
    <row r="40" spans="1:8" ht="12.75">
      <c r="A40" s="65" t="s">
        <v>98</v>
      </c>
      <c r="B40" s="65" t="s">
        <v>99</v>
      </c>
      <c r="C40" s="68">
        <v>24</v>
      </c>
      <c r="D40" s="69">
        <f>'Taula1 (2)'!C39/'Taula3 (2)'!C40</f>
        <v>81542.4105611249</v>
      </c>
      <c r="E40" s="69">
        <f>'Taula1 (2)'!D39/'Taula3 (2)'!C40</f>
        <v>8662.685771484179</v>
      </c>
      <c r="F40" s="69">
        <f>'Taula1 (2)'!E39/'Taula3 (2)'!C40</f>
        <v>52913.1843071282</v>
      </c>
      <c r="G40" s="69">
        <f>'Taula1 (2)'!F39/'Taula3 (2)'!C40</f>
        <v>5075.517922180953</v>
      </c>
      <c r="H40" s="69">
        <f>'Taula1 (2)'!G39/'Taula3 (2)'!C40</f>
        <v>148193.79856191823</v>
      </c>
    </row>
    <row r="41" spans="1:8" ht="12.75">
      <c r="A41" s="65" t="s">
        <v>100</v>
      </c>
      <c r="B41" s="65" t="s">
        <v>101</v>
      </c>
      <c r="C41" s="68">
        <v>32</v>
      </c>
      <c r="D41" s="69">
        <f>'Taula1 (2)'!C40/'Taula3 (2)'!C41</f>
        <v>17288.739674465553</v>
      </c>
      <c r="E41" s="69">
        <f>'Taula1 (2)'!D40/'Taula3 (2)'!C41</f>
        <v>15606.672919367466</v>
      </c>
      <c r="F41" s="69">
        <f>'Taula1 (2)'!E40/'Taula3 (2)'!C41</f>
        <v>8272.898998086528</v>
      </c>
      <c r="G41" s="69">
        <f>'Taula1 (2)'!F40/'Taula3 (2)'!C41</f>
        <v>1950.8477275732332</v>
      </c>
      <c r="H41" s="69">
        <f>'Taula1 (2)'!G40/'Taula3 (2)'!C41</f>
        <v>43119.159319492785</v>
      </c>
    </row>
    <row r="42" spans="1:8" ht="12.75">
      <c r="A42" s="65" t="s">
        <v>102</v>
      </c>
      <c r="B42" s="65" t="s">
        <v>103</v>
      </c>
      <c r="C42" s="68">
        <v>117</v>
      </c>
      <c r="D42" s="69">
        <f>'Taula1 (2)'!C41/'Taula3 (2)'!C42</f>
        <v>47293.68757727297</v>
      </c>
      <c r="E42" s="69">
        <f>'Taula1 (2)'!D41/'Taula3 (2)'!C42</f>
        <v>88622.14703766779</v>
      </c>
      <c r="F42" s="69">
        <f>'Taula1 (2)'!E41/'Taula3 (2)'!C42</f>
        <v>10136.675135135774</v>
      </c>
      <c r="G42" s="69">
        <f>'Taula1 (2)'!F41/'Taula3 (2)'!C42</f>
        <v>3450.9422071897284</v>
      </c>
      <c r="H42" s="69">
        <f>'Taula1 (2)'!G41/'Taula3 (2)'!C42</f>
        <v>149503.45195726625</v>
      </c>
    </row>
    <row r="43" spans="1:8" ht="12.75">
      <c r="A43" s="65" t="s">
        <v>104</v>
      </c>
      <c r="B43" s="65" t="s">
        <v>105</v>
      </c>
      <c r="C43" s="68">
        <v>20</v>
      </c>
      <c r="D43" s="69">
        <f>'Taula1 (2)'!C42/'Taula3 (2)'!C43</f>
        <v>118182.22036692387</v>
      </c>
      <c r="E43" s="69">
        <f>'Taula1 (2)'!D42/'Taula3 (2)'!C43</f>
        <v>11007.451584646546</v>
      </c>
      <c r="F43" s="69">
        <f>'Taula1 (2)'!E42/'Taula3 (2)'!C43</f>
        <v>62590.94944556634</v>
      </c>
      <c r="G43" s="69">
        <f>'Taula1 (2)'!F42/'Taula3 (2)'!C43</f>
        <v>1583.6668950512662</v>
      </c>
      <c r="H43" s="69">
        <f>'Taula1 (2)'!G42/'Taula3 (2)'!C43</f>
        <v>193364.28829218802</v>
      </c>
    </row>
    <row r="44" spans="1:8" ht="12.75">
      <c r="A44" s="65" t="s">
        <v>106</v>
      </c>
      <c r="B44" s="65" t="s">
        <v>107</v>
      </c>
      <c r="C44" s="68">
        <v>17</v>
      </c>
      <c r="D44" s="69">
        <f>'Taula1 (2)'!C43/'Taula3 (2)'!C44</f>
        <v>34244.7452625044</v>
      </c>
      <c r="E44" s="69">
        <f>'Taula1 (2)'!D43/'Taula3 (2)'!C44</f>
        <v>8095.986585848215</v>
      </c>
      <c r="F44" s="69">
        <f>'Taula1 (2)'!E43/'Taula3 (2)'!C44</f>
        <v>12899.470807866332</v>
      </c>
      <c r="G44" s="69">
        <f>'Taula1 (2)'!F43/'Taula3 (2)'!C44</f>
        <v>1716.3314786806864</v>
      </c>
      <c r="H44" s="69">
        <f>'Taula1 (2)'!G43/'Taula3 (2)'!C44</f>
        <v>56956.53413489964</v>
      </c>
    </row>
    <row r="45" spans="1:8" ht="12.75">
      <c r="A45" s="65" t="s">
        <v>108</v>
      </c>
      <c r="B45" s="65" t="s">
        <v>109</v>
      </c>
      <c r="C45" s="68">
        <v>25</v>
      </c>
      <c r="D45" s="69">
        <f>'Taula1 (2)'!C44/'Taula3 (2)'!C45</f>
        <v>13106.835971209115</v>
      </c>
      <c r="E45" s="69">
        <f>'Taula1 (2)'!D44/'Taula3 (2)'!C45</f>
        <v>10736.417168968543</v>
      </c>
      <c r="F45" s="69">
        <f>'Taula1 (2)'!E44/'Taula3 (2)'!C45</f>
        <v>35608.0591283834</v>
      </c>
      <c r="G45" s="69">
        <f>'Taula1 (2)'!F44/'Taula3 (2)'!C45</f>
        <v>1322.2266296443213</v>
      </c>
      <c r="H45" s="69">
        <f>'Taula1 (2)'!G44/'Taula3 (2)'!C45</f>
        <v>60773.53889820539</v>
      </c>
    </row>
    <row r="46" spans="1:8" ht="12.75">
      <c r="A46" s="65" t="s">
        <v>110</v>
      </c>
      <c r="B46" s="65" t="s">
        <v>111</v>
      </c>
      <c r="C46" s="68">
        <v>54</v>
      </c>
      <c r="D46" s="69">
        <f>'Taula1 (2)'!C45/'Taula3 (2)'!C46</f>
        <v>1012.303178232143</v>
      </c>
      <c r="E46" s="69">
        <f>'Taula1 (2)'!D45/'Taula3 (2)'!C46</f>
        <v>11438.762369641589</v>
      </c>
      <c r="F46" s="69">
        <f>'Taula1 (2)'!E45/'Taula3 (2)'!C46</f>
        <v>1044.6114120378718</v>
      </c>
      <c r="G46" s="69"/>
      <c r="H46" s="69">
        <f>'Taula1 (2)'!G45/'Taula3 (2)'!C46</f>
        <v>13576.162497556998</v>
      </c>
    </row>
    <row r="47" spans="1:8" ht="12.75">
      <c r="A47" s="65" t="s">
        <v>112</v>
      </c>
      <c r="B47" s="65" t="s">
        <v>113</v>
      </c>
      <c r="C47" s="68">
        <v>51</v>
      </c>
      <c r="D47" s="69">
        <f>'Taula1 (2)'!C46/'Taula3 (2)'!C47</f>
        <v>21052.093464172496</v>
      </c>
      <c r="E47" s="69">
        <f>'Taula1 (2)'!D46/'Taula3 (2)'!C47</f>
        <v>22873.788771481766</v>
      </c>
      <c r="F47" s="69">
        <f>'Taula1 (2)'!E46/'Taula3 (2)'!C47</f>
        <v>7163.203681408906</v>
      </c>
      <c r="G47" s="69"/>
      <c r="H47" s="69">
        <f>'Taula1 (2)'!G46/'Taula3 (2)'!C47</f>
        <v>51171.577774527614</v>
      </c>
    </row>
    <row r="48" spans="1:8" ht="12.75">
      <c r="A48" s="65" t="s">
        <v>114</v>
      </c>
      <c r="B48" s="65" t="s">
        <v>115</v>
      </c>
      <c r="C48" s="68">
        <v>13</v>
      </c>
      <c r="D48" s="69"/>
      <c r="E48" s="69">
        <f>'Taula1 (2)'!D47/'Taula3 (2)'!C48</f>
        <v>2485.4546153846154</v>
      </c>
      <c r="F48" s="69"/>
      <c r="G48" s="69"/>
      <c r="H48" s="69">
        <f>'Taula1 (2)'!G47/'Taula3 (2)'!C48</f>
        <v>2485.4546153846154</v>
      </c>
    </row>
    <row r="50" ht="12.75">
      <c r="A50" s="20" t="s">
        <v>19</v>
      </c>
    </row>
    <row r="51" ht="12.75">
      <c r="A51" s="19" t="s">
        <v>21</v>
      </c>
    </row>
    <row r="52" ht="12.75">
      <c r="A52" s="19" t="s">
        <v>15</v>
      </c>
    </row>
  </sheetData>
  <printOptions/>
  <pageMargins left="0.7874015748031497" right="0.75" top="0.7874015748031497" bottom="0.3937007874015748" header="0" footer="0"/>
  <pageSetup fitToHeight="5" fitToWidth="1" horizontalDpi="600" verticalDpi="600" orientation="landscape" paperSize="9" scale="98" r:id="rId1"/>
  <headerFooter alignWithMargins="0">
    <oddFooter>&amp;C&amp;"Verdana,Normal"&amp;8&amp;P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1" spans="1:9" ht="18">
      <c r="A1" s="18" t="s">
        <v>243</v>
      </c>
      <c r="I1" s="18" t="s">
        <v>243</v>
      </c>
    </row>
    <row r="2" spans="1:17" ht="18">
      <c r="A2" s="18"/>
      <c r="I2" s="18"/>
      <c r="Q2" s="18"/>
    </row>
    <row r="3" spans="1:17" ht="18">
      <c r="A3" s="18"/>
      <c r="I3" s="18"/>
      <c r="Q3" s="18"/>
    </row>
  </sheetData>
  <printOptions/>
  <pageMargins left="0.5905511811023623" right="0.75" top="0.984251968503937" bottom="1" header="0" footer="0"/>
  <pageSetup horizontalDpi="600" verticalDpi="600" orientation="portrait" paperSize="9" r:id="rId2"/>
  <headerFooter alignWithMargins="0">
    <oddFooter>&amp;C&amp;"Verdana,Normal"&amp;8&amp;P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2" ht="18">
      <c r="A2" s="18" t="s">
        <v>243</v>
      </c>
    </row>
  </sheetData>
  <printOptions/>
  <pageMargins left="0.5905511811023623" right="0.75" top="0.7874015748031497" bottom="0.3937007874015748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52.7109375" style="1" customWidth="1"/>
    <col min="2" max="2" width="14.57421875" style="1" customWidth="1"/>
    <col min="3" max="5" width="14.7109375" style="1" customWidth="1"/>
    <col min="6" max="7" width="14.140625" style="1" customWidth="1"/>
    <col min="8" max="8" width="15.421875" style="1" customWidth="1"/>
    <col min="9" max="9" width="21.140625" style="1" customWidth="1"/>
    <col min="10" max="16384" width="50.00390625" style="1" customWidth="1"/>
  </cols>
  <sheetData>
    <row r="2" ht="18">
      <c r="A2" s="18" t="s">
        <v>28</v>
      </c>
    </row>
    <row r="6" spans="1:7" ht="38.25">
      <c r="A6" s="3" t="s">
        <v>26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13</v>
      </c>
      <c r="G6" s="3" t="s">
        <v>14</v>
      </c>
    </row>
    <row r="7" spans="1:7" ht="12.75">
      <c r="A7" s="2" t="s">
        <v>27</v>
      </c>
      <c r="B7" s="13">
        <v>0.13725824800910127</v>
      </c>
      <c r="C7" s="14">
        <v>0.030248322367911536</v>
      </c>
      <c r="D7" s="14">
        <v>0.056400243529611115</v>
      </c>
      <c r="E7" s="14">
        <v>0.08670219497910078</v>
      </c>
      <c r="F7" s="14">
        <v>0.13020372010628875</v>
      </c>
      <c r="G7" s="14">
        <v>0.12951743752147024</v>
      </c>
    </row>
    <row r="8" spans="1:7" ht="12.75">
      <c r="A8" s="2" t="s">
        <v>255</v>
      </c>
      <c r="B8" s="15">
        <v>0.2866894197952219</v>
      </c>
      <c r="C8" s="16">
        <v>0.23476977018003534</v>
      </c>
      <c r="D8" s="16">
        <v>0.49945563192740694</v>
      </c>
      <c r="E8" s="16">
        <v>0.12879566219338176</v>
      </c>
      <c r="F8" s="16">
        <v>0.3259521700620018</v>
      </c>
      <c r="G8" s="16">
        <v>0.29785948126063716</v>
      </c>
    </row>
    <row r="9" spans="1:7" ht="12.75">
      <c r="A9" s="2" t="s">
        <v>250</v>
      </c>
      <c r="B9" s="15">
        <v>0.31692263936291243</v>
      </c>
      <c r="C9" s="16">
        <v>0.486484874989176</v>
      </c>
      <c r="D9" s="16">
        <v>0.35351311784942036</v>
      </c>
      <c r="E9" s="16">
        <v>0.21471105008215657</v>
      </c>
      <c r="F9" s="16">
        <v>0.31620903454384414</v>
      </c>
      <c r="G9" s="16">
        <v>0.3673612005175384</v>
      </c>
    </row>
    <row r="10" spans="1:7" ht="12.75">
      <c r="A10" s="2" t="s">
        <v>251</v>
      </c>
      <c r="B10" s="15">
        <v>0.13139931740614336</v>
      </c>
      <c r="C10" s="16">
        <v>0.1808020069057263</v>
      </c>
      <c r="D10" s="16">
        <v>0.01537401867408456</v>
      </c>
      <c r="E10" s="16">
        <v>0.20816652116774276</v>
      </c>
      <c r="F10" s="16">
        <v>0.08768821966341896</v>
      </c>
      <c r="G10" s="16">
        <v>0.05583444866353198</v>
      </c>
    </row>
    <row r="11" spans="1:7" ht="12.75">
      <c r="A11" s="2" t="s">
        <v>252</v>
      </c>
      <c r="B11" s="15">
        <v>0.09360068259385668</v>
      </c>
      <c r="C11" s="16">
        <v>0.035413000941428886</v>
      </c>
      <c r="D11" s="16">
        <v>0.05345858807276753</v>
      </c>
      <c r="E11" s="16">
        <v>0.006725555541856792</v>
      </c>
      <c r="F11" s="16">
        <v>0.1275465013286094</v>
      </c>
      <c r="G11" s="16">
        <v>0.13658010059907078</v>
      </c>
    </row>
    <row r="12" spans="1:7" ht="12.75">
      <c r="A12" s="2" t="s">
        <v>0</v>
      </c>
      <c r="B12" s="15">
        <v>0.034129692832764506</v>
      </c>
      <c r="C12" s="16">
        <v>0.032282024615722035</v>
      </c>
      <c r="D12" s="16">
        <v>0.021798399946709516</v>
      </c>
      <c r="E12" s="16">
        <v>0.3548990160357614</v>
      </c>
      <c r="F12" s="16">
        <v>0.012400354295837024</v>
      </c>
      <c r="G12" s="16">
        <v>0.012847331437751441</v>
      </c>
    </row>
    <row r="13" spans="1:7" ht="12.75">
      <c r="A13" s="17"/>
      <c r="B13" s="15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</row>
    <row r="14" spans="1:7" ht="12.75">
      <c r="A14" s="40"/>
      <c r="B14" s="12"/>
      <c r="C14" s="41"/>
      <c r="D14" s="41"/>
      <c r="E14" s="41"/>
      <c r="F14" s="41"/>
      <c r="G14" s="41"/>
    </row>
    <row r="15" spans="2:7" ht="12.75">
      <c r="B15" s="12"/>
      <c r="C15" s="6"/>
      <c r="D15" s="6"/>
      <c r="E15" s="6"/>
      <c r="F15" s="6"/>
      <c r="G15" s="6"/>
    </row>
    <row r="16" ht="12.75">
      <c r="A16" s="20" t="s">
        <v>19</v>
      </c>
    </row>
    <row r="17" ht="12.75">
      <c r="A17" s="19" t="s">
        <v>15</v>
      </c>
    </row>
    <row r="18" ht="12.75">
      <c r="A18" s="19" t="s">
        <v>16</v>
      </c>
    </row>
    <row r="19" ht="12.75">
      <c r="A19" s="19" t="s">
        <v>17</v>
      </c>
    </row>
    <row r="20" ht="12.75">
      <c r="A20" s="19" t="s">
        <v>18</v>
      </c>
    </row>
  </sheetData>
  <printOptions/>
  <pageMargins left="0.5905511811023623" right="0.75" top="0.7874015748031497" bottom="1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245</v>
      </c>
    </row>
    <row r="33" spans="1:7" ht="18">
      <c r="A33" s="18"/>
      <c r="B33" s="12"/>
      <c r="C33" s="41"/>
      <c r="D33" s="41"/>
      <c r="E33" s="41"/>
      <c r="F33" s="41"/>
      <c r="G33" s="41"/>
    </row>
    <row r="34" spans="1:7" ht="12.75">
      <c r="A34" s="1"/>
      <c r="B34" s="12"/>
      <c r="C34" s="6"/>
      <c r="D34" s="6"/>
      <c r="E34" s="6"/>
      <c r="F34" s="6"/>
      <c r="G34" s="6"/>
    </row>
    <row r="35" spans="1:7" ht="12.75">
      <c r="A35" s="1"/>
      <c r="B35" s="12"/>
      <c r="C35" s="6"/>
      <c r="D35" s="6"/>
      <c r="E35" s="6"/>
      <c r="F35" s="6"/>
      <c r="G35" s="6"/>
    </row>
    <row r="36" s="44" customFormat="1" ht="12.75"/>
    <row r="40" ht="12.75">
      <c r="G40" s="47"/>
    </row>
    <row r="41" ht="12.75">
      <c r="G41" s="47"/>
    </row>
    <row r="42" ht="12.75">
      <c r="G42" s="47"/>
    </row>
    <row r="43" spans="1:7" ht="12.75">
      <c r="A43" s="45"/>
      <c r="B43" s="46"/>
      <c r="C43" s="46"/>
      <c r="D43" s="46"/>
      <c r="E43" s="46"/>
      <c r="F43" s="46"/>
      <c r="G43" s="47"/>
    </row>
    <row r="44" spans="1:7" ht="12.75">
      <c r="A44" s="45"/>
      <c r="B44" s="46"/>
      <c r="C44" s="46"/>
      <c r="D44" s="46"/>
      <c r="E44" s="46"/>
      <c r="F44" s="46"/>
      <c r="G44" s="47"/>
    </row>
    <row r="45" spans="1:7" ht="12.75">
      <c r="A45" s="45"/>
      <c r="B45" s="46"/>
      <c r="C45" s="46"/>
      <c r="D45" s="46"/>
      <c r="E45" s="46"/>
      <c r="F45" s="46"/>
      <c r="G45" s="47"/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71412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6.28125" style="1" customWidth="1"/>
    <col min="2" max="2" width="58.421875" style="24" bestFit="1" customWidth="1"/>
    <col min="3" max="4" width="12.7109375" style="1" customWidth="1"/>
    <col min="5" max="5" width="14.140625" style="1" customWidth="1"/>
    <col min="6" max="8" width="12.7109375" style="1" customWidth="1"/>
    <col min="9" max="16384" width="59.28125" style="1" customWidth="1"/>
  </cols>
  <sheetData>
    <row r="2" ht="15">
      <c r="A2" s="38" t="s">
        <v>246</v>
      </c>
    </row>
    <row r="4" spans="1:8" s="4" customFormat="1" ht="51">
      <c r="A4" s="50" t="s">
        <v>178</v>
      </c>
      <c r="B4" s="50" t="s">
        <v>179</v>
      </c>
      <c r="C4" s="63" t="s">
        <v>6</v>
      </c>
      <c r="D4" s="50" t="s">
        <v>1</v>
      </c>
      <c r="E4" s="50" t="s">
        <v>2</v>
      </c>
      <c r="F4" s="50" t="s">
        <v>3</v>
      </c>
      <c r="G4" s="50" t="s">
        <v>13</v>
      </c>
      <c r="H4" s="77" t="s">
        <v>14</v>
      </c>
    </row>
    <row r="5" spans="1:8" ht="12.75" customHeight="1">
      <c r="A5" s="74" t="s">
        <v>29</v>
      </c>
      <c r="B5" s="75" t="s">
        <v>30</v>
      </c>
      <c r="C5" s="70">
        <v>0.006659077973819009</v>
      </c>
      <c r="D5" s="70">
        <f>'Taula1 (2)'!C5/SUM('Taula1 (2)'!$C$5:$C$47)</f>
        <v>0.041795467893097175</v>
      </c>
      <c r="E5" s="70">
        <f>'Taula1 (2)'!D5/SUM('Taula1 (2)'!$D$5:$D$47)</f>
        <v>0.05233127430636573</v>
      </c>
      <c r="F5" s="70">
        <f>'Taula1 (2)'!E5/SUM('Taula1 (2)'!$E$5:$E$47)</f>
        <v>0.0035546250826059833</v>
      </c>
      <c r="G5" s="76" t="s">
        <v>12</v>
      </c>
      <c r="H5" s="70">
        <v>0.008000219652037338</v>
      </c>
    </row>
    <row r="6" spans="1:8" ht="12.75">
      <c r="A6" s="54" t="s">
        <v>31</v>
      </c>
      <c r="B6" s="55" t="s">
        <v>32</v>
      </c>
      <c r="C6" s="62">
        <v>0.004382470119521913</v>
      </c>
      <c r="D6" s="70">
        <f>'Taula1 (2)'!C6/SUM('Taula1 (2)'!$C$5:$C$47)</f>
        <v>0.002548726770464147</v>
      </c>
      <c r="E6" s="70">
        <f>'Taula1 (2)'!D6/SUM('Taula1 (2)'!$D$5:$D$47)</f>
        <v>0.008196030516648653</v>
      </c>
      <c r="F6" s="70">
        <f>'Taula1 (2)'!E6/SUM('Taula1 (2)'!$E$5:$E$47)</f>
        <v>0.0015716408343444512</v>
      </c>
      <c r="G6" s="71" t="s">
        <v>12</v>
      </c>
      <c r="H6" s="62">
        <v>0.00839266370422499</v>
      </c>
    </row>
    <row r="7" spans="1:8" ht="12.75">
      <c r="A7" s="54" t="s">
        <v>33</v>
      </c>
      <c r="B7" s="55" t="s">
        <v>34</v>
      </c>
      <c r="C7" s="62">
        <v>0.0042401821286283435</v>
      </c>
      <c r="D7" s="70">
        <f>'Taula1 (2)'!C7/SUM('Taula1 (2)'!$C$5:$C$47)</f>
        <v>0.02151146841127811</v>
      </c>
      <c r="E7" s="70">
        <f>'Taula1 (2)'!D7/SUM('Taula1 (2)'!$D$5:$D$47)</f>
        <v>0.004796029811869587</v>
      </c>
      <c r="F7" s="70">
        <f>'Taula1 (2)'!E7/SUM('Taula1 (2)'!$E$5:$E$47)</f>
        <v>0.0033169935083111556</v>
      </c>
      <c r="G7" s="71" t="s">
        <v>12</v>
      </c>
      <c r="H7" s="62">
        <v>0.005552683704874664</v>
      </c>
    </row>
    <row r="8" spans="1:8" ht="12.75">
      <c r="A8" s="54" t="s">
        <v>36</v>
      </c>
      <c r="B8" s="55" t="s">
        <v>37</v>
      </c>
      <c r="C8" s="62">
        <v>0.03699487763232783</v>
      </c>
      <c r="D8" s="70">
        <f>'Taula1 (2)'!C8/SUM('Taula1 (2)'!$C$5:$C$47)</f>
        <v>0.041579005985932525</v>
      </c>
      <c r="E8" s="70">
        <f>'Taula1 (2)'!D8/SUM('Taula1 (2)'!$D$5:$D$47)</f>
        <v>0.11306878068281394</v>
      </c>
      <c r="F8" s="70">
        <f>'Taula1 (2)'!E8/SUM('Taula1 (2)'!$E$5:$E$47)</f>
        <v>0.023111437819598686</v>
      </c>
      <c r="G8" s="62">
        <v>0.042515500442869794</v>
      </c>
      <c r="H8" s="62">
        <v>0.034396698178588855</v>
      </c>
    </row>
    <row r="9" spans="1:8" ht="12.75" customHeight="1">
      <c r="A9" s="54" t="s">
        <v>38</v>
      </c>
      <c r="B9" s="55" t="s">
        <v>39</v>
      </c>
      <c r="C9" s="62">
        <v>0.021627774615822423</v>
      </c>
      <c r="D9" s="70">
        <f>'Taula1 (2)'!C9/SUM('Taula1 (2)'!$C$5:$C$47)</f>
        <v>0.02024599533062479</v>
      </c>
      <c r="E9" s="70">
        <f>'Taula1 (2)'!D9/SUM('Taula1 (2)'!$D$5:$D$47)</f>
        <v>0.0411728046720759</v>
      </c>
      <c r="F9" s="70">
        <f>'Taula1 (2)'!E9/SUM('Taula1 (2)'!$E$5:$E$47)</f>
        <v>0.0011146078397716247</v>
      </c>
      <c r="G9" s="62">
        <v>0.025686448184233834</v>
      </c>
      <c r="H9" s="62">
        <v>0.05319144380108682</v>
      </c>
    </row>
    <row r="10" spans="1:8" ht="12.75">
      <c r="A10" s="54" t="s">
        <v>40</v>
      </c>
      <c r="B10" s="55" t="s">
        <v>41</v>
      </c>
      <c r="C10" s="62">
        <v>0.015367103016505406</v>
      </c>
      <c r="D10" s="70">
        <f>'Taula1 (2)'!C10/SUM('Taula1 (2)'!$C$5:$C$47)</f>
        <v>0.006473370957231665</v>
      </c>
      <c r="E10" s="70">
        <f>'Taula1 (2)'!D10/SUM('Taula1 (2)'!$D$5:$D$47)</f>
        <v>0.0006551165706089936</v>
      </c>
      <c r="F10" s="70">
        <f>'Taula1 (2)'!E10/SUM('Taula1 (2)'!$E$5:$E$47)</f>
        <v>0.017976845606022387</v>
      </c>
      <c r="G10" s="62">
        <v>0.030115146147032774</v>
      </c>
      <c r="H10" s="62">
        <v>0.012085252820280425</v>
      </c>
    </row>
    <row r="11" spans="1:8" ht="12.75">
      <c r="A11" s="54" t="s">
        <v>42</v>
      </c>
      <c r="B11" s="55" t="s">
        <v>43</v>
      </c>
      <c r="C11" s="62">
        <v>0.01593625498007968</v>
      </c>
      <c r="D11" s="70">
        <f>'Taula1 (2)'!C11/SUM('Taula1 (2)'!$C$5:$C$47)</f>
        <v>0.04444011990775814</v>
      </c>
      <c r="E11" s="70">
        <f>'Taula1 (2)'!D11/SUM('Taula1 (2)'!$D$5:$D$47)</f>
        <v>0.007055658088802442</v>
      </c>
      <c r="F11" s="70">
        <f>'Taula1 (2)'!E11/SUM('Taula1 (2)'!$E$5:$E$47)</f>
        <v>0.056921676149876026</v>
      </c>
      <c r="G11" s="62">
        <v>0.01771479185119575</v>
      </c>
      <c r="H11" s="62">
        <v>0.010011193100268852</v>
      </c>
    </row>
    <row r="12" spans="1:8" ht="12.75">
      <c r="A12" s="54" t="s">
        <v>44</v>
      </c>
      <c r="B12" s="55" t="s">
        <v>45</v>
      </c>
      <c r="C12" s="62">
        <v>0.017643710870802503</v>
      </c>
      <c r="D12" s="70">
        <f>'Taula1 (2)'!C12/SUM('Taula1 (2)'!$C$5:$C$47)</f>
        <v>0.03893779287503195</v>
      </c>
      <c r="E12" s="70">
        <f>'Taula1 (2)'!D12/SUM('Taula1 (2)'!$D$5:$D$47)</f>
        <v>0</v>
      </c>
      <c r="F12" s="70">
        <f>'Taula1 (2)'!E12/SUM('Taula1 (2)'!$E$5:$E$47)</f>
        <v>0.018025265412693066</v>
      </c>
      <c r="G12" s="78">
        <v>0.002</v>
      </c>
      <c r="H12" s="62">
        <v>0.0006205940637441299</v>
      </c>
    </row>
    <row r="13" spans="1:8" ht="12.75">
      <c r="A13" s="54" t="s">
        <v>46</v>
      </c>
      <c r="B13" s="55" t="s">
        <v>47</v>
      </c>
      <c r="C13" s="62">
        <v>0.014797951052931132</v>
      </c>
      <c r="D13" s="70">
        <f>'Taula1 (2)'!C13/SUM('Taula1 (2)'!$C$5:$C$47)</f>
        <v>0.04524054616635547</v>
      </c>
      <c r="E13" s="70">
        <f>'Taula1 (2)'!D13/SUM('Taula1 (2)'!$D$5:$D$47)</f>
        <v>0.03298228242952047</v>
      </c>
      <c r="F13" s="70">
        <f>'Taula1 (2)'!E13/SUM('Taula1 (2)'!$E$5:$E$47)</f>
        <v>0.0030290491254951323</v>
      </c>
      <c r="G13" s="62">
        <v>0.022143489813994686</v>
      </c>
      <c r="H13" s="62">
        <v>0.019664502796420427</v>
      </c>
    </row>
    <row r="14" spans="1:8" ht="12.75" customHeight="1">
      <c r="A14" s="54" t="s">
        <v>48</v>
      </c>
      <c r="B14" s="55" t="s">
        <v>49</v>
      </c>
      <c r="C14" s="62">
        <v>0.02731929425156517</v>
      </c>
      <c r="D14" s="70">
        <f>'Taula1 (2)'!C14/SUM('Taula1 (2)'!$C$5:$C$47)</f>
        <v>0.011143100592612112</v>
      </c>
      <c r="E14" s="70">
        <f>'Taula1 (2)'!D14/SUM('Taula1 (2)'!$D$5:$D$47)</f>
        <v>0.03223341136365258</v>
      </c>
      <c r="F14" s="70">
        <f>'Taula1 (2)'!E14/SUM('Taula1 (2)'!$E$5:$E$47)</f>
        <v>0.012364791340897303</v>
      </c>
      <c r="G14" s="62">
        <v>0.021257750221434897</v>
      </c>
      <c r="H14" s="62">
        <v>0.02370778203288244</v>
      </c>
    </row>
    <row r="15" spans="1:8" ht="12.75">
      <c r="A15" s="54" t="s">
        <v>50</v>
      </c>
      <c r="B15" s="55" t="s">
        <v>51</v>
      </c>
      <c r="C15" s="62">
        <v>0.02390438247011952</v>
      </c>
      <c r="D15" s="70">
        <f>'Taula1 (2)'!C15/SUM('Taula1 (2)'!$C$5:$C$47)</f>
        <v>0.0529184295855634</v>
      </c>
      <c r="E15" s="70">
        <f>'Taula1 (2)'!D15/SUM('Taula1 (2)'!$D$5:$D$47)</f>
        <v>0.04354102379804251</v>
      </c>
      <c r="F15" s="70">
        <f>'Taula1 (2)'!E15/SUM('Taula1 (2)'!$E$5:$E$47)</f>
        <v>0.005388879012870115</v>
      </c>
      <c r="G15" s="62">
        <v>0.03454384410983171</v>
      </c>
      <c r="H15" s="62">
        <v>0.03139302289714013</v>
      </c>
    </row>
    <row r="16" spans="1:8" ht="12.75">
      <c r="A16" s="54" t="s">
        <v>52</v>
      </c>
      <c r="B16" s="55" t="s">
        <v>53</v>
      </c>
      <c r="C16" s="62">
        <v>0.03130335799658509</v>
      </c>
      <c r="D16" s="70">
        <f>'Taula1 (2)'!C16/SUM('Taula1 (2)'!$C$5:$C$47)</f>
        <v>0.009476029806561743</v>
      </c>
      <c r="E16" s="70">
        <f>'Taula1 (2)'!D16/SUM('Taula1 (2)'!$D$5:$D$47)</f>
        <v>0.004279996913700521</v>
      </c>
      <c r="F16" s="70">
        <f>'Taula1 (2)'!E16/SUM('Taula1 (2)'!$E$5:$E$47)</f>
        <v>0.01961381885104136</v>
      </c>
      <c r="G16" s="62">
        <v>0.005314437555358724</v>
      </c>
      <c r="H16" s="62">
        <v>0.009668202271799198</v>
      </c>
    </row>
    <row r="17" spans="1:8" ht="12.75">
      <c r="A17" s="54" t="s">
        <v>54</v>
      </c>
      <c r="B17" s="55" t="s">
        <v>55</v>
      </c>
      <c r="C17" s="62">
        <v>0.0688673875924872</v>
      </c>
      <c r="D17" s="70">
        <f>'Taula1 (2)'!C17/SUM('Taula1 (2)'!$C$5:$C$47)</f>
        <v>0.019494279256027175</v>
      </c>
      <c r="E17" s="70">
        <f>'Taula1 (2)'!D17/SUM('Taula1 (2)'!$D$5:$D$47)</f>
        <v>0.06168517564462508</v>
      </c>
      <c r="F17" s="70">
        <f>'Taula1 (2)'!E17/SUM('Taula1 (2)'!$E$5:$E$47)</f>
        <v>0.005612018705484101</v>
      </c>
      <c r="G17" s="62">
        <v>0.070859167404783</v>
      </c>
      <c r="H17" s="62">
        <v>0.0614675790593914</v>
      </c>
    </row>
    <row r="18" spans="1:8" ht="12.75">
      <c r="A18" s="54" t="s">
        <v>56</v>
      </c>
      <c r="B18" s="55" t="s">
        <v>57</v>
      </c>
      <c r="C18" s="62">
        <v>0.010244735344336939</v>
      </c>
      <c r="D18" s="70">
        <f>'Taula1 (2)'!C18/SUM('Taula1 (2)'!$C$5:$C$47)</f>
        <v>0.036683818290950576</v>
      </c>
      <c r="E18" s="70">
        <f>'Taula1 (2)'!D18/SUM('Taula1 (2)'!$D$5:$D$47)</f>
        <v>0.029873680871986247</v>
      </c>
      <c r="F18" s="70">
        <f>'Taula1 (2)'!E18/SUM('Taula1 (2)'!$E$5:$E$47)</f>
        <v>0.0021571881246814856</v>
      </c>
      <c r="G18" s="62">
        <v>0.0141718334809566</v>
      </c>
      <c r="H18" s="62">
        <v>0.018065819846240398</v>
      </c>
    </row>
    <row r="19" spans="1:8" ht="12.75">
      <c r="A19" s="54" t="s">
        <v>58</v>
      </c>
      <c r="B19" s="55" t="s">
        <v>59</v>
      </c>
      <c r="C19" s="62">
        <v>0.02390438247011952</v>
      </c>
      <c r="D19" s="70">
        <f>'Taula1 (2)'!C19/SUM('Taula1 (2)'!$C$5:$C$47)</f>
        <v>0.0266212441829068</v>
      </c>
      <c r="E19" s="70">
        <f>'Taula1 (2)'!D19/SUM('Taula1 (2)'!$D$5:$D$47)</f>
        <v>0.007774129030121217</v>
      </c>
      <c r="F19" s="70">
        <f>'Taula1 (2)'!E19/SUM('Taula1 (2)'!$E$5:$E$47)</f>
        <v>0.006272434463873937</v>
      </c>
      <c r="G19" s="62">
        <v>0.015943312666076175</v>
      </c>
      <c r="H19" s="62">
        <v>0.010203872924886876</v>
      </c>
    </row>
    <row r="20" spans="1:8" ht="12.75">
      <c r="A20" s="54" t="s">
        <v>60</v>
      </c>
      <c r="B20" s="55" t="s">
        <v>61</v>
      </c>
      <c r="C20" s="62">
        <v>0.04240182128628344</v>
      </c>
      <c r="D20" s="70">
        <f>'Taula1 (2)'!C20/SUM('Taula1 (2)'!$C$5:$C$47)</f>
        <v>0.0382766108007347</v>
      </c>
      <c r="E20" s="70">
        <f>'Taula1 (2)'!D20/SUM('Taula1 (2)'!$D$5:$D$47)</f>
        <v>0.06722507451762841</v>
      </c>
      <c r="F20" s="70">
        <f>'Taula1 (2)'!E20/SUM('Taula1 (2)'!$E$5:$E$47)</f>
        <v>0.018383547944146875</v>
      </c>
      <c r="G20" s="62">
        <v>0.070859167404783</v>
      </c>
      <c r="H20" s="62">
        <v>0.11889934454949315</v>
      </c>
    </row>
    <row r="21" spans="1:8" ht="12.75">
      <c r="A21" s="54" t="s">
        <v>62</v>
      </c>
      <c r="B21" s="55" t="s">
        <v>63</v>
      </c>
      <c r="C21" s="62">
        <v>0.010586226522481503</v>
      </c>
      <c r="D21" s="70">
        <f>'Taula1 (2)'!C21/SUM('Taula1 (2)'!$C$5:$C$47)</f>
        <v>0.018909815804046194</v>
      </c>
      <c r="E21" s="70">
        <f>'Taula1 (2)'!D21/SUM('Taula1 (2)'!$D$5:$D$47)</f>
        <v>0.007443138627178904</v>
      </c>
      <c r="F21" s="70">
        <f>'Taula1 (2)'!E21/SUM('Taula1 (2)'!$E$5:$E$47)</f>
        <v>0.009913602520987734</v>
      </c>
      <c r="G21" s="62">
        <v>0.046944198405668734</v>
      </c>
      <c r="H21" s="62">
        <v>0.006275621389543688</v>
      </c>
    </row>
    <row r="22" spans="1:8" ht="12.75">
      <c r="A22" s="54" t="s">
        <v>64</v>
      </c>
      <c r="B22" s="55" t="s">
        <v>65</v>
      </c>
      <c r="C22" s="62">
        <v>0.01821286283437678</v>
      </c>
      <c r="D22" s="70">
        <f>'Taula1 (2)'!C22/SUM('Taula1 (2)'!$C$5:$C$47)</f>
        <v>0.024506341186442872</v>
      </c>
      <c r="E22" s="70">
        <f>'Taula1 (2)'!D22/SUM('Taula1 (2)'!$D$5:$D$47)</f>
        <v>0.033245521214168856</v>
      </c>
      <c r="F22" s="70">
        <f>'Taula1 (2)'!E22/SUM('Taula1 (2)'!$E$5:$E$47)</f>
        <v>0.03604337001958147</v>
      </c>
      <c r="G22" s="62">
        <v>0.01682905225863596</v>
      </c>
      <c r="H22" s="62">
        <v>0.01532976212658554</v>
      </c>
    </row>
    <row r="23" spans="1:8" ht="12.75">
      <c r="A23" s="54" t="s">
        <v>66</v>
      </c>
      <c r="B23" s="55" t="s">
        <v>67</v>
      </c>
      <c r="C23" s="62">
        <v>0.011383039271485486</v>
      </c>
      <c r="D23" s="70">
        <f>'Taula1 (2)'!C23/SUM('Taula1 (2)'!$C$5:$C$47)</f>
        <v>0.006116672702142732</v>
      </c>
      <c r="E23" s="70">
        <f>'Taula1 (2)'!D23/SUM('Taula1 (2)'!$D$5:$D$47)</f>
        <v>0.001891023975159106</v>
      </c>
      <c r="F23" s="70">
        <f>'Taula1 (2)'!E23/SUM('Taula1 (2)'!$E$5:$E$47)</f>
        <v>0.020903396587203703</v>
      </c>
      <c r="G23" s="62">
        <v>0.008857395925597875</v>
      </c>
      <c r="H23" s="62">
        <v>0.007700265809458815</v>
      </c>
    </row>
    <row r="24" spans="1:8" ht="12.75">
      <c r="A24" s="54" t="s">
        <v>68</v>
      </c>
      <c r="B24" s="55" t="s">
        <v>69</v>
      </c>
      <c r="C24" s="62">
        <v>0.02390438247011952</v>
      </c>
      <c r="D24" s="70">
        <f>'Taula1 (2)'!C24/SUM('Taula1 (2)'!$C$5:$C$47)</f>
        <v>0.014470619065583949</v>
      </c>
      <c r="E24" s="70">
        <f>'Taula1 (2)'!D24/SUM('Taula1 (2)'!$D$5:$D$47)</f>
        <v>0</v>
      </c>
      <c r="F24" s="70">
        <f>'Taula1 (2)'!E24/SUM('Taula1 (2)'!$E$5:$E$47)</f>
        <v>0.02078654106046655</v>
      </c>
      <c r="G24" s="78">
        <v>0.002</v>
      </c>
      <c r="H24" s="62">
        <v>0.00039195414552260836</v>
      </c>
    </row>
    <row r="25" spans="1:8" ht="12.75">
      <c r="A25" s="54" t="s">
        <v>70</v>
      </c>
      <c r="B25" s="55" t="s">
        <v>71</v>
      </c>
      <c r="C25" s="62">
        <v>0.025611838360842343</v>
      </c>
      <c r="D25" s="70">
        <f>'Taula1 (2)'!C25/SUM('Taula1 (2)'!$C$5:$C$47)</f>
        <v>0.00929057846741334</v>
      </c>
      <c r="E25" s="70">
        <f>'Taula1 (2)'!D25/SUM('Taula1 (2)'!$D$5:$D$47)</f>
        <v>2.2837022077755973E-05</v>
      </c>
      <c r="F25" s="70">
        <f>'Taula1 (2)'!E25/SUM('Taula1 (2)'!$E$5:$E$47)</f>
        <v>0.02626399979761786</v>
      </c>
      <c r="G25" s="62">
        <v>0.002657218777679362</v>
      </c>
      <c r="H25" s="62">
        <v>0.002988650359609889</v>
      </c>
    </row>
    <row r="26" spans="1:8" ht="12.75">
      <c r="A26" s="54" t="s">
        <v>72</v>
      </c>
      <c r="B26" s="55" t="s">
        <v>73</v>
      </c>
      <c r="C26" s="62">
        <v>0.013659647125782584</v>
      </c>
      <c r="D26" s="70">
        <f>'Taula1 (2)'!C26/SUM('Taula1 (2)'!$C$5:$C$47)</f>
        <v>0.004223862996790884</v>
      </c>
      <c r="E26" s="70">
        <f>'Taula1 (2)'!D26/SUM('Taula1 (2)'!$D$5:$D$47)</f>
        <v>2.7404426493307163E-05</v>
      </c>
      <c r="F26" s="70">
        <f>'Taula1 (2)'!E26/SUM('Taula1 (2)'!$E$5:$E$47)</f>
        <v>0.0035143694409802825</v>
      </c>
      <c r="G26" s="78">
        <v>0.002</v>
      </c>
      <c r="H26" s="62">
        <v>0</v>
      </c>
    </row>
    <row r="27" spans="1:8" ht="12.75">
      <c r="A27" s="54" t="s">
        <v>74</v>
      </c>
      <c r="B27" s="55" t="s">
        <v>75</v>
      </c>
      <c r="C27" s="62">
        <v>0.02618099032441662</v>
      </c>
      <c r="D27" s="70">
        <f>'Taula1 (2)'!C27/SUM('Taula1 (2)'!$C$5:$C$47)</f>
        <v>0.001085645767507791</v>
      </c>
      <c r="E27" s="70">
        <f>'Taula1 (2)'!D27/SUM('Taula1 (2)'!$D$5:$D$47)</f>
        <v>0.020823424613556026</v>
      </c>
      <c r="F27" s="70">
        <f>'Taula1 (2)'!E27/SUM('Taula1 (2)'!$E$5:$E$47)</f>
        <v>0.0004394255440874329</v>
      </c>
      <c r="G27" s="62">
        <v>0.04428697962798937</v>
      </c>
      <c r="H27" s="62">
        <v>0.040705005764666444</v>
      </c>
    </row>
    <row r="28" spans="1:8" ht="12.75">
      <c r="A28" s="54" t="s">
        <v>76</v>
      </c>
      <c r="B28" s="55" t="s">
        <v>77</v>
      </c>
      <c r="C28" s="62">
        <v>0.042999430848036424</v>
      </c>
      <c r="D28" s="70">
        <f>'Taula1 (2)'!C28/SUM('Taula1 (2)'!$C$5:$C$47)</f>
        <v>0.02271366939534558</v>
      </c>
      <c r="E28" s="70">
        <f>'Taula1 (2)'!D28/SUM('Taula1 (2)'!$D$5:$D$47)</f>
        <v>0.01970319873940278</v>
      </c>
      <c r="F28" s="70">
        <f>'Taula1 (2)'!E28/SUM('Taula1 (2)'!$E$5:$E$47)</f>
        <v>0.0021751245360470206</v>
      </c>
      <c r="G28" s="62">
        <v>0.07174490699734277</v>
      </c>
      <c r="H28" s="62">
        <v>0.08272829953666685</v>
      </c>
    </row>
    <row r="29" spans="1:8" ht="12.75">
      <c r="A29" s="54" t="s">
        <v>78</v>
      </c>
      <c r="B29" s="55" t="s">
        <v>79</v>
      </c>
      <c r="C29" s="62">
        <v>0.00796812749003984</v>
      </c>
      <c r="D29" s="70">
        <f>'Taula1 (2)'!C29/SUM('Taula1 (2)'!$C$5:$C$47)</f>
        <v>0.04545832020030407</v>
      </c>
      <c r="E29" s="70">
        <f>'Taula1 (2)'!D29/SUM('Taula1 (2)'!$D$5:$D$47)</f>
        <v>0.00824855641976578</v>
      </c>
      <c r="F29" s="70">
        <f>'Taula1 (2)'!E29/SUM('Taula1 (2)'!$E$5:$E$47)</f>
        <v>0.013719544277318899</v>
      </c>
      <c r="G29" s="62">
        <v>0.011514614703277236</v>
      </c>
      <c r="H29" s="62">
        <v>0.00718582600124782</v>
      </c>
    </row>
    <row r="30" spans="1:8" ht="12.75">
      <c r="A30" s="54" t="s">
        <v>80</v>
      </c>
      <c r="B30" s="55" t="s">
        <v>81</v>
      </c>
      <c r="C30" s="62">
        <v>0.05748434832100171</v>
      </c>
      <c r="D30" s="70">
        <f>'Taula1 (2)'!C30/SUM('Taula1 (2)'!$C$5:$C$47)</f>
        <v>0.019636490038741884</v>
      </c>
      <c r="E30" s="70">
        <f>'Taula1 (2)'!D30/SUM('Taula1 (2)'!$D$5:$D$47)</f>
        <v>0.051705761386366934</v>
      </c>
      <c r="F30" s="70">
        <f>'Taula1 (2)'!E30/SUM('Taula1 (2)'!$E$5:$E$47)</f>
        <v>0.04020502636629168</v>
      </c>
      <c r="G30" s="62">
        <v>0.06643046944198405</v>
      </c>
      <c r="H30" s="62">
        <v>0.07239175316602728</v>
      </c>
    </row>
    <row r="31" spans="1:8" ht="12.75">
      <c r="A31" s="54" t="s">
        <v>82</v>
      </c>
      <c r="B31" s="55" t="s">
        <v>83</v>
      </c>
      <c r="C31" s="62">
        <v>0.01707455890722823</v>
      </c>
      <c r="D31" s="70">
        <f>'Taula1 (2)'!C31/SUM('Taula1 (2)'!$C$5:$C$47)</f>
        <v>0.031665683387819096</v>
      </c>
      <c r="E31" s="70">
        <f>'Taula1 (2)'!D31/SUM('Taula1 (2)'!$D$5:$D$47)</f>
        <v>0.02048015174635774</v>
      </c>
      <c r="F31" s="70">
        <f>'Taula1 (2)'!E31/SUM('Taula1 (2)'!$E$5:$E$47)</f>
        <v>0.010142701725430163</v>
      </c>
      <c r="G31" s="62">
        <v>0.024800708591674048</v>
      </c>
      <c r="H31" s="62">
        <v>0.013027085965232079</v>
      </c>
    </row>
    <row r="32" spans="1:8" ht="12.75">
      <c r="A32" s="54" t="s">
        <v>84</v>
      </c>
      <c r="B32" s="55" t="s">
        <v>85</v>
      </c>
      <c r="C32" s="62">
        <v>0.02749003984063745</v>
      </c>
      <c r="D32" s="70">
        <f>'Taula1 (2)'!C32/SUM('Taula1 (2)'!$C$5:$C$47)</f>
        <v>0</v>
      </c>
      <c r="E32" s="70">
        <f>'Taula1 (2)'!D32/SUM('Taula1 (2)'!$D$5:$D$47)</f>
        <v>0.005081298372650426</v>
      </c>
      <c r="F32" s="70">
        <f>'Taula1 (2)'!E32/SUM('Taula1 (2)'!$E$5:$E$47)</f>
        <v>0.002986024430026334</v>
      </c>
      <c r="G32" s="62">
        <v>0.024800708591674048</v>
      </c>
      <c r="H32" s="62">
        <v>0.02553672059114941</v>
      </c>
    </row>
    <row r="33" spans="1:8" ht="12.75">
      <c r="A33" s="54" t="s">
        <v>86</v>
      </c>
      <c r="B33" s="55" t="s">
        <v>87</v>
      </c>
      <c r="C33" s="62">
        <v>0.030734206033010813</v>
      </c>
      <c r="D33" s="70">
        <f>'Taula1 (2)'!C33/SUM('Taula1 (2)'!$C$5:$C$47)</f>
        <v>0.0002518909342731664</v>
      </c>
      <c r="E33" s="70">
        <f>'Taula1 (2)'!D33/SUM('Taula1 (2)'!$D$5:$D$47)</f>
        <v>0.006347278478969226</v>
      </c>
      <c r="F33" s="70">
        <f>'Taula1 (2)'!E33/SUM('Taula1 (2)'!$E$5:$E$47)</f>
        <v>0.02056605955391079</v>
      </c>
      <c r="G33" s="62">
        <v>0.022143489813994686</v>
      </c>
      <c r="H33" s="62">
        <v>0.02393170404371113</v>
      </c>
    </row>
    <row r="34" spans="1:8" ht="12.75">
      <c r="A34" s="54" t="s">
        <v>88</v>
      </c>
      <c r="B34" s="55" t="s">
        <v>89</v>
      </c>
      <c r="C34" s="62">
        <v>0.03016505406943654</v>
      </c>
      <c r="D34" s="70">
        <f>'Taula1 (2)'!C34/SUM('Taula1 (2)'!$C$5:$C$47)</f>
        <v>0.007021137803287872</v>
      </c>
      <c r="E34" s="70">
        <f>'Taula1 (2)'!D34/SUM('Taula1 (2)'!$D$5:$D$47)</f>
        <v>0.008950749720015515</v>
      </c>
      <c r="F34" s="70">
        <f>'Taula1 (2)'!E34/SUM('Taula1 (2)'!$E$5:$E$47)</f>
        <v>0.00604732370132868</v>
      </c>
      <c r="G34" s="62">
        <v>0.023029229406554472</v>
      </c>
      <c r="H34" s="62">
        <v>0.03280220692976808</v>
      </c>
    </row>
    <row r="35" spans="1:8" ht="12.75">
      <c r="A35" s="54" t="s">
        <v>90</v>
      </c>
      <c r="B35" s="55" t="s">
        <v>91</v>
      </c>
      <c r="C35" s="62">
        <v>0.010927717700626068</v>
      </c>
      <c r="D35" s="70">
        <f>'Taula1 (2)'!C35/SUM('Taula1 (2)'!$C$5:$C$47)</f>
        <v>0.01601470898750206</v>
      </c>
      <c r="E35" s="70">
        <f>'Taula1 (2)'!D35/SUM('Taula1 (2)'!$D$5:$D$47)</f>
        <v>0.014915519299296737</v>
      </c>
      <c r="F35" s="70">
        <f>'Taula1 (2)'!E35/SUM('Taula1 (2)'!$E$5:$E$47)</f>
        <v>0.016593518675160995</v>
      </c>
      <c r="G35" s="62">
        <v>0.007971656333038087</v>
      </c>
      <c r="H35" s="62">
        <v>0.005060509086168225</v>
      </c>
    </row>
    <row r="36" spans="1:8" ht="12.75">
      <c r="A36" s="54" t="s">
        <v>92</v>
      </c>
      <c r="B36" s="55" t="s">
        <v>93</v>
      </c>
      <c r="C36" s="62">
        <v>0.024473534433693798</v>
      </c>
      <c r="D36" s="70">
        <f>'Taula1 (2)'!C36/SUM('Taula1 (2)'!$C$5:$C$47)</f>
        <v>0.003600057954407834</v>
      </c>
      <c r="E36" s="70">
        <f>'Taula1 (2)'!D36/SUM('Taula1 (2)'!$D$5:$D$47)</f>
        <v>0.008285031569893643</v>
      </c>
      <c r="F36" s="70">
        <f>'Taula1 (2)'!E36/SUM('Taula1 (2)'!$E$5:$E$47)</f>
        <v>0.004276528656893533</v>
      </c>
      <c r="G36" s="62">
        <v>0.011514614703277236</v>
      </c>
      <c r="H36" s="62">
        <v>0.013146795297737488</v>
      </c>
    </row>
    <row r="37" spans="1:8" ht="12.75">
      <c r="A37" s="54" t="s">
        <v>94</v>
      </c>
      <c r="B37" s="55" t="s">
        <v>95</v>
      </c>
      <c r="C37" s="62">
        <v>0.03414911781445646</v>
      </c>
      <c r="D37" s="70">
        <f>'Taula1 (2)'!C37/SUM('Taula1 (2)'!$C$5:$C$47)</f>
        <v>0.03771256827916575</v>
      </c>
      <c r="E37" s="70">
        <f>'Taula1 (2)'!D37/SUM('Taula1 (2)'!$D$5:$D$47)</f>
        <v>0.025261406951743122</v>
      </c>
      <c r="F37" s="70">
        <f>'Taula1 (2)'!E37/SUM('Taula1 (2)'!$E$5:$E$47)</f>
        <v>0.3636334646224627</v>
      </c>
      <c r="G37" s="62">
        <v>0.012400354295837024</v>
      </c>
      <c r="H37" s="62">
        <v>0.012847331437751443</v>
      </c>
    </row>
    <row r="38" spans="1:8" ht="12.75">
      <c r="A38" s="54" t="s">
        <v>96</v>
      </c>
      <c r="B38" s="55" t="s">
        <v>97</v>
      </c>
      <c r="C38" s="62">
        <v>0.020489470688673878</v>
      </c>
      <c r="D38" s="70">
        <f>'Taula1 (2)'!C38/SUM('Taula1 (2)'!$C$5:$C$47)</f>
        <v>0.041999266885677455</v>
      </c>
      <c r="E38" s="70">
        <f>'Taula1 (2)'!D38/SUM('Taula1 (2)'!$D$5:$D$47)</f>
        <v>0.003854912859984146</v>
      </c>
      <c r="F38" s="70">
        <f>'Taula1 (2)'!E38/SUM('Taula1 (2)'!$E$5:$E$47)</f>
        <v>0.029919524354371164</v>
      </c>
      <c r="G38" s="62">
        <v>0.013286093888396812</v>
      </c>
      <c r="H38" s="62">
        <v>0.018574273486825107</v>
      </c>
    </row>
    <row r="39" spans="1:8" ht="12.75">
      <c r="A39" s="54" t="s">
        <v>98</v>
      </c>
      <c r="B39" s="55" t="s">
        <v>99</v>
      </c>
      <c r="C39" s="62">
        <v>0.013659647125782584</v>
      </c>
      <c r="D39" s="70">
        <f>'Taula1 (2)'!C39/SUM('Taula1 (2)'!$C$5:$C$47)</f>
        <v>0.03741508479831199</v>
      </c>
      <c r="E39" s="70">
        <f>'Taula1 (2)'!D39/SUM('Taula1 (2)'!$D$5:$D$47)</f>
        <v>0.0039499360117323775</v>
      </c>
      <c r="F39" s="70">
        <f>'Taula1 (2)'!E39/SUM('Taula1 (2)'!$E$5:$E$47)</f>
        <v>0.040023038469091755</v>
      </c>
      <c r="G39" s="62">
        <v>0.005314437555358724</v>
      </c>
      <c r="H39" s="62">
        <v>0.009014945347019993</v>
      </c>
    </row>
    <row r="40" spans="1:8" ht="12.75" customHeight="1">
      <c r="A40" s="54" t="s">
        <v>100</v>
      </c>
      <c r="B40" s="55" t="s">
        <v>101</v>
      </c>
      <c r="C40" s="62">
        <v>0.01821286283437678</v>
      </c>
      <c r="D40" s="70">
        <f>'Taula1 (2)'!C40/SUM('Taula1 (2)'!$C$5:$C$47)</f>
        <v>0.010577067099599298</v>
      </c>
      <c r="E40" s="70">
        <f>'Taula1 (2)'!D40/SUM('Taula1 (2)'!$D$5:$D$47)</f>
        <v>0.009488259725093906</v>
      </c>
      <c r="F40" s="70">
        <f>'Taula1 (2)'!E40/SUM('Taula1 (2)'!$E$5:$E$47)</f>
        <v>0.008343391391943946</v>
      </c>
      <c r="G40" s="62">
        <v>0.025686448184233834</v>
      </c>
      <c r="H40" s="62">
        <v>0.034772212025333656</v>
      </c>
    </row>
    <row r="41" spans="1:8" ht="12.75">
      <c r="A41" s="54" t="s">
        <v>102</v>
      </c>
      <c r="B41" s="55" t="s">
        <v>103</v>
      </c>
      <c r="C41" s="62">
        <v>0.0665907797381901</v>
      </c>
      <c r="D41" s="70">
        <f>'Taula1 (2)'!C41/SUM('Taula1 (2)'!$C$5:$C$47)</f>
        <v>0.1057891155030951</v>
      </c>
      <c r="E41" s="70">
        <f>'Taula1 (2)'!D41/SUM('Taula1 (2)'!$D$5:$D$47)</f>
        <v>0.19699462947974541</v>
      </c>
      <c r="F41" s="70">
        <f>'Taula1 (2)'!E41/SUM('Taula1 (2)'!$E$5:$E$47)</f>
        <v>0.03737802124270205</v>
      </c>
      <c r="G41" s="62">
        <v>0.11514614703277236</v>
      </c>
      <c r="H41" s="62">
        <v>0.09672285306738611</v>
      </c>
    </row>
    <row r="42" spans="1:8" ht="12.75">
      <c r="A42" s="54" t="s">
        <v>104</v>
      </c>
      <c r="B42" s="55" t="s">
        <v>105</v>
      </c>
      <c r="C42" s="62">
        <v>0.011383039271485486</v>
      </c>
      <c r="D42" s="70">
        <f>'Taula1 (2)'!C42/SUM('Taula1 (2)'!$C$5:$C$47)</f>
        <v>0.045189141109241465</v>
      </c>
      <c r="E42" s="70">
        <f>'Taula1 (2)'!D42/SUM('Taula1 (2)'!$D$5:$D$47)</f>
        <v>0.004182568254863026</v>
      </c>
      <c r="F42" s="70">
        <f>'Taula1 (2)'!E42/SUM('Taula1 (2)'!$E$5:$E$47)</f>
        <v>0.03945267470164657</v>
      </c>
      <c r="G42" s="62">
        <v>0.015057573073516387</v>
      </c>
      <c r="H42" s="62">
        <v>0.003854219023344771</v>
      </c>
    </row>
    <row r="43" spans="1:8" ht="12.75">
      <c r="A43" s="54" t="s">
        <v>106</v>
      </c>
      <c r="B43" s="55" t="s">
        <v>107</v>
      </c>
      <c r="C43" s="62">
        <v>0.009675583380762664</v>
      </c>
      <c r="D43" s="70">
        <f>'Taula1 (2)'!C43/SUM('Taula1 (2)'!$C$5:$C$47)</f>
        <v>0.011129990856034687</v>
      </c>
      <c r="E43" s="70">
        <f>'Taula1 (2)'!D43/SUM('Taula1 (2)'!$D$5:$D$47)</f>
        <v>0.0026148390289581287</v>
      </c>
      <c r="F43" s="70">
        <f>'Taula1 (2)'!E43/SUM('Taula1 (2)'!$E$5:$E$47)</f>
        <v>0.006911236138723536</v>
      </c>
      <c r="G43" s="62">
        <v>0.002657218777679362</v>
      </c>
      <c r="H43" s="62">
        <v>0.006053568463369386</v>
      </c>
    </row>
    <row r="44" spans="1:8" ht="12.75">
      <c r="A44" s="54" t="s">
        <v>108</v>
      </c>
      <c r="B44" s="55" t="s">
        <v>109</v>
      </c>
      <c r="C44" s="62">
        <v>0.014228799089356859</v>
      </c>
      <c r="D44" s="70">
        <f>'Taula1 (2)'!C44/SUM('Taula1 (2)'!$C$5:$C$47)</f>
        <v>0.00626454912549198</v>
      </c>
      <c r="E44" s="70">
        <f>'Taula1 (2)'!D44/SUM('Taula1 (2)'!$D$5:$D$47)</f>
        <v>0.005099477076570777</v>
      </c>
      <c r="F44" s="70">
        <f>'Taula1 (2)'!E44/SUM('Taula1 (2)'!$E$5:$E$47)</f>
        <v>0.028055836866056262</v>
      </c>
      <c r="G44" s="78">
        <v>0.002</v>
      </c>
      <c r="H44" s="62">
        <v>0.0025477019458969544</v>
      </c>
    </row>
    <row r="45" spans="1:8" ht="12.75">
      <c r="A45" s="54" t="s">
        <v>110</v>
      </c>
      <c r="B45" s="55" t="s">
        <v>111</v>
      </c>
      <c r="C45" s="62">
        <v>0.030734206033010813</v>
      </c>
      <c r="D45" s="70">
        <f>'Taula1 (2)'!C45/SUM('Taula1 (2)'!$C$5:$C$47)</f>
        <v>0.0010450962908463493</v>
      </c>
      <c r="E45" s="70">
        <f>'Taula1 (2)'!D45/SUM('Taula1 (2)'!$D$5:$D$47)</f>
        <v>0.011735431292568935</v>
      </c>
      <c r="F45" s="70">
        <f>'Taula1 (2)'!E45/SUM('Taula1 (2)'!$E$5:$E$47)</f>
        <v>0.001777802212673231</v>
      </c>
      <c r="G45" s="62">
        <v>0.042515500442869794</v>
      </c>
      <c r="H45" s="62">
        <v>0.031917043830256085</v>
      </c>
    </row>
    <row r="46" spans="1:8" ht="12.75">
      <c r="A46" s="54" t="s">
        <v>112</v>
      </c>
      <c r="B46" s="55" t="s">
        <v>113</v>
      </c>
      <c r="C46" s="62">
        <v>0.02902675014228799</v>
      </c>
      <c r="D46" s="70">
        <f>'Taula1 (2)'!C46/SUM('Taula1 (2)'!$C$5:$C$47)</f>
        <v>0.020526618547796298</v>
      </c>
      <c r="E46" s="70">
        <f>'Taula1 (2)'!D46/SUM('Taula1 (2)'!$D$5:$D$47)</f>
        <v>0.022163305849974422</v>
      </c>
      <c r="F46" s="70">
        <f>'Taula1 (2)'!E46/SUM('Taula1 (2)'!$E$5:$E$47)</f>
        <v>0.01151363328528191</v>
      </c>
      <c r="G46" s="62">
        <v>0.010628875110717449</v>
      </c>
      <c r="H46" s="62">
        <v>0.009172815756361138</v>
      </c>
    </row>
    <row r="47" spans="1:8" ht="12.75">
      <c r="A47" s="54" t="s">
        <v>114</v>
      </c>
      <c r="B47" s="55" t="s">
        <v>115</v>
      </c>
      <c r="C47" s="62">
        <v>0.007398975526465566</v>
      </c>
      <c r="D47" s="70">
        <f>'Taula1 (2)'!C47/SUM('Taula1 (2)'!$C$5:$C$47)</f>
        <v>0</v>
      </c>
      <c r="E47" s="70">
        <f>'Taula1 (2)'!D47/SUM('Taula1 (2)'!$D$5:$D$47)</f>
        <v>0.0006138686389510737</v>
      </c>
      <c r="F47" s="70">
        <f>'Taula1 (2)'!E47/SUM('Taula1 (2)'!$E$5:$E$47)</f>
        <v>0</v>
      </c>
      <c r="G47" s="62">
        <v>0.002657218777679362</v>
      </c>
      <c r="H47" s="62">
        <v>0</v>
      </c>
    </row>
    <row r="48" spans="1:8" ht="12.75">
      <c r="A48" s="72"/>
      <c r="B48" s="73"/>
      <c r="C48" s="62">
        <f aca="true" t="shared" si="0" ref="C48:H48">SUM(C5:C47)</f>
        <v>1</v>
      </c>
      <c r="D48" s="62">
        <f t="shared" si="0"/>
        <v>1.0000000000000002</v>
      </c>
      <c r="E48" s="62">
        <f t="shared" si="0"/>
        <v>1.0000000000000002</v>
      </c>
      <c r="F48" s="62">
        <f t="shared" si="0"/>
        <v>0.9999999999999999</v>
      </c>
      <c r="G48" s="62">
        <v>1</v>
      </c>
      <c r="H48" s="62">
        <f t="shared" si="0"/>
        <v>0.9999999999999999</v>
      </c>
    </row>
    <row r="49" ht="12.75">
      <c r="A49" s="20" t="s">
        <v>19</v>
      </c>
    </row>
    <row r="50" ht="12.75">
      <c r="A50" s="1" t="s">
        <v>254</v>
      </c>
    </row>
    <row r="51" ht="12.75">
      <c r="A51" s="1" t="s">
        <v>253</v>
      </c>
    </row>
  </sheetData>
  <printOptions/>
  <pageMargins left="0.3937007874015748" right="0.75" top="0.7874015748031497" bottom="0.3937007874015748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61"/>
  <sheetViews>
    <sheetView zoomScale="85" zoomScaleNormal="85" workbookViewId="0" topLeftCell="A1">
      <selection activeCell="B12" sqref="B12"/>
    </sheetView>
  </sheetViews>
  <sheetFormatPr defaultColWidth="11.421875" defaultRowHeight="12.75"/>
  <cols>
    <col min="2" max="2" width="41.7109375" style="0" customWidth="1"/>
    <col min="3" max="3" width="54.28125" style="0" customWidth="1"/>
    <col min="4" max="8" width="14.7109375" style="0" customWidth="1"/>
  </cols>
  <sheetData>
    <row r="2" ht="18">
      <c r="A2" s="18" t="s">
        <v>230</v>
      </c>
    </row>
    <row r="3" ht="18">
      <c r="A3" s="18"/>
    </row>
    <row r="4" ht="18">
      <c r="A4" s="18"/>
    </row>
    <row r="5" spans="3:8" ht="38.25">
      <c r="C5" s="48" t="s">
        <v>26</v>
      </c>
      <c r="D5" s="48" t="s">
        <v>1</v>
      </c>
      <c r="E5" s="48" t="s">
        <v>2</v>
      </c>
      <c r="F5" s="48" t="s">
        <v>3</v>
      </c>
      <c r="G5" s="48" t="s">
        <v>13</v>
      </c>
      <c r="H5" s="48" t="s">
        <v>14</v>
      </c>
    </row>
    <row r="6" spans="3:8" ht="12.75">
      <c r="C6" s="2" t="s">
        <v>27</v>
      </c>
      <c r="D6" s="49">
        <f>Taula4!C7/Taula4!B7</f>
        <v>0.2203752620090695</v>
      </c>
      <c r="E6" s="49">
        <f>Taula4!D7/Taula4!B7</f>
        <v>0.41090604278929266</v>
      </c>
      <c r="F6" s="49">
        <f>Taula4!E7/Taula4!B7</f>
        <v>0.6316720214391179</v>
      </c>
      <c r="G6" s="49">
        <f>Taula4!F7/Taula4!B7</f>
        <v>0.9486039782298201</v>
      </c>
      <c r="H6" s="49">
        <f>Taula4!G7/Taula4!B7</f>
        <v>0.9436040412877938</v>
      </c>
    </row>
    <row r="7" spans="3:8" ht="12.75">
      <c r="C7" s="2" t="s">
        <v>255</v>
      </c>
      <c r="D7" s="49">
        <f>Taula4!C8/Taula4!B8</f>
        <v>0.8188993174136946</v>
      </c>
      <c r="E7" s="49">
        <f>Taula4!D8/Taula4!B8</f>
        <v>1.7421488113658359</v>
      </c>
      <c r="F7" s="49">
        <f>Taula4!E8/Taula4!B8</f>
        <v>0.44925153598405776</v>
      </c>
      <c r="G7" s="49">
        <f>Taula4!F8/Taula4!B8</f>
        <v>1.1369522122400775</v>
      </c>
      <c r="H7" s="49">
        <f>Taula4!G8/Taula4!B8</f>
        <v>1.038962238206746</v>
      </c>
    </row>
    <row r="8" spans="3:8" ht="12.75">
      <c r="C8" s="2" t="s">
        <v>250</v>
      </c>
      <c r="D8" s="49">
        <f>Taula4!C9/Taula4!B9</f>
        <v>1.5350272103221239</v>
      </c>
      <c r="E8" s="49">
        <f>Taula4!D9/Taula4!B9</f>
        <v>1.1154555526864953</v>
      </c>
      <c r="F8" s="49">
        <f>Taula4!E9/Taula4!B9</f>
        <v>0.6774872584482298</v>
      </c>
      <c r="G8" s="49">
        <f>Taula4!F9/Taula4!B9</f>
        <v>0.9977483311999963</v>
      </c>
      <c r="H8" s="49">
        <f>Taula4!G9/Taula4!B9</f>
        <v>1.1591510194917571</v>
      </c>
    </row>
    <row r="9" spans="3:8" ht="12.75">
      <c r="C9" s="2" t="s">
        <v>251</v>
      </c>
      <c r="D9" s="49">
        <f>Taula4!C10/Taula4!B10</f>
        <v>1.3759737148929299</v>
      </c>
      <c r="E9" s="49">
        <f>Taula4!D10/Taula4!B10</f>
        <v>0.11700227198718899</v>
      </c>
      <c r="F9" s="49">
        <f>Taula4!E10/Taula4!B10</f>
        <v>1.5842283299259383</v>
      </c>
      <c r="G9" s="49">
        <f>Taula4!F10/Taula4!B10</f>
        <v>0.6673415158800455</v>
      </c>
      <c r="H9" s="49">
        <f>Taula4!G10/Taula4!B10</f>
        <v>0.42492190801077584</v>
      </c>
    </row>
    <row r="10" spans="3:8" ht="12.75">
      <c r="C10" s="2" t="s">
        <v>252</v>
      </c>
      <c r="D10" s="49">
        <f>Taula4!C11/Taula4!B11</f>
        <v>0.37834126803422646</v>
      </c>
      <c r="E10" s="49">
        <f>Taula4!D11/Taula4!B11</f>
        <v>0.5711345963653922</v>
      </c>
      <c r="F10" s="49">
        <f>Taula4!E11/Taula4!B11</f>
        <v>0.07185370186924483</v>
      </c>
      <c r="G10" s="49">
        <f>Taula4!F11/Taula4!B11</f>
        <v>1.3626663587705576</v>
      </c>
      <c r="H10" s="49">
        <f>Taula4!G11/Taula4!B11</f>
        <v>1.459178467658258</v>
      </c>
    </row>
    <row r="11" spans="3:8" ht="12.75">
      <c r="C11" s="2" t="s">
        <v>0</v>
      </c>
      <c r="D11" s="49">
        <f>Taula4!C12/Taula4!B12</f>
        <v>0.9458633212406556</v>
      </c>
      <c r="E11" s="49">
        <f>Taula4!D12/Taula4!B12</f>
        <v>0.6386931184385888</v>
      </c>
      <c r="F11" s="49">
        <f>Taula4!E12/Taula4!B12</f>
        <v>10.398541169847809</v>
      </c>
      <c r="G11" s="49">
        <f>Taula4!F12/Taula4!B12</f>
        <v>0.36333038086802477</v>
      </c>
      <c r="H11" s="49">
        <f>Taula4!G12/Taula4!B12</f>
        <v>0.3764268111261172</v>
      </c>
    </row>
    <row r="12" ht="18">
      <c r="A12" s="18"/>
    </row>
    <row r="13" ht="18">
      <c r="A13" s="18"/>
    </row>
    <row r="14" ht="18">
      <c r="A14" s="18"/>
    </row>
    <row r="18" spans="1:8" ht="38.25">
      <c r="A18" s="3" t="s">
        <v>178</v>
      </c>
      <c r="B18" s="30" t="s">
        <v>225</v>
      </c>
      <c r="C18" s="30" t="s">
        <v>179</v>
      </c>
      <c r="D18" s="31" t="s">
        <v>1</v>
      </c>
      <c r="E18" s="31" t="s">
        <v>2</v>
      </c>
      <c r="F18" s="31" t="s">
        <v>3</v>
      </c>
      <c r="G18" s="31" t="s">
        <v>13</v>
      </c>
      <c r="H18" s="31" t="s">
        <v>14</v>
      </c>
    </row>
    <row r="19" spans="1:8" ht="12.75">
      <c r="A19" s="27" t="s">
        <v>84</v>
      </c>
      <c r="B19" s="42" t="s">
        <v>27</v>
      </c>
      <c r="C19" s="29" t="s">
        <v>85</v>
      </c>
      <c r="D19" s="43">
        <f>'Taula4 (1)'!D32/'Taula4 (1)'!C32</f>
        <v>0</v>
      </c>
      <c r="E19" s="43">
        <f>'Taula4 (1)'!E32/'Taula4 (1)'!C32</f>
        <v>0.18484143355583435</v>
      </c>
      <c r="F19" s="43">
        <f>'Taula4 (1)'!F32/'Taula4 (1)'!C32</f>
        <v>0.10862204810675505</v>
      </c>
      <c r="G19" s="43">
        <f>'Taula4 (1)'!G32/'Taula4 (1)'!C32</f>
        <v>0.902170703842056</v>
      </c>
      <c r="H19" s="43">
        <f>'Taula4 (1)'!H32/'Taula4 (1)'!C32</f>
        <v>0.9289444736780438</v>
      </c>
    </row>
    <row r="20" spans="1:8" ht="12.75">
      <c r="A20" s="27" t="s">
        <v>86</v>
      </c>
      <c r="B20" s="42" t="s">
        <v>27</v>
      </c>
      <c r="C20" s="29" t="s">
        <v>87</v>
      </c>
      <c r="D20" s="43">
        <f>'Taula4 (1)'!D33/'Taula4 (1)'!C33</f>
        <v>0.008195784657739876</v>
      </c>
      <c r="E20" s="43">
        <f>'Taula4 (1)'!E33/'Taula4 (1)'!C33</f>
        <v>0.20652163495460982</v>
      </c>
      <c r="F20" s="43">
        <f>'Taula4 (1)'!F33/'Taula4 (1)'!C33</f>
        <v>0.6691586414115048</v>
      </c>
      <c r="G20" s="43">
        <f>'Taula4 (1)'!G33/'Taula4 (1)'!C33</f>
        <v>0.7204835482071975</v>
      </c>
      <c r="H20" s="43">
        <f>'Taula4 (1)'!H33/'Taula4 (1)'!C33</f>
        <v>0.778666740829638</v>
      </c>
    </row>
    <row r="21" spans="1:8" ht="12.75">
      <c r="A21" s="27" t="s">
        <v>88</v>
      </c>
      <c r="B21" s="42" t="s">
        <v>27</v>
      </c>
      <c r="C21" s="29" t="s">
        <v>89</v>
      </c>
      <c r="D21" s="43">
        <f>'Taula4 (1)'!D34/'Taula4 (1)'!C34</f>
        <v>0.2327573418939017</v>
      </c>
      <c r="E21" s="43">
        <f>'Taula4 (1)'!E34/'Taula4 (1)'!C34</f>
        <v>0.29672579732202375</v>
      </c>
      <c r="F21" s="43">
        <f>'Taula4 (1)'!F34/'Taula4 (1)'!C34</f>
        <v>0.2004744857214055</v>
      </c>
      <c r="G21" s="43">
        <f>'Taula4 (1)'!G34/'Taula4 (1)'!C34</f>
        <v>0.7634406805154001</v>
      </c>
      <c r="H21" s="43">
        <f>'Taula4 (1)'!H34/'Taula4 (1)'!C34</f>
        <v>1.0874241052000475</v>
      </c>
    </row>
    <row r="22" spans="1:8" ht="12.75">
      <c r="A22" s="27" t="s">
        <v>110</v>
      </c>
      <c r="B22" s="42" t="s">
        <v>27</v>
      </c>
      <c r="C22" s="29" t="s">
        <v>111</v>
      </c>
      <c r="D22" s="43">
        <f>'Taula4 (1)'!D45/'Taula4 (1)'!C45</f>
        <v>0.0340043367225377</v>
      </c>
      <c r="E22" s="43">
        <f>'Taula4 (1)'!E45/'Taula4 (1)'!C45</f>
        <v>0.3818361626119189</v>
      </c>
      <c r="F22" s="43">
        <f>'Taula4 (1)'!F45/'Taula4 (1)'!C45</f>
        <v>0.057844416438275315</v>
      </c>
      <c r="G22" s="43">
        <f>'Taula4 (1)'!G45/'Taula4 (1)'!C45</f>
        <v>1.3833284125578191</v>
      </c>
      <c r="H22" s="43">
        <f>'Taula4 (1)'!H45/'Taula4 (1)'!C45</f>
        <v>1.0384860372177767</v>
      </c>
    </row>
    <row r="23" spans="1:8" ht="12.75">
      <c r="A23" s="27" t="s">
        <v>64</v>
      </c>
      <c r="B23" s="42" t="s">
        <v>27</v>
      </c>
      <c r="C23" s="29" t="s">
        <v>65</v>
      </c>
      <c r="D23" s="43">
        <f>'Taula4 (1)'!D22/'Taula4 (1)'!C22</f>
        <v>1.3455512957681288</v>
      </c>
      <c r="E23" s="43">
        <f>'Taula4 (1)'!E22/'Taula4 (1)'!C22</f>
        <v>1.8253868991654587</v>
      </c>
      <c r="F23" s="43">
        <f>'Taula4 (1)'!F22/'Taula4 (1)'!C22</f>
        <v>1.9790062851376449</v>
      </c>
      <c r="G23" s="43">
        <f>'Taula4 (1)'!G22/'Taula4 (1)'!C22</f>
        <v>0.9240201505757307</v>
      </c>
      <c r="H23" s="43">
        <f>'Taula4 (1)'!H22/'Taula4 (1)'!C22</f>
        <v>0.8416997517628372</v>
      </c>
    </row>
    <row r="24" spans="1:8" ht="12.75">
      <c r="A24" s="27" t="s">
        <v>36</v>
      </c>
      <c r="B24" s="42" t="s">
        <v>22</v>
      </c>
      <c r="C24" s="29" t="s">
        <v>37</v>
      </c>
      <c r="D24" s="43">
        <f>'Taula4 (1)'!D8/'Taula4 (1)'!C8</f>
        <v>1.1239125156505145</v>
      </c>
      <c r="E24" s="43">
        <f>'Taula4 (1)'!E8/'Taula4 (1)'!C8</f>
        <v>3.0563361178416013</v>
      </c>
      <c r="F24" s="43">
        <f>'Taula4 (1)'!F8/'Taula4 (1)'!C8</f>
        <v>0.6247199422928444</v>
      </c>
      <c r="G24" s="43">
        <f>'Taula4 (1)'!G8/'Taula4 (1)'!C8</f>
        <v>1.1492266812018805</v>
      </c>
      <c r="H24" s="43">
        <f>'Taula4 (1)'!H8/'Taula4 (1)'!C8</f>
        <v>0.9297692107658557</v>
      </c>
    </row>
    <row r="25" spans="1:8" ht="12.75">
      <c r="A25" s="27" t="s">
        <v>80</v>
      </c>
      <c r="B25" s="42" t="s">
        <v>22</v>
      </c>
      <c r="C25" s="29" t="s">
        <v>81</v>
      </c>
      <c r="D25" s="43">
        <f>'Taula4 (1)'!D30/'Taula4 (1)'!C30</f>
        <v>0.3415971583967276</v>
      </c>
      <c r="E25" s="43">
        <f>'Taula4 (1)'!E30/'Taula4 (1)'!C30</f>
        <v>0.8994754728301654</v>
      </c>
      <c r="F25" s="43">
        <f>'Taula4 (1)'!F30/'Taula4 (1)'!C30</f>
        <v>0.699408230946282</v>
      </c>
      <c r="G25" s="43">
        <f>'Taula4 (1)'!G30/'Taula4 (1)'!C30</f>
        <v>1.1556270773224355</v>
      </c>
      <c r="H25" s="43">
        <f>'Taula4 (1)'!H30/'Taula4 (1)'!C30</f>
        <v>1.259329805076336</v>
      </c>
    </row>
    <row r="26" spans="1:8" ht="12.75">
      <c r="A26" s="27" t="s">
        <v>102</v>
      </c>
      <c r="B26" s="42" t="s">
        <v>22</v>
      </c>
      <c r="C26" s="29" t="s">
        <v>103</v>
      </c>
      <c r="D26" s="43">
        <f>'Taula4 (1)'!D41/'Taula4 (1)'!C41</f>
        <v>1.5886450934951974</v>
      </c>
      <c r="E26" s="43">
        <f>'Taula4 (1)'!E41/'Taula4 (1)'!C41</f>
        <v>2.9582868717599378</v>
      </c>
      <c r="F26" s="43">
        <f>'Taula4 (1)'!F41/'Taula4 (1)'!C41</f>
        <v>0.5613092591745941</v>
      </c>
      <c r="G26" s="43">
        <f>'Taula4 (1)'!G41/'Taula4 (1)'!C41</f>
        <v>1.7291605156972738</v>
      </c>
      <c r="H26" s="43">
        <f>'Taula4 (1)'!H41/'Taula4 (1)'!C41</f>
        <v>1.4524961781145076</v>
      </c>
    </row>
    <row r="27" spans="1:8" ht="23.25">
      <c r="A27" s="27" t="s">
        <v>48</v>
      </c>
      <c r="B27" s="42" t="s">
        <v>22</v>
      </c>
      <c r="C27" s="29" t="s">
        <v>49</v>
      </c>
      <c r="D27" s="43">
        <f>'Taula4 (1)'!D14/'Taula4 (1)'!C14</f>
        <v>0.4078839112754058</v>
      </c>
      <c r="E27" s="43">
        <f>'Taula4 (1)'!E14/'Taula4 (1)'!C14</f>
        <v>1.179877161790366</v>
      </c>
      <c r="F27" s="43">
        <f>'Taula4 (1)'!F14/'Taula4 (1)'!C14</f>
        <v>0.4526028830407617</v>
      </c>
      <c r="G27" s="43">
        <f>'Taula4 (1)'!G14/'Taula4 (1)'!C14</f>
        <v>0.7781222320637732</v>
      </c>
      <c r="H27" s="43">
        <f>'Taula4 (1)'!H14/'Taula4 (1)'!C14</f>
        <v>0.8678036048286343</v>
      </c>
    </row>
    <row r="28" spans="1:8" ht="12.75">
      <c r="A28" s="27" t="s">
        <v>54</v>
      </c>
      <c r="B28" s="42" t="s">
        <v>22</v>
      </c>
      <c r="C28" s="29" t="s">
        <v>55</v>
      </c>
      <c r="D28" s="43">
        <f>'Taula4 (1)'!D17/'Taula4 (1)'!C17</f>
        <v>0.28306982357718796</v>
      </c>
      <c r="E28" s="43">
        <f>'Taula4 (1)'!E17/'Taula4 (1)'!C17</f>
        <v>0.8957095339471591</v>
      </c>
      <c r="F28" s="43">
        <f>'Taula4 (1)'!F17/'Taula4 (1)'!C17</f>
        <v>0.08149022202921953</v>
      </c>
      <c r="G28" s="43">
        <f>'Taula4 (1)'!G17/'Taula4 (1)'!C17</f>
        <v>1.0289219597537498</v>
      </c>
      <c r="H28" s="43">
        <f>'Taula4 (1)'!H17/'Taula4 (1)'!C17</f>
        <v>0.8925498876640553</v>
      </c>
    </row>
    <row r="29" spans="1:8" ht="12.75">
      <c r="A29" s="27" t="s">
        <v>112</v>
      </c>
      <c r="B29" s="42" t="s">
        <v>22</v>
      </c>
      <c r="C29" s="29" t="s">
        <v>113</v>
      </c>
      <c r="D29" s="43">
        <f>'Taula4 (1)'!D46/'Taula4 (1)'!C46</f>
        <v>0.7071621331074136</v>
      </c>
      <c r="E29" s="43">
        <f>'Taula4 (1)'!E46/'Taula4 (1)'!C46</f>
        <v>0.7635476152628443</v>
      </c>
      <c r="F29" s="43">
        <f>'Taula4 (1)'!F46/'Taula4 (1)'!C46</f>
        <v>0.39665595455373165</v>
      </c>
      <c r="G29" s="43">
        <f>'Taula4 (1)'!G46/'Taula4 (1)'!C46</f>
        <v>0.36617516803001093</v>
      </c>
      <c r="H29" s="43">
        <f>'Taula4 (1)'!H46/'Taula4 (1)'!C46</f>
        <v>0.31601249576326507</v>
      </c>
    </row>
    <row r="30" spans="1:8" ht="23.25">
      <c r="A30" s="27" t="s">
        <v>38</v>
      </c>
      <c r="B30" s="42" t="s">
        <v>23</v>
      </c>
      <c r="C30" s="29" t="s">
        <v>39</v>
      </c>
      <c r="D30" s="43">
        <f>'Taula4 (1)'!D9/'Taula4 (1)'!C9</f>
        <v>0.9361108893659936</v>
      </c>
      <c r="E30" s="43">
        <f>'Taula4 (1)'!E9/'Taula4 (1)'!C9</f>
        <v>1.9037004686536148</v>
      </c>
      <c r="F30" s="43">
        <f>'Taula4 (1)'!F9/'Taula4 (1)'!C9</f>
        <v>0.051535946696809075</v>
      </c>
      <c r="G30" s="43">
        <f>'Taula4 (1)'!G9/'Taula4 (1)'!C9</f>
        <v>1.1876602489394434</v>
      </c>
      <c r="H30" s="43">
        <f>'Taula4 (1)'!H9/'Taula4 (1)'!C9</f>
        <v>2.4594043883818304</v>
      </c>
    </row>
    <row r="31" spans="1:8" ht="12.75">
      <c r="A31" s="27" t="s">
        <v>108</v>
      </c>
      <c r="B31" s="42" t="s">
        <v>23</v>
      </c>
      <c r="C31" s="29" t="s">
        <v>109</v>
      </c>
      <c r="D31" s="43">
        <f>'Taula4 (1)'!D44/'Taula4 (1)'!C44</f>
        <v>0.44027251253957633</v>
      </c>
      <c r="E31" s="43">
        <f>'Taula4 (1)'!E44/'Taula4 (1)'!C44</f>
        <v>0.35839124894139424</v>
      </c>
      <c r="F31" s="43">
        <f>'Taula4 (1)'!F44/'Taula4 (1)'!C44</f>
        <v>1.971764214946434</v>
      </c>
      <c r="G31" s="43">
        <f>'Taula4 (1)'!G44/'Taula4 (1)'!C44</f>
        <v>0.14056</v>
      </c>
      <c r="H31" s="43">
        <f>'Taula4 (1)'!H44/'Taula4 (1)'!C44</f>
        <v>0.17905249275763793</v>
      </c>
    </row>
    <row r="32" spans="1:8" ht="12.75">
      <c r="A32" s="27" t="s">
        <v>82</v>
      </c>
      <c r="B32" s="42" t="s">
        <v>23</v>
      </c>
      <c r="C32" s="29" t="s">
        <v>83</v>
      </c>
      <c r="D32" s="43">
        <f>'Taula4 (1)'!D31/'Taula4 (1)'!C31</f>
        <v>1.854553523746605</v>
      </c>
      <c r="E32" s="43">
        <f>'Taula4 (1)'!E31/'Taula4 (1)'!C31</f>
        <v>1.199454220611685</v>
      </c>
      <c r="F32" s="43">
        <f>'Taula4 (1)'!F31/'Taula4 (1)'!C31</f>
        <v>0.5940242310526932</v>
      </c>
      <c r="G32" s="43">
        <f>'Taula4 (1)'!G31/'Taula4 (1)'!C31</f>
        <v>1.4524948331857102</v>
      </c>
      <c r="H32" s="43">
        <f>'Taula4 (1)'!H31/'Taula4 (1)'!C31</f>
        <v>0.7629530013637588</v>
      </c>
    </row>
    <row r="33" spans="1:8" ht="12.75">
      <c r="A33" s="27" t="s">
        <v>90</v>
      </c>
      <c r="B33" s="42" t="s">
        <v>23</v>
      </c>
      <c r="C33" s="29" t="s">
        <v>91</v>
      </c>
      <c r="D33" s="43">
        <f>'Taula4 (1)'!D35/'Taula4 (1)'!C35</f>
        <v>1.4655126922417248</v>
      </c>
      <c r="E33" s="43">
        <f>'Taula4 (1)'!E35/'Taula4 (1)'!C35</f>
        <v>1.3649253858783523</v>
      </c>
      <c r="F33" s="43">
        <f>'Taula4 (1)'!F35/'Taula4 (1)'!C35</f>
        <v>1.5184798079300972</v>
      </c>
      <c r="G33" s="43">
        <f>'Taula4 (1)'!G35/'Taula4 (1)'!C35</f>
        <v>0.7294895925597874</v>
      </c>
      <c r="H33" s="43">
        <f>'Taula4 (1)'!H35/'Taula4 (1)'!C35</f>
        <v>0.4630892950207068</v>
      </c>
    </row>
    <row r="34" spans="1:8" ht="12.75">
      <c r="A34" s="27" t="s">
        <v>98</v>
      </c>
      <c r="B34" s="42" t="s">
        <v>23</v>
      </c>
      <c r="C34" s="29" t="s">
        <v>99</v>
      </c>
      <c r="D34" s="43">
        <f>'Taula4 (1)'!D39/'Taula4 (1)'!C39</f>
        <v>2.7390959996097566</v>
      </c>
      <c r="E34" s="43">
        <f>'Taula4 (1)'!E39/'Taula4 (1)'!C39</f>
        <v>0.28916823219224114</v>
      </c>
      <c r="F34" s="43">
        <f>'Taula4 (1)'!F39/'Taula4 (1)'!C39</f>
        <v>2.930019941258092</v>
      </c>
      <c r="G34" s="43">
        <f>'Taula4 (1)'!G39/'Taula4 (1)'!C39</f>
        <v>0.3890611160318866</v>
      </c>
      <c r="H34" s="43">
        <f>'Taula4 (1)'!H39/'Taula4 (1)'!C39</f>
        <v>0.6599691239464219</v>
      </c>
    </row>
    <row r="35" spans="1:8" ht="23.25">
      <c r="A35" s="27" t="s">
        <v>100</v>
      </c>
      <c r="B35" s="42" t="s">
        <v>23</v>
      </c>
      <c r="C35" s="29" t="s">
        <v>101</v>
      </c>
      <c r="D35" s="43">
        <f>'Taula4 (1)'!D40/'Taula4 (1)'!C40</f>
        <v>0.5807470904373739</v>
      </c>
      <c r="E35" s="43">
        <f>'Taula4 (1)'!E40/'Taula4 (1)'!C40</f>
        <v>0.5209647605309372</v>
      </c>
      <c r="F35" s="43">
        <f>'Taula4 (1)'!F40/'Taula4 (1)'!C40</f>
        <v>0.4581043336139223</v>
      </c>
      <c r="G35" s="43">
        <f>'Taula4 (1)'!G40/'Taula4 (1)'!C40</f>
        <v>1.4103465456155888</v>
      </c>
      <c r="H35" s="43">
        <f>'Taula4 (1)'!H40/'Taula4 (1)'!C40</f>
        <v>1.909211766515976</v>
      </c>
    </row>
    <row r="36" spans="1:8" ht="12.75">
      <c r="A36" s="27" t="s">
        <v>114</v>
      </c>
      <c r="B36" s="42" t="s">
        <v>23</v>
      </c>
      <c r="C36" s="29" t="s">
        <v>115</v>
      </c>
      <c r="D36" s="43">
        <f>'Taula4 (1)'!D47/'Taula4 (1)'!C47</f>
        <v>0</v>
      </c>
      <c r="E36" s="43">
        <f>'Taula4 (1)'!E47/'Taula4 (1)'!C47</f>
        <v>0.08296670758746436</v>
      </c>
      <c r="F36" s="43">
        <f>'Taula4 (1)'!F47/'Taula4 (1)'!C47</f>
        <v>0</v>
      </c>
      <c r="G36" s="43">
        <f>'Taula4 (1)'!G47/'Taula4 (1)'!C47</f>
        <v>0.35913333787558765</v>
      </c>
      <c r="H36" s="43">
        <f>'Taula4 (1)'!H47/'Taula4 (1)'!C47</f>
        <v>0</v>
      </c>
    </row>
    <row r="37" spans="1:8" ht="12.75">
      <c r="A37" s="27" t="s">
        <v>46</v>
      </c>
      <c r="B37" s="42" t="s">
        <v>23</v>
      </c>
      <c r="C37" s="29" t="s">
        <v>47</v>
      </c>
      <c r="D37" s="43">
        <f>'Taula4 (1)'!D13/'Taula4 (1)'!C13</f>
        <v>3.057216908241791</v>
      </c>
      <c r="E37" s="43">
        <f>'Taula4 (1)'!E13/'Taula4 (1)'!C13</f>
        <v>2.2288411626410563</v>
      </c>
      <c r="F37" s="43">
        <f>'Taula4 (1)'!F13/'Taula4 (1)'!C13</f>
        <v>0.2046938197498057</v>
      </c>
      <c r="G37" s="43">
        <f>'Taula4 (1)'!G13/'Taula4 (1)'!C13</f>
        <v>1.4963889078149486</v>
      </c>
      <c r="H37" s="43">
        <f>'Taula4 (1)'!H13/'Taula4 (1)'!C13</f>
        <v>1.328866592819642</v>
      </c>
    </row>
    <row r="38" spans="1:8" ht="23.25">
      <c r="A38" s="27" t="s">
        <v>50</v>
      </c>
      <c r="B38" s="42" t="s">
        <v>23</v>
      </c>
      <c r="C38" s="29" t="s">
        <v>51</v>
      </c>
      <c r="D38" s="43">
        <f>'Taula4 (1)'!D15/'Taula4 (1)'!C15</f>
        <v>2.2137543043294023</v>
      </c>
      <c r="E38" s="43">
        <f>'Taula4 (1)'!E15/'Taula4 (1)'!C15</f>
        <v>1.8214661622181119</v>
      </c>
      <c r="F38" s="43">
        <f>'Taula4 (1)'!F15/'Taula4 (1)'!C15</f>
        <v>0.22543477203839982</v>
      </c>
      <c r="G38" s="43">
        <f>'Taula4 (1)'!G15/'Taula4 (1)'!C15</f>
        <v>1.4450841452612933</v>
      </c>
      <c r="H38" s="43">
        <f>'Taula4 (1)'!H15/'Taula4 (1)'!C15</f>
        <v>1.3132747911970288</v>
      </c>
    </row>
    <row r="39" spans="1:8" ht="12.75">
      <c r="A39" s="27" t="s">
        <v>52</v>
      </c>
      <c r="B39" s="42" t="s">
        <v>23</v>
      </c>
      <c r="C39" s="29" t="s">
        <v>53</v>
      </c>
      <c r="D39" s="43">
        <f>'Taula4 (1)'!D16/'Taula4 (1)'!C16</f>
        <v>0.3027160794568906</v>
      </c>
      <c r="E39" s="43">
        <f>'Taula4 (1)'!E16/'Taula4 (1)'!C16</f>
        <v>0.13672644686130572</v>
      </c>
      <c r="F39" s="43">
        <f>'Taula4 (1)'!F16/'Taula4 (1)'!C16</f>
        <v>0.6265723585687213</v>
      </c>
      <c r="G39" s="43">
        <f>'Taula4 (1)'!G16/'Taula4 (1)'!C16</f>
        <v>0.1697721233593687</v>
      </c>
      <c r="H39" s="43">
        <f>'Taula4 (1)'!H16/'Taula4 (1)'!C16</f>
        <v>0.30885511621002165</v>
      </c>
    </row>
    <row r="40" spans="1:8" ht="12.75">
      <c r="A40" s="27" t="s">
        <v>56</v>
      </c>
      <c r="B40" s="42" t="s">
        <v>23</v>
      </c>
      <c r="C40" s="29" t="s">
        <v>57</v>
      </c>
      <c r="D40" s="43">
        <f>'Taula4 (1)'!D18/'Taula4 (1)'!C18</f>
        <v>3.5807482631777865</v>
      </c>
      <c r="E40" s="43">
        <f>'Taula4 (1)'!E18/'Taula4 (1)'!C18</f>
        <v>2.916003182893324</v>
      </c>
      <c r="F40" s="43">
        <f>'Taula4 (1)'!F18/'Taula4 (1)'!C18</f>
        <v>0.21056552972585388</v>
      </c>
      <c r="G40" s="43">
        <f>'Taula4 (1)'!G18/'Taula4 (1)'!C18</f>
        <v>1.3833284125578191</v>
      </c>
      <c r="H40" s="43">
        <f>'Taula4 (1)'!H18/'Taula4 (1)'!C18</f>
        <v>1.7634247483246877</v>
      </c>
    </row>
    <row r="41" spans="1:8" ht="12.75">
      <c r="A41" s="27" t="s">
        <v>58</v>
      </c>
      <c r="B41" s="42" t="s">
        <v>23</v>
      </c>
      <c r="C41" s="29" t="s">
        <v>59</v>
      </c>
      <c r="D41" s="43">
        <f>'Taula4 (1)'!D19/'Taula4 (1)'!C19</f>
        <v>1.113655381651601</v>
      </c>
      <c r="E41" s="43">
        <f>'Taula4 (1)'!E19/'Taula4 (1)'!C19</f>
        <v>0.32521773109340424</v>
      </c>
      <c r="F41" s="43">
        <f>'Taula4 (1)'!F19/'Taula4 (1)'!C19</f>
        <v>0.26239684173872635</v>
      </c>
      <c r="G41" s="43">
        <f>'Taula4 (1)'!G19/'Taula4 (1)'!C19</f>
        <v>0.66696191319752</v>
      </c>
      <c r="H41" s="43">
        <f>'Taula4 (1)'!H19/'Taula4 (1)'!C19</f>
        <v>0.4268620173577677</v>
      </c>
    </row>
    <row r="42" spans="1:8" ht="12.75">
      <c r="A42" s="27" t="s">
        <v>106</v>
      </c>
      <c r="B42" s="42" t="s">
        <v>23</v>
      </c>
      <c r="C42" s="29" t="s">
        <v>107</v>
      </c>
      <c r="D42" s="43">
        <f>'Taula4 (1)'!D43/'Taula4 (1)'!C43</f>
        <v>1.1503172902384085</v>
      </c>
      <c r="E42" s="43">
        <f>'Taula4 (1)'!E43/'Taula4 (1)'!C43</f>
        <v>0.27025130434584893</v>
      </c>
      <c r="F42" s="43">
        <f>'Taula4 (1)'!F43/'Taula4 (1)'!C43</f>
        <v>0.7142965821021914</v>
      </c>
      <c r="G42" s="43">
        <f>'Taula4 (1)'!G43/'Taula4 (1)'!C43</f>
        <v>0.2746313760225082</v>
      </c>
      <c r="H42" s="43">
        <f>'Taula4 (1)'!H43/'Taula4 (1)'!C43</f>
        <v>0.6256541053023535</v>
      </c>
    </row>
    <row r="43" spans="1:8" ht="12.75">
      <c r="A43" s="27" t="s">
        <v>60</v>
      </c>
      <c r="B43" s="42" t="s">
        <v>23</v>
      </c>
      <c r="C43" s="29" t="s">
        <v>61</v>
      </c>
      <c r="D43" s="43">
        <f>'Taula4 (1)'!D20/'Taula4 (1)'!C20</f>
        <v>0.9027114788844411</v>
      </c>
      <c r="E43" s="43">
        <f>'Taula4 (1)'!E20/'Taula4 (1)'!C20</f>
        <v>1.5854289386238</v>
      </c>
      <c r="F43" s="43">
        <f>'Taula4 (1)'!F20/'Taula4 (1)'!C20</f>
        <v>0.4335556206424974</v>
      </c>
      <c r="G43" s="43">
        <f>'Taula4 (1)'!G20/'Taula4 (1)'!C20</f>
        <v>1.6711349950362915</v>
      </c>
      <c r="H43" s="43">
        <f>'Taula4 (1)'!H20/'Taula4 (1)'!C20</f>
        <v>2.804109374140395</v>
      </c>
    </row>
    <row r="44" spans="1:8" ht="12.75">
      <c r="A44" s="27" t="s">
        <v>62</v>
      </c>
      <c r="B44" s="42" t="s">
        <v>23</v>
      </c>
      <c r="C44" s="29" t="s">
        <v>63</v>
      </c>
      <c r="D44" s="43">
        <f>'Taula4 (1)'!D21/'Taula4 (1)'!C21</f>
        <v>1.7862659337478044</v>
      </c>
      <c r="E44" s="43">
        <f>'Taula4 (1)'!E21/'Taula4 (1)'!C21</f>
        <v>0.7030964821480287</v>
      </c>
      <c r="F44" s="43">
        <f>'Taula4 (1)'!F21/'Taula4 (1)'!C21</f>
        <v>0.9364623456653467</v>
      </c>
      <c r="G44" s="43">
        <f>'Taula4 (1)'!G21/'Taula4 (1)'!C21</f>
        <v>4.434460032191396</v>
      </c>
      <c r="H44" s="43">
        <f>'Taula4 (1)'!H21/'Taula4 (1)'!C21</f>
        <v>0.592810042012272</v>
      </c>
    </row>
    <row r="45" spans="1:8" ht="12.75">
      <c r="A45" s="27" t="s">
        <v>68</v>
      </c>
      <c r="B45" s="42" t="s">
        <v>23</v>
      </c>
      <c r="C45" s="29" t="s">
        <v>69</v>
      </c>
      <c r="D45" s="43">
        <f>'Taula4 (1)'!D24/'Taula4 (1)'!C24</f>
        <v>0.6053542309102619</v>
      </c>
      <c r="E45" s="43">
        <f>'Taula4 (1)'!E24/'Taula4 (1)'!C24</f>
        <v>0</v>
      </c>
      <c r="F45" s="43">
        <f>'Taula4 (1)'!F24/'Taula4 (1)'!C24</f>
        <v>0.8695703010295174</v>
      </c>
      <c r="G45" s="43">
        <f>'Taula4 (1)'!G24/'Taula4 (1)'!C24</f>
        <v>0.08366666666666667</v>
      </c>
      <c r="H45" s="43">
        <f>'Taula4 (1)'!H24/'Taula4 (1)'!C24</f>
        <v>0.016396748421029117</v>
      </c>
    </row>
    <row r="46" spans="1:8" ht="12.75">
      <c r="A46" s="27" t="s">
        <v>78</v>
      </c>
      <c r="B46" s="42" t="s">
        <v>23</v>
      </c>
      <c r="C46" s="29" t="s">
        <v>79</v>
      </c>
      <c r="D46" s="43">
        <f>'Taula4 (1)'!D29/'Taula4 (1)'!C29</f>
        <v>5.705019185138161</v>
      </c>
      <c r="E46" s="43">
        <f>'Taula4 (1)'!E29/'Taula4 (1)'!C29</f>
        <v>1.0351938306806054</v>
      </c>
      <c r="F46" s="43">
        <f>'Taula4 (1)'!F29/'Taula4 (1)'!C29</f>
        <v>1.7218028068035218</v>
      </c>
      <c r="G46" s="43">
        <f>'Taula4 (1)'!G29/'Taula4 (1)'!C29</f>
        <v>1.4450841452612933</v>
      </c>
      <c r="H46" s="43">
        <f>'Taula4 (1)'!H29/'Taula4 (1)'!C29</f>
        <v>0.9018211631566014</v>
      </c>
    </row>
    <row r="47" spans="1:8" ht="12.75">
      <c r="A47" s="27" t="s">
        <v>33</v>
      </c>
      <c r="B47" s="42" t="s">
        <v>23</v>
      </c>
      <c r="C47" s="29" t="s">
        <v>34</v>
      </c>
      <c r="D47" s="43">
        <f>'Taula4 (1)'!D7/'Taula4 (1)'!C7</f>
        <v>5.073241610552436</v>
      </c>
      <c r="E47" s="43">
        <f>'Taula4 (1)'!E7/'Taula4 (1)'!C7</f>
        <v>1.1310905207321966</v>
      </c>
      <c r="F47" s="43">
        <f>'Taula4 (1)'!F7/'Taula4 (1)'!C7</f>
        <v>0.7822761871278793</v>
      </c>
      <c r="G47" s="43"/>
      <c r="H47" s="43">
        <f>'Taula4 (1)'!H7/'Taula4 (1)'!C7</f>
        <v>1.3095389623442664</v>
      </c>
    </row>
    <row r="48" spans="1:8" ht="23.25">
      <c r="A48" s="27" t="s">
        <v>29</v>
      </c>
      <c r="B48" s="42" t="s">
        <v>23</v>
      </c>
      <c r="C48" s="29" t="s">
        <v>30</v>
      </c>
      <c r="D48" s="43">
        <f>'Taula4 (1)'!D5/'Taula4 (1)'!C5</f>
        <v>6.276464708390748</v>
      </c>
      <c r="E48" s="43">
        <f>'Taula4 (1)'!E5/'Taula4 (1)'!C5</f>
        <v>7.858636662930307</v>
      </c>
      <c r="F48" s="43">
        <f>'Taula4 (1)'!F5/'Taula4 (1)'!C5</f>
        <v>0.5338013906101464</v>
      </c>
      <c r="G48" s="43"/>
      <c r="H48" s="43">
        <f>'Taula4 (1)'!H5/'Taula4 (1)'!C5</f>
        <v>1.201400506720479</v>
      </c>
    </row>
    <row r="49" spans="1:8" ht="12.75">
      <c r="A49" s="27" t="s">
        <v>31</v>
      </c>
      <c r="B49" s="42" t="s">
        <v>23</v>
      </c>
      <c r="C49" s="29" t="s">
        <v>32</v>
      </c>
      <c r="D49" s="43">
        <f>'Taula4 (1)'!D6/'Taula4 (1)'!C6</f>
        <v>0.5815731085331827</v>
      </c>
      <c r="E49" s="43">
        <f>'Taula4 (1)'!E6/'Taula4 (1)'!C6</f>
        <v>1.8701851451625562</v>
      </c>
      <c r="F49" s="43">
        <f>'Taula4 (1)'!F6/'Taula4 (1)'!C6</f>
        <v>0.35861986310950655</v>
      </c>
      <c r="G49" s="43"/>
      <c r="H49" s="43">
        <f>'Taula4 (1)'!H6/'Taula4 (1)'!C6</f>
        <v>1.9150532634186115</v>
      </c>
    </row>
    <row r="50" spans="1:8" ht="12.75">
      <c r="A50" s="27" t="s">
        <v>40</v>
      </c>
      <c r="B50" s="42" t="s">
        <v>24</v>
      </c>
      <c r="C50" s="29" t="s">
        <v>41</v>
      </c>
      <c r="D50" s="43">
        <f>'Taula4 (1)'!D10/'Taula4 (1)'!C10</f>
        <v>0.4212486211798532</v>
      </c>
      <c r="E50" s="43">
        <f>'Taula4 (1)'!E10/'Taula4 (1)'!C10</f>
        <v>0.04263110424296303</v>
      </c>
      <c r="F50" s="43">
        <f>'Taula4 (1)'!F10/'Taula4 (1)'!C10</f>
        <v>1.1698265825844938</v>
      </c>
      <c r="G50" s="43">
        <f>'Taula4 (1)'!G10/'Taula4 (1)'!C10</f>
        <v>1.9597152511235771</v>
      </c>
      <c r="H50" s="43">
        <f>'Taula4 (1)'!H10/'Taula4 (1)'!C10</f>
        <v>0.786436637230841</v>
      </c>
    </row>
    <row r="51" spans="1:8" ht="12.75">
      <c r="A51" s="27" t="s">
        <v>42</v>
      </c>
      <c r="B51" s="42" t="s">
        <v>24</v>
      </c>
      <c r="C51" s="29" t="s">
        <v>43</v>
      </c>
      <c r="D51" s="43">
        <f>'Taula4 (1)'!D11/'Taula4 (1)'!C11</f>
        <v>2.788617524211823</v>
      </c>
      <c r="E51" s="43">
        <f>'Taula4 (1)'!E11/'Taula4 (1)'!C11</f>
        <v>0.4427425450723533</v>
      </c>
      <c r="F51" s="43">
        <f>'Taula4 (1)'!F11/'Taula4 (1)'!C11</f>
        <v>3.571835178404721</v>
      </c>
      <c r="G51" s="43">
        <f>'Taula4 (1)'!G11/'Taula4 (1)'!C11</f>
        <v>1.1116031886625333</v>
      </c>
      <c r="H51" s="43">
        <f>'Taula4 (1)'!H11/'Taula4 (1)'!C11</f>
        <v>0.6282023670418705</v>
      </c>
    </row>
    <row r="52" spans="1:8" ht="12.75">
      <c r="A52" s="27" t="s">
        <v>44</v>
      </c>
      <c r="B52" s="42" t="s">
        <v>24</v>
      </c>
      <c r="C52" s="29" t="s">
        <v>45</v>
      </c>
      <c r="D52" s="43">
        <f>'Taula4 (1)'!D12/'Taula4 (1)'!C12</f>
        <v>2.2068936155300367</v>
      </c>
      <c r="E52" s="43">
        <f>'Taula4 (1)'!E12/'Taula4 (1)'!C12</f>
        <v>0</v>
      </c>
      <c r="F52" s="43">
        <f>'Taula4 (1)'!F12/'Taula4 (1)'!C12</f>
        <v>1.0216255267774748</v>
      </c>
      <c r="G52" s="43">
        <f>'Taula4 (1)'!G12/'Taula4 (1)'!C12</f>
        <v>0.11335483870967743</v>
      </c>
      <c r="H52" s="43">
        <f>'Taula4 (1)'!H12/'Taula4 (1)'!C12</f>
        <v>0.03517366999994956</v>
      </c>
    </row>
    <row r="53" spans="1:8" ht="12.75">
      <c r="A53" s="27" t="s">
        <v>96</v>
      </c>
      <c r="B53" s="42" t="s">
        <v>24</v>
      </c>
      <c r="C53" s="29" t="s">
        <v>97</v>
      </c>
      <c r="D53" s="43">
        <f>'Taula4 (1)'!D38/'Taula4 (1)'!C38</f>
        <v>2.0497975532815356</v>
      </c>
      <c r="E53" s="43">
        <f>'Taula4 (1)'!E38/'Taula4 (1)'!C38</f>
        <v>0.18814116374978176</v>
      </c>
      <c r="F53" s="43">
        <f>'Taula4 (1)'!F38/'Taula4 (1)'!C38</f>
        <v>1.4602390080730592</v>
      </c>
      <c r="G53" s="43">
        <f>'Taula4 (1)'!G38/'Taula4 (1)'!C38</f>
        <v>0.6484351933864777</v>
      </c>
      <c r="H53" s="43">
        <f>'Taula4 (1)'!H38/'Taula4 (1)'!C38</f>
        <v>0.9065277365653253</v>
      </c>
    </row>
    <row r="54" spans="1:8" ht="12.75">
      <c r="A54" s="27" t="s">
        <v>66</v>
      </c>
      <c r="B54" s="42" t="s">
        <v>24</v>
      </c>
      <c r="C54" s="29" t="s">
        <v>67</v>
      </c>
      <c r="D54" s="43">
        <f>'Taula4 (1)'!D23/'Taula4 (1)'!C23</f>
        <v>0.5373496968832391</v>
      </c>
      <c r="E54" s="43">
        <f>'Taula4 (1)'!E23/'Taula4 (1)'!C23</f>
        <v>0.16612645621772745</v>
      </c>
      <c r="F54" s="43">
        <f>'Taula4 (1)'!F23/'Taula4 (1)'!C23</f>
        <v>1.8363633901858454</v>
      </c>
      <c r="G54" s="43">
        <f>'Taula4 (1)'!G23/'Taula4 (1)'!C23</f>
        <v>0.7781222320637733</v>
      </c>
      <c r="H54" s="43">
        <f>'Taula4 (1)'!H23/'Taula4 (1)'!C23</f>
        <v>0.6764683513609568</v>
      </c>
    </row>
    <row r="55" spans="1:8" ht="12.75">
      <c r="A55" s="27" t="s">
        <v>70</v>
      </c>
      <c r="B55" s="42" t="s">
        <v>24</v>
      </c>
      <c r="C55" s="29" t="s">
        <v>71</v>
      </c>
      <c r="D55" s="43">
        <f>'Taula4 (1)'!D25/'Taula4 (1)'!C25</f>
        <v>0.362745474827672</v>
      </c>
      <c r="E55" s="43">
        <f>'Taula4 (1)'!E25/'Taula4 (1)'!C25</f>
        <v>0.0008916588397914944</v>
      </c>
      <c r="F55" s="43">
        <f>'Taula4 (1)'!F25/'Taula4 (1)'!C25</f>
        <v>1.0254632809869908</v>
      </c>
      <c r="G55" s="43">
        <f>'Taula4 (1)'!G25/'Taula4 (1)'!C25</f>
        <v>0.10374963094183644</v>
      </c>
      <c r="H55" s="43">
        <f>'Taula4 (1)'!H25/'Taula4 (1)'!C25</f>
        <v>0.11669019292965722</v>
      </c>
    </row>
    <row r="56" spans="1:8" ht="12.75">
      <c r="A56" s="27" t="s">
        <v>72</v>
      </c>
      <c r="B56" s="42" t="s">
        <v>24</v>
      </c>
      <c r="C56" s="29" t="s">
        <v>73</v>
      </c>
      <c r="D56" s="43">
        <f>'Taula4 (1)'!D26/'Taula4 (1)'!C26</f>
        <v>0.3092219702233993</v>
      </c>
      <c r="E56" s="43">
        <f>'Taula4 (1)'!E26/'Taula4 (1)'!C26</f>
        <v>0.0020062323895308617</v>
      </c>
      <c r="F56" s="43">
        <f>'Taula4 (1)'!F26/'Taula4 (1)'!C26</f>
        <v>0.25728112949176485</v>
      </c>
      <c r="G56" s="43">
        <f>'Taula4 (1)'!G26/'Taula4 (1)'!C26</f>
        <v>0.14641666666666667</v>
      </c>
      <c r="H56" s="43">
        <f>'Taula4 (1)'!H26/'Taula4 (1)'!C26</f>
        <v>0</v>
      </c>
    </row>
    <row r="57" spans="1:8" ht="12.75">
      <c r="A57" s="27" t="s">
        <v>104</v>
      </c>
      <c r="B57" s="42" t="s">
        <v>24</v>
      </c>
      <c r="C57" s="29" t="s">
        <v>105</v>
      </c>
      <c r="D57" s="43">
        <f>'Taula4 (1)'!D42/'Taula4 (1)'!C42</f>
        <v>3.969866046446863</v>
      </c>
      <c r="E57" s="43">
        <f>'Taula4 (1)'!E42/'Taula4 (1)'!C42</f>
        <v>0.3674386211897168</v>
      </c>
      <c r="F57" s="43">
        <f>'Taula4 (1)'!F42/'Taula4 (1)'!C42</f>
        <v>3.465917472539651</v>
      </c>
      <c r="G57" s="43">
        <f>'Taula4 (1)'!G42/'Taula4 (1)'!C42</f>
        <v>1.3228077945084147</v>
      </c>
      <c r="H57" s="43">
        <f>'Taula4 (1)'!H42/'Taula4 (1)'!C42</f>
        <v>0.3385931412008381</v>
      </c>
    </row>
    <row r="58" spans="1:8" ht="12.75">
      <c r="A58" s="27" t="s">
        <v>74</v>
      </c>
      <c r="B58" s="42" t="s">
        <v>25</v>
      </c>
      <c r="C58" s="29" t="s">
        <v>75</v>
      </c>
      <c r="D58" s="43">
        <f>'Taula4 (1)'!D27/'Taula4 (1)'!C27</f>
        <v>0.04146694811980845</v>
      </c>
      <c r="E58" s="43">
        <f>'Taula4 (1)'!E27/'Taula4 (1)'!C27</f>
        <v>0.7953642836090856</v>
      </c>
      <c r="F58" s="43">
        <f>'Taula4 (1)'!F27/'Taula4 (1)'!C27</f>
        <v>0.016784145238296078</v>
      </c>
      <c r="G58" s="43">
        <f>'Taula4 (1)'!G27/'Taula4 (1)'!C27</f>
        <v>1.691570069703855</v>
      </c>
      <c r="H58" s="43">
        <f>'Taula4 (1)'!H27/'Taula4 (1)'!C27</f>
        <v>1.5547542419243248</v>
      </c>
    </row>
    <row r="59" spans="1:8" ht="12.75">
      <c r="A59" s="27" t="s">
        <v>76</v>
      </c>
      <c r="B59" s="42" t="s">
        <v>25</v>
      </c>
      <c r="C59" s="29" t="s">
        <v>77</v>
      </c>
      <c r="D59" s="43">
        <f>'Taula4 (1)'!D28/'Taula4 (1)'!C28</f>
        <v>0.5282318613848073</v>
      </c>
      <c r="E59" s="43">
        <f>'Taula4 (1)'!E28/'Taula4 (1)'!C28</f>
        <v>0.4582199892141719</v>
      </c>
      <c r="F59" s="43">
        <f>'Taula4 (1)'!F28/'Taula4 (1)'!C28</f>
        <v>0.05058496108318485</v>
      </c>
      <c r="G59" s="43">
        <f>'Taula4 (1)'!G28/'Taula4 (1)'!C28</f>
        <v>1.6685082937701028</v>
      </c>
      <c r="H59" s="43">
        <f>'Taula4 (1)'!H28/'Taula4 (1)'!C28</f>
        <v>1.9239394081525303</v>
      </c>
    </row>
    <row r="60" spans="1:8" ht="12.75">
      <c r="A60" s="27" t="s">
        <v>92</v>
      </c>
      <c r="B60" s="42" t="s">
        <v>25</v>
      </c>
      <c r="C60" s="29" t="s">
        <v>93</v>
      </c>
      <c r="D60" s="43">
        <f>'Taula4 (1)'!D36/'Taula4 (1)'!C36</f>
        <v>0.14710004246266428</v>
      </c>
      <c r="E60" s="43">
        <f>'Taula4 (1)'!E36/'Taula4 (1)'!C36</f>
        <v>0.33853024344891</v>
      </c>
      <c r="F60" s="43">
        <f>'Taula4 (1)'!F36/'Taula4 (1)'!C36</f>
        <v>0.174740950003766</v>
      </c>
      <c r="G60" s="43">
        <f>'Taula4 (1)'!G36/'Taula4 (1)'!C36</f>
        <v>0.47049251241065354</v>
      </c>
      <c r="H60" s="43">
        <f>'Taula4 (1)'!H36/'Taula4 (1)'!C36</f>
        <v>0.5371841706540643</v>
      </c>
    </row>
    <row r="61" spans="1:8" ht="12.75">
      <c r="A61" s="27" t="s">
        <v>94</v>
      </c>
      <c r="B61" s="42" t="s">
        <v>0</v>
      </c>
      <c r="C61" s="29" t="s">
        <v>95</v>
      </c>
      <c r="D61" s="43">
        <f>'Taula4 (1)'!D37/'Taula4 (1)'!C37</f>
        <v>1.1043497077749036</v>
      </c>
      <c r="E61" s="43">
        <f>'Taula4 (1)'!E37/'Taula4 (1)'!C37</f>
        <v>0.7397382002368778</v>
      </c>
      <c r="F61" s="43">
        <f>'Taula4 (1)'!F37/'Taula4 (1)'!C37</f>
        <v>10.64839995569445</v>
      </c>
      <c r="G61" s="43">
        <f>'Taula4 (1)'!G37/'Taula4 (1)'!C37</f>
        <v>0.36312370829642754</v>
      </c>
      <c r="H61" s="43">
        <f>'Taula4 (1)'!H37/'Taula4 (1)'!C37</f>
        <v>0.3762126889354881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482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502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5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1">
      <selection activeCell="A4" sqref="A4"/>
    </sheetView>
  </sheetViews>
  <sheetFormatPr defaultColWidth="11.421875" defaultRowHeight="12.75"/>
  <sheetData/>
  <printOptions/>
  <pageMargins left="0.5905511811023623" right="0.1968503937007874" top="0.7874015748031497" bottom="0.5905511811023623" header="0.7874015748031497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1" header="0" footer="0"/>
  <pageSetup horizontalDpi="600" verticalDpi="600" orientation="landscape" paperSize="9" r:id="rId4"/>
  <headerFooter alignWithMargins="0">
    <oddFooter>&amp;C&amp;"Verdana,Normal"&amp;8&amp;P de &amp;N</oddFooter>
  </headerFooter>
  <drawing r:id="rId3"/>
  <legacyDrawing r:id="rId2"/>
  <oleObjects>
    <oleObject progId="Word.Document.8" shapeId="1285388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140625" style="0" customWidth="1"/>
    <col min="2" max="6" width="15.7109375" style="0" customWidth="1"/>
  </cols>
  <sheetData>
    <row r="2" ht="18">
      <c r="A2" s="18" t="s">
        <v>247</v>
      </c>
    </row>
  </sheetData>
  <printOptions/>
  <pageMargins left="0.5905511811023623" right="0.75" top="0.7874015748031497" bottom="0.3937007874015748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5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5.421875" style="1" customWidth="1"/>
    <col min="2" max="2" width="58.140625" style="1" bestFit="1" customWidth="1"/>
    <col min="3" max="3" width="57.28125" style="1" customWidth="1"/>
    <col min="4" max="16384" width="8.7109375" style="1" customWidth="1"/>
  </cols>
  <sheetData>
    <row r="2" ht="18">
      <c r="A2" s="18" t="s">
        <v>238</v>
      </c>
    </row>
    <row r="5" spans="1:3" ht="12.75">
      <c r="A5" s="7" t="s">
        <v>235</v>
      </c>
      <c r="B5" s="79" t="s">
        <v>236</v>
      </c>
      <c r="C5" s="28" t="s">
        <v>26</v>
      </c>
    </row>
    <row r="6" spans="1:3" ht="12.75">
      <c r="A6" s="8" t="s">
        <v>36</v>
      </c>
      <c r="B6" s="80" t="s">
        <v>180</v>
      </c>
      <c r="C6" s="8" t="s">
        <v>237</v>
      </c>
    </row>
    <row r="7" spans="1:3" ht="12.75">
      <c r="A7" s="8" t="s">
        <v>38</v>
      </c>
      <c r="B7" s="81" t="s">
        <v>219</v>
      </c>
      <c r="C7" s="8" t="s">
        <v>23</v>
      </c>
    </row>
    <row r="8" spans="1:3" ht="12.75">
      <c r="A8" s="8" t="s">
        <v>40</v>
      </c>
      <c r="B8" s="81" t="s">
        <v>181</v>
      </c>
      <c r="C8" s="8" t="s">
        <v>24</v>
      </c>
    </row>
    <row r="9" spans="1:3" ht="12.75">
      <c r="A9" s="8" t="s">
        <v>42</v>
      </c>
      <c r="B9" s="81" t="s">
        <v>182</v>
      </c>
      <c r="C9" s="8" t="s">
        <v>24</v>
      </c>
    </row>
    <row r="10" spans="1:3" ht="12.75">
      <c r="A10" s="8" t="s">
        <v>44</v>
      </c>
      <c r="B10" s="81" t="s">
        <v>183</v>
      </c>
      <c r="C10" s="8" t="s">
        <v>24</v>
      </c>
    </row>
    <row r="11" spans="1:3" ht="12.75">
      <c r="A11" s="8" t="s">
        <v>46</v>
      </c>
      <c r="B11" s="81" t="s">
        <v>184</v>
      </c>
      <c r="C11" s="8" t="s">
        <v>23</v>
      </c>
    </row>
    <row r="12" spans="1:3" ht="12.75">
      <c r="A12" s="8" t="s">
        <v>48</v>
      </c>
      <c r="B12" s="81" t="s">
        <v>185</v>
      </c>
      <c r="C12" s="8" t="s">
        <v>237</v>
      </c>
    </row>
    <row r="13" spans="1:3" ht="12.75">
      <c r="A13" s="8" t="s">
        <v>50</v>
      </c>
      <c r="B13" s="81" t="s">
        <v>186</v>
      </c>
      <c r="C13" s="8" t="s">
        <v>23</v>
      </c>
    </row>
    <row r="14" spans="1:3" ht="12.75">
      <c r="A14" s="8" t="s">
        <v>52</v>
      </c>
      <c r="B14" s="81" t="s">
        <v>187</v>
      </c>
      <c r="C14" s="8" t="s">
        <v>23</v>
      </c>
    </row>
    <row r="15" spans="1:3" ht="12.75">
      <c r="A15" s="8" t="s">
        <v>54</v>
      </c>
      <c r="B15" s="81" t="s">
        <v>188</v>
      </c>
      <c r="C15" s="8" t="s">
        <v>237</v>
      </c>
    </row>
    <row r="16" spans="1:3" ht="12.75">
      <c r="A16" s="8" t="s">
        <v>56</v>
      </c>
      <c r="B16" s="81" t="s">
        <v>189</v>
      </c>
      <c r="C16" s="8" t="s">
        <v>23</v>
      </c>
    </row>
    <row r="17" spans="1:3" ht="12.75">
      <c r="A17" s="8" t="s">
        <v>58</v>
      </c>
      <c r="B17" s="81" t="s">
        <v>190</v>
      </c>
      <c r="C17" s="8" t="s">
        <v>23</v>
      </c>
    </row>
    <row r="18" spans="1:3" ht="12.75">
      <c r="A18" s="8" t="s">
        <v>60</v>
      </c>
      <c r="B18" s="81" t="s">
        <v>191</v>
      </c>
      <c r="C18" s="8" t="s">
        <v>23</v>
      </c>
    </row>
    <row r="19" spans="1:3" ht="12.75">
      <c r="A19" s="8" t="s">
        <v>62</v>
      </c>
      <c r="B19" s="81" t="s">
        <v>192</v>
      </c>
      <c r="C19" s="8" t="s">
        <v>23</v>
      </c>
    </row>
    <row r="20" spans="1:3" ht="12.75">
      <c r="A20" s="8" t="s">
        <v>64</v>
      </c>
      <c r="B20" s="81" t="s">
        <v>193</v>
      </c>
      <c r="C20" s="8" t="s">
        <v>27</v>
      </c>
    </row>
    <row r="21" spans="1:3" ht="12.75">
      <c r="A21" s="8" t="s">
        <v>66</v>
      </c>
      <c r="B21" s="81" t="s">
        <v>194</v>
      </c>
      <c r="C21" s="8" t="s">
        <v>24</v>
      </c>
    </row>
    <row r="22" spans="1:3" ht="12.75">
      <c r="A22" s="8" t="s">
        <v>68</v>
      </c>
      <c r="B22" s="81" t="s">
        <v>195</v>
      </c>
      <c r="C22" s="8" t="s">
        <v>23</v>
      </c>
    </row>
    <row r="23" spans="1:3" ht="12.75">
      <c r="A23" s="8" t="s">
        <v>70</v>
      </c>
      <c r="B23" s="81" t="s">
        <v>196</v>
      </c>
      <c r="C23" s="8" t="s">
        <v>24</v>
      </c>
    </row>
    <row r="24" spans="1:3" ht="12.75">
      <c r="A24" s="8" t="s">
        <v>72</v>
      </c>
      <c r="B24" s="81" t="s">
        <v>197</v>
      </c>
      <c r="C24" s="8" t="s">
        <v>24</v>
      </c>
    </row>
    <row r="25" spans="1:3" ht="12.75">
      <c r="A25" s="8" t="s">
        <v>74</v>
      </c>
      <c r="B25" s="81" t="s">
        <v>198</v>
      </c>
      <c r="C25" s="8" t="s">
        <v>25</v>
      </c>
    </row>
    <row r="26" spans="1:3" ht="12.75">
      <c r="A26" s="8" t="s">
        <v>76</v>
      </c>
      <c r="B26" s="81" t="s">
        <v>199</v>
      </c>
      <c r="C26" s="8" t="s">
        <v>25</v>
      </c>
    </row>
    <row r="27" spans="1:3" ht="12.75">
      <c r="A27" s="8" t="s">
        <v>78</v>
      </c>
      <c r="B27" s="81" t="s">
        <v>200</v>
      </c>
      <c r="C27" s="8" t="s">
        <v>23</v>
      </c>
    </row>
    <row r="28" spans="1:3" ht="12.75">
      <c r="A28" s="8" t="s">
        <v>80</v>
      </c>
      <c r="B28" s="81" t="s">
        <v>201</v>
      </c>
      <c r="C28" s="8" t="s">
        <v>237</v>
      </c>
    </row>
    <row r="29" spans="1:3" ht="12.75">
      <c r="A29" s="8" t="s">
        <v>82</v>
      </c>
      <c r="B29" s="81" t="s">
        <v>202</v>
      </c>
      <c r="C29" s="8" t="s">
        <v>23</v>
      </c>
    </row>
    <row r="30" spans="1:3" ht="12.75">
      <c r="A30" s="8" t="s">
        <v>84</v>
      </c>
      <c r="B30" s="81" t="s">
        <v>203</v>
      </c>
      <c r="C30" s="8" t="s">
        <v>27</v>
      </c>
    </row>
    <row r="31" spans="1:3" ht="12.75">
      <c r="A31" s="8" t="s">
        <v>86</v>
      </c>
      <c r="B31" s="81" t="s">
        <v>204</v>
      </c>
      <c r="C31" s="8" t="s">
        <v>27</v>
      </c>
    </row>
    <row r="32" spans="1:3" ht="12.75">
      <c r="A32" s="8" t="s">
        <v>88</v>
      </c>
      <c r="B32" s="81" t="s">
        <v>205</v>
      </c>
      <c r="C32" s="8" t="s">
        <v>27</v>
      </c>
    </row>
    <row r="33" spans="1:3" ht="12.75">
      <c r="A33" s="8" t="s">
        <v>90</v>
      </c>
      <c r="B33" s="81" t="s">
        <v>206</v>
      </c>
      <c r="C33" s="8" t="s">
        <v>23</v>
      </c>
    </row>
    <row r="34" spans="1:3" ht="12.75">
      <c r="A34" s="8" t="s">
        <v>92</v>
      </c>
      <c r="B34" s="81" t="s">
        <v>207</v>
      </c>
      <c r="C34" s="8" t="s">
        <v>25</v>
      </c>
    </row>
    <row r="35" spans="1:3" ht="12.75">
      <c r="A35" s="8" t="s">
        <v>94</v>
      </c>
      <c r="B35" s="81" t="s">
        <v>208</v>
      </c>
      <c r="C35" s="8" t="s">
        <v>0</v>
      </c>
    </row>
    <row r="36" spans="1:3" ht="12.75">
      <c r="A36" s="8" t="s">
        <v>96</v>
      </c>
      <c r="B36" s="81" t="s">
        <v>209</v>
      </c>
      <c r="C36" s="8" t="s">
        <v>24</v>
      </c>
    </row>
    <row r="37" spans="1:3" ht="12.75">
      <c r="A37" s="8" t="s">
        <v>98</v>
      </c>
      <c r="B37" s="81" t="s">
        <v>210</v>
      </c>
      <c r="C37" s="8" t="s">
        <v>23</v>
      </c>
    </row>
    <row r="38" spans="1:3" ht="12.75">
      <c r="A38" s="8" t="s">
        <v>100</v>
      </c>
      <c r="B38" s="81" t="s">
        <v>211</v>
      </c>
      <c r="C38" s="8" t="s">
        <v>23</v>
      </c>
    </row>
    <row r="39" spans="1:3" ht="12.75">
      <c r="A39" s="8" t="s">
        <v>102</v>
      </c>
      <c r="B39" s="81" t="s">
        <v>212</v>
      </c>
      <c r="C39" s="8" t="s">
        <v>237</v>
      </c>
    </row>
    <row r="40" spans="1:3" ht="12.75">
      <c r="A40" s="8" t="s">
        <v>104</v>
      </c>
      <c r="B40" s="81" t="s">
        <v>213</v>
      </c>
      <c r="C40" s="8" t="s">
        <v>24</v>
      </c>
    </row>
    <row r="41" spans="1:3" ht="12.75">
      <c r="A41" s="8" t="s">
        <v>106</v>
      </c>
      <c r="B41" s="81" t="s">
        <v>214</v>
      </c>
      <c r="C41" s="8" t="s">
        <v>23</v>
      </c>
    </row>
    <row r="42" spans="1:3" ht="12.75">
      <c r="A42" s="8" t="s">
        <v>108</v>
      </c>
      <c r="B42" s="81" t="s">
        <v>215</v>
      </c>
      <c r="C42" s="8" t="s">
        <v>23</v>
      </c>
    </row>
    <row r="43" spans="1:3" ht="12.75">
      <c r="A43" s="8" t="s">
        <v>110</v>
      </c>
      <c r="B43" s="81" t="s">
        <v>216</v>
      </c>
      <c r="C43" s="8" t="s">
        <v>27</v>
      </c>
    </row>
    <row r="44" spans="1:3" ht="12.75">
      <c r="A44" s="8" t="s">
        <v>112</v>
      </c>
      <c r="B44" s="81" t="s">
        <v>217</v>
      </c>
      <c r="C44" s="8" t="s">
        <v>237</v>
      </c>
    </row>
    <row r="45" spans="1:3" ht="12.75">
      <c r="A45" s="8" t="s">
        <v>114</v>
      </c>
      <c r="B45" s="81" t="s">
        <v>218</v>
      </c>
      <c r="C45" s="8" t="s">
        <v>23</v>
      </c>
    </row>
  </sheetData>
  <printOptions/>
  <pageMargins left="0.7874015748031497" right="0.3937007874015748" top="0.7874015748031497" bottom="0.3937007874015748" header="0" footer="0"/>
  <pageSetup fitToHeight="1" fitToWidth="1" horizontalDpi="600" verticalDpi="600" orientation="landscape" paperSize="9" scale="90" r:id="rId1"/>
  <headerFooter alignWithMargins="0">
    <oddFooter>&amp;C&amp;"Verdana,Normal"&amp;8&amp;P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6.140625" style="1" customWidth="1"/>
    <col min="2" max="2" width="62.57421875" style="24" customWidth="1"/>
    <col min="3" max="6" width="14.421875" style="1" bestFit="1" customWidth="1"/>
    <col min="7" max="7" width="11.7109375" style="1" customWidth="1"/>
    <col min="8" max="16384" width="5.28125" style="1" customWidth="1"/>
  </cols>
  <sheetData>
    <row r="2" ht="18">
      <c r="A2" s="18" t="s">
        <v>240</v>
      </c>
    </row>
    <row r="4" spans="1:7" s="51" customFormat="1" ht="38.25">
      <c r="A4" s="50" t="s">
        <v>178</v>
      </c>
      <c r="B4" s="50" t="s">
        <v>179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</row>
    <row r="5" spans="1:7" ht="12.75">
      <c r="A5" s="52" t="s">
        <v>29</v>
      </c>
      <c r="B5" s="53" t="s">
        <v>30</v>
      </c>
      <c r="C5" s="57">
        <v>2186136.34852668</v>
      </c>
      <c r="D5" s="57">
        <v>2754451.012821752</v>
      </c>
      <c r="E5" s="57">
        <v>112786.9583118772</v>
      </c>
      <c r="F5" s="57">
        <v>41397.16081881889</v>
      </c>
      <c r="G5" s="57">
        <f>SUM(C5:F5)</f>
        <v>5094771.480479128</v>
      </c>
    </row>
    <row r="6" spans="1:7" ht="12.75">
      <c r="A6" s="54" t="s">
        <v>31</v>
      </c>
      <c r="B6" s="55" t="s">
        <v>32</v>
      </c>
      <c r="C6" s="58">
        <v>133312.64168704094</v>
      </c>
      <c r="D6" s="58">
        <v>431397.18756962725</v>
      </c>
      <c r="E6" s="58">
        <v>49867.590855600836</v>
      </c>
      <c r="F6" s="58">
        <v>30050.605219189114</v>
      </c>
      <c r="G6" s="58">
        <f aca="true" t="shared" si="0" ref="G6:G69">SUM(C6:F6)</f>
        <v>644628.0253314581</v>
      </c>
    </row>
    <row r="7" spans="1:7" ht="12.75">
      <c r="A7" s="54" t="s">
        <v>33</v>
      </c>
      <c r="B7" s="55" t="s">
        <v>34</v>
      </c>
      <c r="C7" s="58">
        <v>1125169.9137419013</v>
      </c>
      <c r="D7" s="58">
        <v>252438.51497842363</v>
      </c>
      <c r="E7" s="58">
        <v>105246.99506941691</v>
      </c>
      <c r="F7" s="58">
        <v>0</v>
      </c>
      <c r="G7" s="58">
        <f t="shared" si="0"/>
        <v>1482855.423789742</v>
      </c>
    </row>
    <row r="8" spans="1:7" ht="12.75">
      <c r="A8" s="54" t="s">
        <v>36</v>
      </c>
      <c r="B8" s="56" t="s">
        <v>180</v>
      </c>
      <c r="C8" s="58">
        <v>2174814.1821010183</v>
      </c>
      <c r="D8" s="58">
        <v>5951363.149442984</v>
      </c>
      <c r="E8" s="58">
        <v>733317.498557571</v>
      </c>
      <c r="F8" s="58">
        <v>200785.61898236632</v>
      </c>
      <c r="G8" s="58">
        <f t="shared" si="0"/>
        <v>9060280.449083941</v>
      </c>
    </row>
    <row r="9" spans="1:7" ht="12.75">
      <c r="A9" s="54" t="s">
        <v>38</v>
      </c>
      <c r="B9" s="56" t="s">
        <v>219</v>
      </c>
      <c r="C9" s="58">
        <v>1058978.6054695714</v>
      </c>
      <c r="D9" s="58">
        <v>2167126.159890135</v>
      </c>
      <c r="E9" s="58">
        <v>35366.10051326433</v>
      </c>
      <c r="F9" s="58">
        <v>56204.62058105851</v>
      </c>
      <c r="G9" s="58">
        <f t="shared" si="0"/>
        <v>3317675.486454029</v>
      </c>
    </row>
    <row r="10" spans="1:7" ht="12.75">
      <c r="A10" s="54" t="s">
        <v>40</v>
      </c>
      <c r="B10" s="56" t="s">
        <v>181</v>
      </c>
      <c r="C10" s="58">
        <v>338593.4471004772</v>
      </c>
      <c r="D10" s="58">
        <v>34481.99046073588</v>
      </c>
      <c r="E10" s="58">
        <v>570398.7590328513</v>
      </c>
      <c r="F10" s="58">
        <v>0</v>
      </c>
      <c r="G10" s="58">
        <f t="shared" si="0"/>
        <v>943474.1965940644</v>
      </c>
    </row>
    <row r="11" spans="1:7" ht="12.75">
      <c r="A11" s="54" t="s">
        <v>42</v>
      </c>
      <c r="B11" s="56" t="s">
        <v>182</v>
      </c>
      <c r="C11" s="58">
        <v>2324466.4161130153</v>
      </c>
      <c r="D11" s="58">
        <v>371373.80708617315</v>
      </c>
      <c r="E11" s="58">
        <v>1806104.037912084</v>
      </c>
      <c r="F11" s="58">
        <v>78131.5735698917</v>
      </c>
      <c r="G11" s="58">
        <f t="shared" si="0"/>
        <v>4580075.8346811645</v>
      </c>
    </row>
    <row r="12" spans="1:7" ht="12.75">
      <c r="A12" s="54" t="s">
        <v>44</v>
      </c>
      <c r="B12" s="56" t="s">
        <v>183</v>
      </c>
      <c r="C12" s="58">
        <v>2036663.988383517</v>
      </c>
      <c r="D12" s="58">
        <v>0</v>
      </c>
      <c r="E12" s="58">
        <v>571935.1018508768</v>
      </c>
      <c r="F12" s="58">
        <v>7212.145252605387</v>
      </c>
      <c r="G12" s="58">
        <f t="shared" si="0"/>
        <v>2615811.235486999</v>
      </c>
    </row>
    <row r="13" spans="1:7" ht="12.75">
      <c r="A13" s="54" t="s">
        <v>46</v>
      </c>
      <c r="B13" s="56" t="s">
        <v>184</v>
      </c>
      <c r="C13" s="58">
        <v>2366333.1788613237</v>
      </c>
      <c r="D13" s="58">
        <v>1736018.899736877</v>
      </c>
      <c r="E13" s="58">
        <v>96110.62475015927</v>
      </c>
      <c r="F13" s="58">
        <v>253133.97761830923</v>
      </c>
      <c r="G13" s="58">
        <f t="shared" si="0"/>
        <v>4451596.68096667</v>
      </c>
    </row>
    <row r="14" spans="1:7" ht="12.75">
      <c r="A14" s="54" t="s">
        <v>48</v>
      </c>
      <c r="B14" s="56" t="s">
        <v>185</v>
      </c>
      <c r="C14" s="58">
        <v>582846.3818877791</v>
      </c>
      <c r="D14" s="58">
        <v>1696602.151469354</v>
      </c>
      <c r="E14" s="58">
        <v>392330.3226337552</v>
      </c>
      <c r="F14" s="58">
        <v>239584.79078768648</v>
      </c>
      <c r="G14" s="58">
        <f t="shared" si="0"/>
        <v>2911363.646778575</v>
      </c>
    </row>
    <row r="15" spans="1:7" ht="12.75">
      <c r="A15" s="54" t="s">
        <v>50</v>
      </c>
      <c r="B15" s="56" t="s">
        <v>186</v>
      </c>
      <c r="C15" s="58">
        <v>2767929.35348515</v>
      </c>
      <c r="D15" s="58">
        <v>2291777.119695046</v>
      </c>
      <c r="E15" s="58">
        <v>170987.16698604453</v>
      </c>
      <c r="F15" s="58">
        <v>321383.5779452598</v>
      </c>
      <c r="G15" s="58">
        <f t="shared" si="0"/>
        <v>5552077.218111499</v>
      </c>
    </row>
    <row r="16" spans="1:7" ht="12.75">
      <c r="A16" s="54" t="s">
        <v>52</v>
      </c>
      <c r="B16" s="56" t="s">
        <v>187</v>
      </c>
      <c r="C16" s="58">
        <v>495649.2711801475</v>
      </c>
      <c r="D16" s="58">
        <v>225277.17870578053</v>
      </c>
      <c r="E16" s="58">
        <v>622339.3234673591</v>
      </c>
      <c r="F16" s="58">
        <v>30266.969576767275</v>
      </c>
      <c r="G16" s="58">
        <f t="shared" si="0"/>
        <v>1373532.7429300542</v>
      </c>
    </row>
    <row r="17" spans="1:7" ht="12.75">
      <c r="A17" s="54" t="s">
        <v>54</v>
      </c>
      <c r="B17" s="56" t="s">
        <v>188</v>
      </c>
      <c r="C17" s="58">
        <v>1019659.657332588</v>
      </c>
      <c r="D17" s="58">
        <v>3246792.606954672</v>
      </c>
      <c r="E17" s="58">
        <v>178067.30810464823</v>
      </c>
      <c r="F17" s="58">
        <v>21925.09586143065</v>
      </c>
      <c r="G17" s="58">
        <f t="shared" si="0"/>
        <v>4466444.668253338</v>
      </c>
    </row>
    <row r="18" spans="1:7" ht="12.75">
      <c r="A18" s="54" t="s">
        <v>56</v>
      </c>
      <c r="B18" s="56" t="s">
        <v>189</v>
      </c>
      <c r="C18" s="58">
        <v>1918768.5318828516</v>
      </c>
      <c r="D18" s="58">
        <v>1572397.9900207946</v>
      </c>
      <c r="E18" s="58">
        <v>68446.79296274927</v>
      </c>
      <c r="F18" s="58">
        <v>0</v>
      </c>
      <c r="G18" s="58">
        <f t="shared" si="0"/>
        <v>3559613.3148663957</v>
      </c>
    </row>
    <row r="19" spans="1:7" ht="12.75">
      <c r="A19" s="54" t="s">
        <v>58</v>
      </c>
      <c r="B19" s="56" t="s">
        <v>190</v>
      </c>
      <c r="C19" s="58">
        <v>1392439.7185865398</v>
      </c>
      <c r="D19" s="58">
        <v>409190.4480571683</v>
      </c>
      <c r="E19" s="58">
        <v>199022.05941569604</v>
      </c>
      <c r="F19" s="58">
        <v>138857.83659682906</v>
      </c>
      <c r="G19" s="58">
        <f t="shared" si="0"/>
        <v>2139510.062656233</v>
      </c>
    </row>
    <row r="20" spans="1:7" ht="12.75">
      <c r="A20" s="54" t="s">
        <v>60</v>
      </c>
      <c r="B20" s="56" t="s">
        <v>191</v>
      </c>
      <c r="C20" s="58">
        <v>2002080.4739863924</v>
      </c>
      <c r="D20" s="58">
        <v>3538384.5902176886</v>
      </c>
      <c r="E20" s="58">
        <v>583303.2759901674</v>
      </c>
      <c r="F20" s="58">
        <v>157723.606553436</v>
      </c>
      <c r="G20" s="58">
        <f t="shared" si="0"/>
        <v>6281491.946747685</v>
      </c>
    </row>
    <row r="21" spans="1:7" ht="12.75">
      <c r="A21" s="54" t="s">
        <v>62</v>
      </c>
      <c r="B21" s="56" t="s">
        <v>192</v>
      </c>
      <c r="C21" s="58">
        <v>989088.9552643854</v>
      </c>
      <c r="D21" s="58">
        <v>391768.80368288193</v>
      </c>
      <c r="E21" s="58">
        <v>314554.9947662664</v>
      </c>
      <c r="F21" s="58">
        <v>4231.125214861828</v>
      </c>
      <c r="G21" s="58">
        <f t="shared" si="0"/>
        <v>1699643.8789283957</v>
      </c>
    </row>
    <row r="22" spans="1:7" ht="12.75">
      <c r="A22" s="54" t="s">
        <v>64</v>
      </c>
      <c r="B22" s="56" t="s">
        <v>193</v>
      </c>
      <c r="C22" s="58">
        <v>1281818.4826668103</v>
      </c>
      <c r="D22" s="58">
        <v>1749874.4449457296</v>
      </c>
      <c r="E22" s="58">
        <v>1143642.9939434808</v>
      </c>
      <c r="F22" s="58">
        <v>148773.77904390995</v>
      </c>
      <c r="G22" s="58">
        <f t="shared" si="0"/>
        <v>4324109.70059993</v>
      </c>
    </row>
    <row r="23" spans="1:7" ht="12.75">
      <c r="A23" s="54" t="s">
        <v>66</v>
      </c>
      <c r="B23" s="56" t="s">
        <v>194</v>
      </c>
      <c r="C23" s="58">
        <v>319936.13662603823</v>
      </c>
      <c r="D23" s="58">
        <v>99533.84420095442</v>
      </c>
      <c r="E23" s="58">
        <v>663257.1550215763</v>
      </c>
      <c r="F23" s="58">
        <v>0</v>
      </c>
      <c r="G23" s="58">
        <f t="shared" si="0"/>
        <v>1082727.135848569</v>
      </c>
    </row>
    <row r="24" spans="1:7" ht="12.75">
      <c r="A24" s="54" t="s">
        <v>68</v>
      </c>
      <c r="B24" s="56" t="s">
        <v>195</v>
      </c>
      <c r="C24" s="58">
        <v>756894.1782365106</v>
      </c>
      <c r="D24" s="58">
        <v>0</v>
      </c>
      <c r="E24" s="58">
        <v>659549.3717487048</v>
      </c>
      <c r="F24" s="58">
        <v>0</v>
      </c>
      <c r="G24" s="58">
        <f t="shared" si="0"/>
        <v>1416443.5499852155</v>
      </c>
    </row>
    <row r="25" spans="1:7" ht="12.75">
      <c r="A25" s="54" t="s">
        <v>70</v>
      </c>
      <c r="B25" s="56" t="s">
        <v>196</v>
      </c>
      <c r="C25" s="58">
        <v>485949.1306186817</v>
      </c>
      <c r="D25" s="58">
        <v>1202.0242087675647</v>
      </c>
      <c r="E25" s="58">
        <v>833347.1411014148</v>
      </c>
      <c r="F25" s="58">
        <v>6010.121043837823</v>
      </c>
      <c r="G25" s="58">
        <f t="shared" si="0"/>
        <v>1326508.416972702</v>
      </c>
    </row>
    <row r="26" spans="1:7" ht="12.75">
      <c r="A26" s="54" t="s">
        <v>72</v>
      </c>
      <c r="B26" s="56" t="s">
        <v>197</v>
      </c>
      <c r="C26" s="58">
        <v>220931.6199569675</v>
      </c>
      <c r="D26" s="58">
        <v>1442.4290505210774</v>
      </c>
      <c r="E26" s="58">
        <v>111509.66147512411</v>
      </c>
      <c r="F26" s="58">
        <v>0</v>
      </c>
      <c r="G26" s="58">
        <f t="shared" si="0"/>
        <v>333883.7104826127</v>
      </c>
    </row>
    <row r="27" spans="1:7" ht="12.75">
      <c r="A27" s="54" t="s">
        <v>74</v>
      </c>
      <c r="B27" s="56" t="s">
        <v>198</v>
      </c>
      <c r="C27" s="58">
        <v>56785.33567427549</v>
      </c>
      <c r="D27" s="58">
        <v>1096038.7221117166</v>
      </c>
      <c r="E27" s="58">
        <v>13942.812355847247</v>
      </c>
      <c r="F27" s="58">
        <v>20673.289820056976</v>
      </c>
      <c r="G27" s="58">
        <f t="shared" si="0"/>
        <v>1187440.1599618963</v>
      </c>
    </row>
    <row r="28" spans="1:7" ht="12.75">
      <c r="A28" s="54" t="s">
        <v>76</v>
      </c>
      <c r="B28" s="56" t="s">
        <v>199</v>
      </c>
      <c r="C28" s="58">
        <v>1188051.7380637794</v>
      </c>
      <c r="D28" s="58">
        <v>1037075.7533220344</v>
      </c>
      <c r="E28" s="58">
        <v>69015.90875806859</v>
      </c>
      <c r="F28" s="58">
        <v>2404.0484175351294</v>
      </c>
      <c r="G28" s="58">
        <f t="shared" si="0"/>
        <v>2296547.4485614174</v>
      </c>
    </row>
    <row r="29" spans="1:7" ht="12.75">
      <c r="A29" s="54" t="s">
        <v>78</v>
      </c>
      <c r="B29" s="56" t="s">
        <v>200</v>
      </c>
      <c r="C29" s="58">
        <v>2377723.9768444453</v>
      </c>
      <c r="D29" s="58">
        <v>434161.8828490378</v>
      </c>
      <c r="E29" s="58">
        <v>435316.1395377015</v>
      </c>
      <c r="F29" s="58">
        <v>25783.41927806426</v>
      </c>
      <c r="G29" s="58">
        <f t="shared" si="0"/>
        <v>3272985.4185092486</v>
      </c>
    </row>
    <row r="30" spans="1:7" ht="12.75">
      <c r="A30" s="54" t="s">
        <v>80</v>
      </c>
      <c r="B30" s="56" t="s">
        <v>201</v>
      </c>
      <c r="C30" s="58">
        <v>1027098.0753457622</v>
      </c>
      <c r="D30" s="58">
        <v>2721527.2073371573</v>
      </c>
      <c r="E30" s="58">
        <v>1275690.8330198454</v>
      </c>
      <c r="F30" s="58">
        <v>182545.31631267053</v>
      </c>
      <c r="G30" s="58">
        <f t="shared" si="0"/>
        <v>5206861.432015436</v>
      </c>
    </row>
    <row r="31" spans="1:7" ht="12.75">
      <c r="A31" s="54" t="s">
        <v>82</v>
      </c>
      <c r="B31" s="56" t="s">
        <v>202</v>
      </c>
      <c r="C31" s="58">
        <v>1656292.056165302</v>
      </c>
      <c r="D31" s="58">
        <v>1077970.5915480868</v>
      </c>
      <c r="E31" s="58">
        <v>321824.2290231149</v>
      </c>
      <c r="F31" s="58">
        <v>27045.5446972702</v>
      </c>
      <c r="G31" s="58">
        <f t="shared" si="0"/>
        <v>3083132.421433774</v>
      </c>
    </row>
    <row r="32" spans="1:7" ht="12.75">
      <c r="A32" s="54" t="s">
        <v>84</v>
      </c>
      <c r="B32" s="56" t="s">
        <v>203</v>
      </c>
      <c r="C32" s="58">
        <v>0</v>
      </c>
      <c r="D32" s="58">
        <v>267453.5950922554</v>
      </c>
      <c r="E32" s="58">
        <v>94745.46684420566</v>
      </c>
      <c r="F32" s="58">
        <v>0</v>
      </c>
      <c r="G32" s="58">
        <f t="shared" si="0"/>
        <v>362199.061936461</v>
      </c>
    </row>
    <row r="33" spans="1:7" ht="12.75">
      <c r="A33" s="54" t="s">
        <v>86</v>
      </c>
      <c r="B33" s="56" t="s">
        <v>204</v>
      </c>
      <c r="C33" s="58">
        <v>13175.302372194777</v>
      </c>
      <c r="D33" s="58">
        <v>334088.3222660561</v>
      </c>
      <c r="E33" s="58">
        <v>652553.5739048958</v>
      </c>
      <c r="F33" s="58">
        <v>78093.4333417475</v>
      </c>
      <c r="G33" s="58">
        <f t="shared" si="0"/>
        <v>1077910.6318848943</v>
      </c>
    </row>
    <row r="34" spans="1:7" ht="12.75">
      <c r="A34" s="54" t="s">
        <v>88</v>
      </c>
      <c r="B34" s="56" t="s">
        <v>205</v>
      </c>
      <c r="C34" s="58">
        <v>367244.7117721443</v>
      </c>
      <c r="D34" s="58">
        <v>471121.75192744576</v>
      </c>
      <c r="E34" s="58">
        <v>191879.37696657176</v>
      </c>
      <c r="F34" s="58">
        <v>0</v>
      </c>
      <c r="G34" s="58">
        <f t="shared" si="0"/>
        <v>1030245.8406661619</v>
      </c>
    </row>
    <row r="35" spans="1:7" ht="12.75">
      <c r="A35" s="54" t="s">
        <v>90</v>
      </c>
      <c r="B35" s="56" t="s">
        <v>206</v>
      </c>
      <c r="C35" s="58">
        <v>837658.7030489342</v>
      </c>
      <c r="D35" s="58">
        <v>785076.7592661642</v>
      </c>
      <c r="E35" s="58">
        <v>526506.2996997343</v>
      </c>
      <c r="F35" s="58">
        <v>308581.833808133</v>
      </c>
      <c r="G35" s="58">
        <f t="shared" si="0"/>
        <v>2457823.5958229657</v>
      </c>
    </row>
    <row r="36" spans="1:7" ht="12.75">
      <c r="A36" s="54" t="s">
        <v>92</v>
      </c>
      <c r="B36" s="56" t="s">
        <v>207</v>
      </c>
      <c r="C36" s="58">
        <v>188303.13303499095</v>
      </c>
      <c r="D36" s="58">
        <v>436081.7484656161</v>
      </c>
      <c r="E36" s="58">
        <v>135692.69561080862</v>
      </c>
      <c r="F36" s="58">
        <v>4086.8823098097196</v>
      </c>
      <c r="G36" s="58">
        <f t="shared" si="0"/>
        <v>764164.4594212252</v>
      </c>
    </row>
    <row r="37" spans="1:7" ht="12.75">
      <c r="A37" s="54" t="s">
        <v>94</v>
      </c>
      <c r="B37" s="56" t="s">
        <v>208</v>
      </c>
      <c r="C37" s="58">
        <v>1972577.9006052199</v>
      </c>
      <c r="D37" s="58">
        <v>1329631.4466981597</v>
      </c>
      <c r="E37" s="58">
        <v>11537957.298469702</v>
      </c>
      <c r="F37" s="58">
        <v>126797.99382159556</v>
      </c>
      <c r="G37" s="58">
        <f t="shared" si="0"/>
        <v>14966964.639594676</v>
      </c>
    </row>
    <row r="38" spans="1:7" ht="12.75">
      <c r="A38" s="54" t="s">
        <v>96</v>
      </c>
      <c r="B38" s="56" t="s">
        <v>209</v>
      </c>
      <c r="C38" s="58">
        <v>2196796.173812341</v>
      </c>
      <c r="D38" s="58">
        <v>202902.92511052618</v>
      </c>
      <c r="E38" s="58">
        <v>949335.602953013</v>
      </c>
      <c r="F38" s="58">
        <v>18030.36313151347</v>
      </c>
      <c r="G38" s="58">
        <f t="shared" si="0"/>
        <v>3367065.0650073937</v>
      </c>
    </row>
    <row r="39" spans="1:7" ht="12.75">
      <c r="A39" s="54" t="s">
        <v>98</v>
      </c>
      <c r="B39" s="56" t="s">
        <v>210</v>
      </c>
      <c r="C39" s="58">
        <v>1957017.8534669976</v>
      </c>
      <c r="D39" s="58">
        <v>207904.4585156203</v>
      </c>
      <c r="E39" s="58">
        <v>1269916.4233710768</v>
      </c>
      <c r="F39" s="58">
        <v>121812.43013234287</v>
      </c>
      <c r="G39" s="58">
        <f t="shared" si="0"/>
        <v>3556651.1654860373</v>
      </c>
    </row>
    <row r="40" spans="1:7" ht="12.75">
      <c r="A40" s="54" t="s">
        <v>100</v>
      </c>
      <c r="B40" s="56" t="s">
        <v>211</v>
      </c>
      <c r="C40" s="58">
        <v>553239.6695828977</v>
      </c>
      <c r="D40" s="58">
        <v>499413.5334197589</v>
      </c>
      <c r="E40" s="58">
        <v>264732.7679387689</v>
      </c>
      <c r="F40" s="58">
        <v>62427.12728234346</v>
      </c>
      <c r="G40" s="58">
        <f t="shared" si="0"/>
        <v>1379813.098223769</v>
      </c>
    </row>
    <row r="41" spans="1:7" ht="12.75">
      <c r="A41" s="54" t="s">
        <v>102</v>
      </c>
      <c r="B41" s="56" t="s">
        <v>212</v>
      </c>
      <c r="C41" s="58">
        <v>5533361.446540938</v>
      </c>
      <c r="D41" s="58">
        <v>10368791.203407131</v>
      </c>
      <c r="E41" s="58">
        <v>1185990.9908108856</v>
      </c>
      <c r="F41" s="58">
        <v>403760.23824119824</v>
      </c>
      <c r="G41" s="58">
        <f t="shared" si="0"/>
        <v>17491903.879000153</v>
      </c>
    </row>
    <row r="42" spans="1:7" ht="12.75">
      <c r="A42" s="54" t="s">
        <v>104</v>
      </c>
      <c r="B42" s="56" t="s">
        <v>213</v>
      </c>
      <c r="C42" s="58">
        <v>2363644.407338477</v>
      </c>
      <c r="D42" s="58">
        <v>220149.0316929309</v>
      </c>
      <c r="E42" s="58">
        <v>1251818.9889113267</v>
      </c>
      <c r="F42" s="58">
        <v>31673.337901025327</v>
      </c>
      <c r="G42" s="58">
        <f t="shared" si="0"/>
        <v>3867285.7658437607</v>
      </c>
    </row>
    <row r="43" spans="1:7" ht="12.75">
      <c r="A43" s="54" t="s">
        <v>106</v>
      </c>
      <c r="B43" s="56" t="s">
        <v>214</v>
      </c>
      <c r="C43" s="58">
        <v>582160.6694625749</v>
      </c>
      <c r="D43" s="58">
        <v>137631.77195941965</v>
      </c>
      <c r="E43" s="58">
        <v>219291.00373372764</v>
      </c>
      <c r="F43" s="58">
        <v>29177.63513757167</v>
      </c>
      <c r="G43" s="58">
        <f t="shared" si="0"/>
        <v>968261.0802932938</v>
      </c>
    </row>
    <row r="44" spans="1:7" ht="12.75">
      <c r="A44" s="54" t="s">
        <v>108</v>
      </c>
      <c r="B44" s="56" t="s">
        <v>215</v>
      </c>
      <c r="C44" s="58">
        <v>327670.8992802279</v>
      </c>
      <c r="D44" s="58">
        <v>268410.4292242136</v>
      </c>
      <c r="E44" s="58">
        <v>890201.4782095851</v>
      </c>
      <c r="F44" s="58">
        <v>33055.66574110803</v>
      </c>
      <c r="G44" s="58">
        <f t="shared" si="0"/>
        <v>1519338.4724551348</v>
      </c>
    </row>
    <row r="45" spans="1:7" ht="12.75">
      <c r="A45" s="54" t="s">
        <v>110</v>
      </c>
      <c r="B45" s="56" t="s">
        <v>216</v>
      </c>
      <c r="C45" s="58">
        <v>54664.37162453572</v>
      </c>
      <c r="D45" s="58">
        <v>617693.1679606457</v>
      </c>
      <c r="E45" s="58">
        <v>56409.016250045075</v>
      </c>
      <c r="F45" s="58">
        <v>4346.219032851322</v>
      </c>
      <c r="G45" s="58">
        <f t="shared" si="0"/>
        <v>733112.7748680778</v>
      </c>
    </row>
    <row r="46" spans="1:7" ht="12.75">
      <c r="A46" s="54" t="s">
        <v>112</v>
      </c>
      <c r="B46" s="56" t="s">
        <v>217</v>
      </c>
      <c r="C46" s="58">
        <v>1073656.7666727973</v>
      </c>
      <c r="D46" s="58">
        <v>1166563.22734557</v>
      </c>
      <c r="E46" s="58">
        <v>365323.3877518542</v>
      </c>
      <c r="F46" s="58">
        <v>4207.084730686476</v>
      </c>
      <c r="G46" s="58">
        <f t="shared" si="0"/>
        <v>2609750.466500908</v>
      </c>
    </row>
    <row r="47" spans="1:7" ht="12.75">
      <c r="A47" s="54" t="s">
        <v>114</v>
      </c>
      <c r="B47" s="56" t="s">
        <v>218</v>
      </c>
      <c r="C47" s="58">
        <v>0</v>
      </c>
      <c r="D47" s="58">
        <v>32310.91</v>
      </c>
      <c r="E47" s="58">
        <v>0</v>
      </c>
      <c r="F47" s="58">
        <v>0</v>
      </c>
      <c r="G47" s="58">
        <f t="shared" si="0"/>
        <v>32310.91</v>
      </c>
    </row>
    <row r="48" spans="1:7" ht="12.75">
      <c r="A48" s="54" t="s">
        <v>116</v>
      </c>
      <c r="B48" s="55" t="s">
        <v>117</v>
      </c>
      <c r="C48" s="58">
        <v>156524.57843929177</v>
      </c>
      <c r="D48" s="58">
        <v>32899.00592597935</v>
      </c>
      <c r="E48" s="58" t="s">
        <v>35</v>
      </c>
      <c r="F48" s="58">
        <v>451232.24309737596</v>
      </c>
      <c r="G48" s="58">
        <f t="shared" si="0"/>
        <v>640655.8274626471</v>
      </c>
    </row>
    <row r="49" spans="1:7" ht="12.75">
      <c r="A49" s="54" t="s">
        <v>118</v>
      </c>
      <c r="B49" s="55" t="s">
        <v>119</v>
      </c>
      <c r="C49" s="58">
        <v>110185.22872068564</v>
      </c>
      <c r="D49" s="58">
        <v>3636749.237477433</v>
      </c>
      <c r="E49" s="58">
        <v>15594.77</v>
      </c>
      <c r="F49" s="58">
        <v>36060.72626302694</v>
      </c>
      <c r="G49" s="58">
        <f t="shared" si="0"/>
        <v>3798589.9624611456</v>
      </c>
    </row>
    <row r="50" spans="1:7" ht="12.75">
      <c r="A50" s="54" t="s">
        <v>120</v>
      </c>
      <c r="B50" s="55" t="s">
        <v>121</v>
      </c>
      <c r="C50" s="58">
        <v>861205.6752572933</v>
      </c>
      <c r="D50" s="58">
        <v>1179422.1950827597</v>
      </c>
      <c r="E50" s="58" t="s">
        <v>35</v>
      </c>
      <c r="F50" s="58">
        <v>194415.3955260659</v>
      </c>
      <c r="G50" s="58">
        <f t="shared" si="0"/>
        <v>2235043.265866119</v>
      </c>
    </row>
    <row r="51" spans="1:7" ht="12.75">
      <c r="A51" s="54" t="s">
        <v>122</v>
      </c>
      <c r="B51" s="55" t="s">
        <v>123</v>
      </c>
      <c r="C51" s="58">
        <v>6791.847168511775</v>
      </c>
      <c r="D51" s="58" t="s">
        <v>35</v>
      </c>
      <c r="E51" s="58" t="s">
        <v>35</v>
      </c>
      <c r="F51" s="58" t="s">
        <v>35</v>
      </c>
      <c r="G51" s="58">
        <f t="shared" si="0"/>
        <v>6791.847168511775</v>
      </c>
    </row>
    <row r="52" spans="1:7" ht="12.75">
      <c r="A52" s="54" t="s">
        <v>124</v>
      </c>
      <c r="B52" s="55" t="s">
        <v>125</v>
      </c>
      <c r="C52" s="58">
        <v>760840.1055261863</v>
      </c>
      <c r="D52" s="58">
        <v>1502.5302609594557</v>
      </c>
      <c r="E52" s="58">
        <v>7975.528101042156</v>
      </c>
      <c r="F52" s="58">
        <v>97887.02174461793</v>
      </c>
      <c r="G52" s="58">
        <f t="shared" si="0"/>
        <v>868205.1856328058</v>
      </c>
    </row>
    <row r="53" spans="1:7" ht="12.75">
      <c r="A53" s="54" t="s">
        <v>126</v>
      </c>
      <c r="B53" s="55" t="s">
        <v>127</v>
      </c>
      <c r="C53" s="58">
        <v>684446.0011448079</v>
      </c>
      <c r="D53" s="58">
        <v>912454.4436167706</v>
      </c>
      <c r="E53" s="58">
        <v>1028.199487937687</v>
      </c>
      <c r="F53" s="58">
        <v>213269.14524058515</v>
      </c>
      <c r="G53" s="58">
        <f t="shared" si="0"/>
        <v>1811197.7894901012</v>
      </c>
    </row>
    <row r="54" spans="1:7" ht="12.75">
      <c r="A54" s="54" t="s">
        <v>128</v>
      </c>
      <c r="B54" s="55" t="s">
        <v>129</v>
      </c>
      <c r="C54" s="58" t="s">
        <v>35</v>
      </c>
      <c r="D54" s="58">
        <v>129194.10276465569</v>
      </c>
      <c r="E54" s="58" t="s">
        <v>35</v>
      </c>
      <c r="F54" s="58" t="s">
        <v>35</v>
      </c>
      <c r="G54" s="58">
        <f t="shared" si="0"/>
        <v>129194.10276465569</v>
      </c>
    </row>
    <row r="55" spans="1:7" ht="12.75">
      <c r="A55" s="54" t="s">
        <v>130</v>
      </c>
      <c r="B55" s="55" t="s">
        <v>131</v>
      </c>
      <c r="C55" s="58" t="s">
        <v>35</v>
      </c>
      <c r="D55" s="58">
        <v>-41705.93</v>
      </c>
      <c r="E55" s="58" t="s">
        <v>35</v>
      </c>
      <c r="F55" s="58">
        <v>333125.6447954756</v>
      </c>
      <c r="G55" s="58">
        <f t="shared" si="0"/>
        <v>291419.7147954756</v>
      </c>
    </row>
    <row r="56" spans="1:7" ht="12.75">
      <c r="A56" s="54" t="s">
        <v>132</v>
      </c>
      <c r="B56" s="55" t="s">
        <v>133</v>
      </c>
      <c r="C56" s="58">
        <v>309176.98623910674</v>
      </c>
      <c r="D56" s="58" t="s">
        <v>35</v>
      </c>
      <c r="E56" s="58" t="s">
        <v>35</v>
      </c>
      <c r="F56" s="58">
        <v>117798.37245922133</v>
      </c>
      <c r="G56" s="58">
        <f t="shared" si="0"/>
        <v>426975.3586983281</v>
      </c>
    </row>
    <row r="57" spans="1:7" ht="12.75">
      <c r="A57" s="54" t="s">
        <v>134</v>
      </c>
      <c r="B57" s="55" t="s">
        <v>135</v>
      </c>
      <c r="C57" s="58">
        <v>437197.4391386295</v>
      </c>
      <c r="D57" s="58">
        <v>111290.84778767444</v>
      </c>
      <c r="E57" s="58" t="s">
        <v>35</v>
      </c>
      <c r="F57" s="58">
        <v>31853.641532340458</v>
      </c>
      <c r="G57" s="58">
        <f t="shared" si="0"/>
        <v>580341.9284586443</v>
      </c>
    </row>
    <row r="58" spans="1:7" ht="23.25">
      <c r="A58" s="54" t="s">
        <v>136</v>
      </c>
      <c r="B58" s="55" t="s">
        <v>137</v>
      </c>
      <c r="C58" s="58">
        <v>730754.5266803696</v>
      </c>
      <c r="D58" s="58">
        <v>691603.6500090152</v>
      </c>
      <c r="E58" s="58" t="s">
        <v>35</v>
      </c>
      <c r="F58" s="58" t="s">
        <v>35</v>
      </c>
      <c r="G58" s="58">
        <f t="shared" si="0"/>
        <v>1422358.176689385</v>
      </c>
    </row>
    <row r="59" spans="1:7" ht="12.75">
      <c r="A59" s="54" t="s">
        <v>138</v>
      </c>
      <c r="B59" s="55" t="s">
        <v>139</v>
      </c>
      <c r="C59" s="58">
        <v>238540.54214116573</v>
      </c>
      <c r="D59" s="58">
        <v>14284.13655559963</v>
      </c>
      <c r="E59" s="58">
        <v>23737.5968470905</v>
      </c>
      <c r="F59" s="58" t="s">
        <v>35</v>
      </c>
      <c r="G59" s="58">
        <f t="shared" si="0"/>
        <v>276562.27554385585</v>
      </c>
    </row>
    <row r="60" spans="1:7" ht="12.75">
      <c r="A60" s="54" t="s">
        <v>140</v>
      </c>
      <c r="B60" s="55" t="s">
        <v>141</v>
      </c>
      <c r="C60" s="58">
        <v>139640.48056927868</v>
      </c>
      <c r="D60" s="58" t="s">
        <v>35</v>
      </c>
      <c r="E60" s="58">
        <v>679504.4182073011</v>
      </c>
      <c r="F60" s="58">
        <v>78792.12794345678</v>
      </c>
      <c r="G60" s="58">
        <f t="shared" si="0"/>
        <v>897937.0267200365</v>
      </c>
    </row>
    <row r="61" spans="1:7" ht="12.75">
      <c r="A61" s="54" t="s">
        <v>142</v>
      </c>
      <c r="B61" s="55" t="s">
        <v>143</v>
      </c>
      <c r="C61" s="58">
        <v>533257.7977272127</v>
      </c>
      <c r="D61" s="58">
        <v>163415.74918695082</v>
      </c>
      <c r="E61" s="58">
        <v>7184.5</v>
      </c>
      <c r="F61" s="58">
        <v>15385.909872224827</v>
      </c>
      <c r="G61" s="58">
        <f t="shared" si="0"/>
        <v>719243.9567863883</v>
      </c>
    </row>
    <row r="62" spans="1:7" ht="12.75">
      <c r="A62" s="54" t="s">
        <v>144</v>
      </c>
      <c r="B62" s="55" t="s">
        <v>145</v>
      </c>
      <c r="C62" s="58">
        <v>617687.3476208335</v>
      </c>
      <c r="D62" s="58">
        <v>270089.5432459462</v>
      </c>
      <c r="E62" s="58" t="s">
        <v>35</v>
      </c>
      <c r="F62" s="58">
        <v>11706.16518216677</v>
      </c>
      <c r="G62" s="58">
        <f t="shared" si="0"/>
        <v>899483.0560489465</v>
      </c>
    </row>
    <row r="63" spans="1:7" ht="12.75">
      <c r="A63" s="54" t="s">
        <v>146</v>
      </c>
      <c r="B63" s="55" t="s">
        <v>147</v>
      </c>
      <c r="C63" s="58">
        <v>421803.21566237544</v>
      </c>
      <c r="D63" s="58">
        <v>856797.0251065595</v>
      </c>
      <c r="E63" s="58">
        <v>1322.2236313151348</v>
      </c>
      <c r="F63" s="58">
        <v>120202.42087675646</v>
      </c>
      <c r="G63" s="58">
        <f t="shared" si="0"/>
        <v>1400124.8852770068</v>
      </c>
    </row>
    <row r="64" spans="1:7" ht="12.75">
      <c r="A64" s="54" t="s">
        <v>148</v>
      </c>
      <c r="B64" s="55" t="s">
        <v>149</v>
      </c>
      <c r="C64" s="58">
        <v>853433.6406232496</v>
      </c>
      <c r="D64" s="58" t="s">
        <v>35</v>
      </c>
      <c r="E64" s="58" t="s">
        <v>35</v>
      </c>
      <c r="F64" s="58">
        <v>179287.92085872608</v>
      </c>
      <c r="G64" s="58">
        <f t="shared" si="0"/>
        <v>1032721.5614819757</v>
      </c>
    </row>
    <row r="65" spans="1:7" ht="12.75">
      <c r="A65" s="54" t="s">
        <v>150</v>
      </c>
      <c r="B65" s="55" t="s">
        <v>151</v>
      </c>
      <c r="C65" s="58">
        <v>259081.96594977938</v>
      </c>
      <c r="D65" s="58">
        <v>59569.911739809846</v>
      </c>
      <c r="E65" s="58">
        <v>39872.72425228084</v>
      </c>
      <c r="F65" s="58">
        <v>44726.5695431106</v>
      </c>
      <c r="G65" s="58">
        <f t="shared" si="0"/>
        <v>403251.1714849807</v>
      </c>
    </row>
    <row r="66" spans="1:7" ht="12.75">
      <c r="A66" s="54" t="s">
        <v>152</v>
      </c>
      <c r="B66" s="55" t="s">
        <v>153</v>
      </c>
      <c r="C66" s="58" t="s">
        <v>35</v>
      </c>
      <c r="D66" s="58">
        <v>5176.517255057517</v>
      </c>
      <c r="E66" s="58">
        <v>1923.24</v>
      </c>
      <c r="F66" s="58" t="s">
        <v>35</v>
      </c>
      <c r="G66" s="58">
        <f t="shared" si="0"/>
        <v>7099.757255057517</v>
      </c>
    </row>
    <row r="67" spans="1:7" ht="12.75">
      <c r="A67" s="54" t="s">
        <v>154</v>
      </c>
      <c r="B67" s="55" t="s">
        <v>155</v>
      </c>
      <c r="C67" s="58">
        <v>235040.82056026347</v>
      </c>
      <c r="D67" s="58" t="s">
        <v>35</v>
      </c>
      <c r="E67" s="58" t="s">
        <v>35</v>
      </c>
      <c r="F67" s="58" t="s">
        <v>35</v>
      </c>
      <c r="G67" s="58">
        <f t="shared" si="0"/>
        <v>235040.82056026347</v>
      </c>
    </row>
    <row r="68" spans="1:7" ht="12.75">
      <c r="A68" s="54" t="s">
        <v>156</v>
      </c>
      <c r="B68" s="55" t="s">
        <v>157</v>
      </c>
      <c r="C68" s="58">
        <v>465507.1032454654</v>
      </c>
      <c r="D68" s="58">
        <v>58562.63026420492</v>
      </c>
      <c r="E68" s="58">
        <v>2757.4435349127934</v>
      </c>
      <c r="F68" s="58">
        <v>63106.270960297144</v>
      </c>
      <c r="G68" s="58">
        <f t="shared" si="0"/>
        <v>589933.4480048802</v>
      </c>
    </row>
    <row r="69" spans="1:7" ht="12.75">
      <c r="A69" s="54" t="s">
        <v>158</v>
      </c>
      <c r="B69" s="55" t="s">
        <v>159</v>
      </c>
      <c r="C69" s="58">
        <v>71200.63232976335</v>
      </c>
      <c r="D69" s="58">
        <v>150991.85</v>
      </c>
      <c r="E69" s="58" t="s">
        <v>35</v>
      </c>
      <c r="F69" s="58">
        <v>55894.12570769175</v>
      </c>
      <c r="G69" s="58">
        <f t="shared" si="0"/>
        <v>278086.6080374551</v>
      </c>
    </row>
    <row r="70" spans="1:7" ht="12.75">
      <c r="A70" s="54" t="s">
        <v>160</v>
      </c>
      <c r="B70" s="55" t="s">
        <v>161</v>
      </c>
      <c r="C70" s="58">
        <v>201574.36595891486</v>
      </c>
      <c r="D70" s="58">
        <v>20133.90260959456</v>
      </c>
      <c r="E70" s="58" t="s">
        <v>35</v>
      </c>
      <c r="F70" s="58">
        <v>46277.93203755124</v>
      </c>
      <c r="G70" s="58">
        <f aca="true" t="shared" si="1" ref="G70:G78">SUM(C70:F70)</f>
        <v>267986.2006060607</v>
      </c>
    </row>
    <row r="71" spans="1:7" ht="12.75">
      <c r="A71" s="54" t="s">
        <v>162</v>
      </c>
      <c r="B71" s="55" t="s">
        <v>163</v>
      </c>
      <c r="C71" s="58">
        <v>47089.30107160458</v>
      </c>
      <c r="D71" s="58" t="s">
        <v>35</v>
      </c>
      <c r="E71" s="58" t="s">
        <v>35</v>
      </c>
      <c r="F71" s="58">
        <v>42070.84730686476</v>
      </c>
      <c r="G71" s="58">
        <f t="shared" si="1"/>
        <v>89160.14837846934</v>
      </c>
    </row>
    <row r="72" spans="1:7" ht="12.75">
      <c r="A72" s="54" t="s">
        <v>164</v>
      </c>
      <c r="B72" s="55" t="s">
        <v>165</v>
      </c>
      <c r="C72" s="58">
        <v>42070.85</v>
      </c>
      <c r="D72" s="58" t="s">
        <v>35</v>
      </c>
      <c r="E72" s="58" t="s">
        <v>35</v>
      </c>
      <c r="F72" s="58" t="s">
        <v>35</v>
      </c>
      <c r="G72" s="58">
        <f t="shared" si="1"/>
        <v>42070.85</v>
      </c>
    </row>
    <row r="73" spans="1:7" ht="12.75">
      <c r="A73" s="54" t="s">
        <v>166</v>
      </c>
      <c r="B73" s="55" t="s">
        <v>167</v>
      </c>
      <c r="C73" s="58">
        <v>72121.44</v>
      </c>
      <c r="D73" s="58" t="s">
        <v>35</v>
      </c>
      <c r="E73" s="58" t="s">
        <v>35</v>
      </c>
      <c r="F73" s="58" t="s">
        <v>35</v>
      </c>
      <c r="G73" s="58">
        <f t="shared" si="1"/>
        <v>72121.44</v>
      </c>
    </row>
    <row r="74" spans="1:7" ht="12.75">
      <c r="A74" s="54" t="s">
        <v>168</v>
      </c>
      <c r="B74" s="55" t="s">
        <v>169</v>
      </c>
      <c r="C74" s="58">
        <v>60101.21</v>
      </c>
      <c r="D74" s="58" t="s">
        <v>35</v>
      </c>
      <c r="E74" s="58" t="s">
        <v>35</v>
      </c>
      <c r="F74" s="58" t="s">
        <v>35</v>
      </c>
      <c r="G74" s="58">
        <f t="shared" si="1"/>
        <v>60101.21</v>
      </c>
    </row>
    <row r="75" spans="1:7" ht="23.25">
      <c r="A75" s="54" t="s">
        <v>170</v>
      </c>
      <c r="B75" s="55" t="s">
        <v>171</v>
      </c>
      <c r="C75" s="58">
        <v>42070.85</v>
      </c>
      <c r="D75" s="58" t="s">
        <v>35</v>
      </c>
      <c r="E75" s="58" t="s">
        <v>35</v>
      </c>
      <c r="F75" s="58" t="s">
        <v>35</v>
      </c>
      <c r="G75" s="58">
        <f t="shared" si="1"/>
        <v>42070.85</v>
      </c>
    </row>
    <row r="76" spans="1:7" ht="12.75">
      <c r="A76" s="54" t="s">
        <v>172</v>
      </c>
      <c r="B76" s="55" t="s">
        <v>173</v>
      </c>
      <c r="C76" s="58">
        <v>72599.96</v>
      </c>
      <c r="D76" s="58">
        <v>17164.91</v>
      </c>
      <c r="E76" s="58" t="s">
        <v>35</v>
      </c>
      <c r="F76" s="58" t="s">
        <v>35</v>
      </c>
      <c r="G76" s="58">
        <f t="shared" si="1"/>
        <v>89764.87000000001</v>
      </c>
    </row>
    <row r="77" spans="1:7" ht="12.75">
      <c r="A77" s="54" t="s">
        <v>174</v>
      </c>
      <c r="B77" s="55" t="s">
        <v>175</v>
      </c>
      <c r="C77" s="58">
        <v>201438.84</v>
      </c>
      <c r="D77" s="58">
        <v>64760.45</v>
      </c>
      <c r="E77" s="58" t="s">
        <v>35</v>
      </c>
      <c r="F77" s="58" t="s">
        <v>35</v>
      </c>
      <c r="G77" s="58">
        <f t="shared" si="1"/>
        <v>266199.29</v>
      </c>
    </row>
    <row r="78" spans="1:7" ht="12.75">
      <c r="A78" s="54" t="s">
        <v>176</v>
      </c>
      <c r="B78" s="55" t="s">
        <v>177</v>
      </c>
      <c r="C78" s="58">
        <v>175796.04</v>
      </c>
      <c r="D78" s="58">
        <v>27495.67</v>
      </c>
      <c r="E78" s="58" t="s">
        <v>35</v>
      </c>
      <c r="F78" s="58" t="s">
        <v>35</v>
      </c>
      <c r="G78" s="58">
        <f t="shared" si="1"/>
        <v>203291.71000000002</v>
      </c>
    </row>
  </sheetData>
  <printOptions/>
  <pageMargins left="0.7874015748031497" right="0.75" top="0.7874015748031497" bottom="0.3937007874015748" header="0" footer="0"/>
  <pageSetup fitToHeight="2" fitToWidth="1" horizontalDpi="600" verticalDpi="600" orientation="landscape" paperSize="9" scale="92" r:id="rId1"/>
  <headerFooter alignWithMargins="0">
    <oddFooter>&amp;C&amp;"Verdana,Normal"&amp;8&amp;P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6.140625" style="1" customWidth="1"/>
    <col min="2" max="2" width="61.57421875" style="24" customWidth="1"/>
    <col min="3" max="6" width="14.421875" style="1" bestFit="1" customWidth="1"/>
    <col min="7" max="7" width="11.7109375" style="1" customWidth="1"/>
    <col min="8" max="16384" width="5.28125" style="1" customWidth="1"/>
  </cols>
  <sheetData>
    <row r="2" ht="18">
      <c r="A2" s="18" t="s">
        <v>241</v>
      </c>
    </row>
    <row r="4" spans="1:7" s="60" customFormat="1" ht="38.25">
      <c r="A4" s="50" t="s">
        <v>178</v>
      </c>
      <c r="B4" s="59" t="s">
        <v>179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</row>
    <row r="5" spans="1:7" ht="12.75">
      <c r="A5" s="52" t="s">
        <v>29</v>
      </c>
      <c r="B5" s="53" t="s">
        <v>30</v>
      </c>
      <c r="C5" s="61">
        <v>0.4290940932096701</v>
      </c>
      <c r="D5" s="61">
        <v>0.5406427007326176</v>
      </c>
      <c r="E5" s="61">
        <v>0.022137785520710024</v>
      </c>
      <c r="F5" s="61">
        <v>0.008125420537002334</v>
      </c>
      <c r="G5" s="61">
        <v>1</v>
      </c>
    </row>
    <row r="6" spans="1:7" ht="12.75">
      <c r="A6" s="54" t="s">
        <v>31</v>
      </c>
      <c r="B6" s="55" t="s">
        <v>32</v>
      </c>
      <c r="C6" s="62">
        <v>0.20680553194765863</v>
      </c>
      <c r="D6" s="62">
        <v>0.6692187907092765</v>
      </c>
      <c r="E6" s="62">
        <v>0.0773587074964041</v>
      </c>
      <c r="F6" s="62">
        <v>0.04661696984666086</v>
      </c>
      <c r="G6" s="62">
        <v>1</v>
      </c>
    </row>
    <row r="7" spans="1:7" ht="12.75">
      <c r="A7" s="54" t="s">
        <v>33</v>
      </c>
      <c r="B7" s="55" t="s">
        <v>34</v>
      </c>
      <c r="C7" s="62">
        <v>0.7587859852623381</v>
      </c>
      <c r="D7" s="62">
        <v>0.17023811689831844</v>
      </c>
      <c r="E7" s="62">
        <v>0.07097589783934335</v>
      </c>
      <c r="F7" s="62"/>
      <c r="G7" s="62">
        <v>1</v>
      </c>
    </row>
    <row r="8" spans="1:7" ht="12.75">
      <c r="A8" s="54" t="s">
        <v>36</v>
      </c>
      <c r="B8" s="56" t="s">
        <v>180</v>
      </c>
      <c r="C8" s="62">
        <v>0.2400382851637785</v>
      </c>
      <c r="D8" s="62">
        <v>0.6568630168666257</v>
      </c>
      <c r="E8" s="62">
        <v>0.08093761585842683</v>
      </c>
      <c r="F8" s="62">
        <v>0.022161082111168774</v>
      </c>
      <c r="G8" s="62">
        <v>1</v>
      </c>
    </row>
    <row r="9" spans="1:7" ht="12.75">
      <c r="A9" s="54" t="s">
        <v>38</v>
      </c>
      <c r="B9" s="56" t="s">
        <v>219</v>
      </c>
      <c r="C9" s="62">
        <v>0.3191929439130951</v>
      </c>
      <c r="D9" s="62">
        <v>0.6532061887120807</v>
      </c>
      <c r="E9" s="62">
        <v>0.010659903494981072</v>
      </c>
      <c r="F9" s="62">
        <v>0.016940963879843073</v>
      </c>
      <c r="G9" s="62">
        <v>1</v>
      </c>
    </row>
    <row r="10" spans="1:7" ht="12.75">
      <c r="A10" s="54" t="s">
        <v>40</v>
      </c>
      <c r="B10" s="56" t="s">
        <v>181</v>
      </c>
      <c r="C10" s="62">
        <v>0.3588793931225648</v>
      </c>
      <c r="D10" s="62">
        <v>0.03654788926418511</v>
      </c>
      <c r="E10" s="62">
        <v>0.6045727176132502</v>
      </c>
      <c r="F10" s="62"/>
      <c r="G10" s="62">
        <v>1</v>
      </c>
    </row>
    <row r="11" spans="1:7" ht="12.75">
      <c r="A11" s="54" t="s">
        <v>42</v>
      </c>
      <c r="B11" s="56" t="s">
        <v>182</v>
      </c>
      <c r="C11" s="62">
        <v>0.5075170150048028</v>
      </c>
      <c r="D11" s="62">
        <v>0.08108464149743184</v>
      </c>
      <c r="E11" s="62">
        <v>0.39433933041805486</v>
      </c>
      <c r="F11" s="62">
        <v>0.01705901307971044</v>
      </c>
      <c r="G11" s="62">
        <v>1</v>
      </c>
    </row>
    <row r="12" spans="1:7" ht="12.75">
      <c r="A12" s="54" t="s">
        <v>44</v>
      </c>
      <c r="B12" s="56" t="s">
        <v>183</v>
      </c>
      <c r="C12" s="62">
        <v>0.7785974617561962</v>
      </c>
      <c r="D12" s="62"/>
      <c r="E12" s="62">
        <v>0.21864540303665936</v>
      </c>
      <c r="F12" s="62">
        <v>0.002757135207144511</v>
      </c>
      <c r="G12" s="62">
        <v>1</v>
      </c>
    </row>
    <row r="13" spans="1:7" ht="12.75">
      <c r="A13" s="54" t="s">
        <v>46</v>
      </c>
      <c r="B13" s="56" t="s">
        <v>184</v>
      </c>
      <c r="C13" s="62">
        <v>0.5315695352588572</v>
      </c>
      <c r="D13" s="62">
        <v>0.389976681211807</v>
      </c>
      <c r="E13" s="62">
        <v>0.021590146555974323</v>
      </c>
      <c r="F13" s="62">
        <v>0.05686363697336141</v>
      </c>
      <c r="G13" s="62">
        <v>1</v>
      </c>
    </row>
    <row r="14" spans="1:7" ht="12.75">
      <c r="A14" s="54" t="s">
        <v>48</v>
      </c>
      <c r="B14" s="56" t="s">
        <v>185</v>
      </c>
      <c r="C14" s="62">
        <v>0.2001970391203788</v>
      </c>
      <c r="D14" s="62">
        <v>0.5827517127057092</v>
      </c>
      <c r="E14" s="62">
        <v>0.1347582680260052</v>
      </c>
      <c r="F14" s="62">
        <v>0.08229298014790667</v>
      </c>
      <c r="G14" s="62">
        <v>1</v>
      </c>
    </row>
    <row r="15" spans="1:7" ht="12.75">
      <c r="A15" s="54" t="s">
        <v>50</v>
      </c>
      <c r="B15" s="56" t="s">
        <v>186</v>
      </c>
      <c r="C15" s="62">
        <v>0.498539419526777</v>
      </c>
      <c r="D15" s="62">
        <v>0.41277832235816386</v>
      </c>
      <c r="E15" s="62">
        <v>0.030796972064485197</v>
      </c>
      <c r="F15" s="62">
        <v>0.057885286050574095</v>
      </c>
      <c r="G15" s="62">
        <v>1</v>
      </c>
    </row>
    <row r="16" spans="1:7" ht="12.75">
      <c r="A16" s="54" t="s">
        <v>52</v>
      </c>
      <c r="B16" s="56" t="s">
        <v>187</v>
      </c>
      <c r="C16" s="62">
        <v>0.360857266586027</v>
      </c>
      <c r="D16" s="62">
        <v>0.16401296573768867</v>
      </c>
      <c r="E16" s="62">
        <v>0.45309391179111563</v>
      </c>
      <c r="F16" s="62">
        <v>0.022035855885168796</v>
      </c>
      <c r="G16" s="62">
        <v>1</v>
      </c>
    </row>
    <row r="17" spans="1:7" ht="12.75">
      <c r="A17" s="54" t="s">
        <v>54</v>
      </c>
      <c r="B17" s="56" t="s">
        <v>188</v>
      </c>
      <c r="C17" s="62">
        <v>0.22829335927525088</v>
      </c>
      <c r="D17" s="62">
        <v>0.7269299964762292</v>
      </c>
      <c r="E17" s="62">
        <v>0.03986779672214853</v>
      </c>
      <c r="F17" s="62">
        <v>0.004908847526371518</v>
      </c>
      <c r="G17" s="62">
        <v>1</v>
      </c>
    </row>
    <row r="18" spans="1:7" ht="12.75">
      <c r="A18" s="54" t="s">
        <v>56</v>
      </c>
      <c r="B18" s="56" t="s">
        <v>189</v>
      </c>
      <c r="C18" s="62">
        <v>0.5390384747324358</v>
      </c>
      <c r="D18" s="62">
        <v>0.4417328094188826</v>
      </c>
      <c r="E18" s="62">
        <v>0.01922871584868153</v>
      </c>
      <c r="F18" s="62"/>
      <c r="G18" s="62">
        <v>1</v>
      </c>
    </row>
    <row r="19" spans="1:7" ht="12.75">
      <c r="A19" s="54" t="s">
        <v>58</v>
      </c>
      <c r="B19" s="56" t="s">
        <v>190</v>
      </c>
      <c r="C19" s="62">
        <v>0.6508217665766926</v>
      </c>
      <c r="D19" s="62">
        <v>0.19125427601361797</v>
      </c>
      <c r="E19" s="62">
        <v>0.09302225910945576</v>
      </c>
      <c r="F19" s="62">
        <v>0.06490169830023376</v>
      </c>
      <c r="G19" s="62">
        <v>1</v>
      </c>
    </row>
    <row r="20" spans="1:7" ht="12.75">
      <c r="A20" s="54" t="s">
        <v>60</v>
      </c>
      <c r="B20" s="56" t="s">
        <v>191</v>
      </c>
      <c r="C20" s="62">
        <v>0.31872690293314676</v>
      </c>
      <c r="D20" s="62">
        <v>0.5633032120736425</v>
      </c>
      <c r="E20" s="62">
        <v>0.09286062625491058</v>
      </c>
      <c r="F20" s="62">
        <v>0.025109258738300097</v>
      </c>
      <c r="G20" s="62">
        <v>1</v>
      </c>
    </row>
    <row r="21" spans="1:7" ht="12.75">
      <c r="A21" s="54" t="s">
        <v>62</v>
      </c>
      <c r="B21" s="56" t="s">
        <v>192</v>
      </c>
      <c r="C21" s="62">
        <v>0.5819389388134611</v>
      </c>
      <c r="D21" s="62">
        <v>0.2305005233978116</v>
      </c>
      <c r="E21" s="62">
        <v>0.1850711191126634</v>
      </c>
      <c r="F21" s="62">
        <v>0.0024894186760637763</v>
      </c>
      <c r="G21" s="62">
        <v>1</v>
      </c>
    </row>
    <row r="22" spans="1:7" ht="12.75">
      <c r="A22" s="54" t="s">
        <v>64</v>
      </c>
      <c r="B22" s="56" t="s">
        <v>193</v>
      </c>
      <c r="C22" s="62">
        <v>0.29643523671218835</v>
      </c>
      <c r="D22" s="62">
        <v>0.40467855029278066</v>
      </c>
      <c r="E22" s="62">
        <v>0.264480568979277</v>
      </c>
      <c r="F22" s="62">
        <v>0.03440564401575403</v>
      </c>
      <c r="G22" s="62">
        <v>1</v>
      </c>
    </row>
    <row r="23" spans="1:7" ht="12.75">
      <c r="A23" s="54" t="s">
        <v>66</v>
      </c>
      <c r="B23" s="56" t="s">
        <v>194</v>
      </c>
      <c r="C23" s="62">
        <v>0.2954910115698668</v>
      </c>
      <c r="D23" s="62">
        <v>0.0919288349810744</v>
      </c>
      <c r="E23" s="62">
        <v>0.6125801534490588</v>
      </c>
      <c r="F23" s="62"/>
      <c r="G23" s="62">
        <v>1</v>
      </c>
    </row>
    <row r="24" spans="1:7" ht="12.75">
      <c r="A24" s="54" t="s">
        <v>68</v>
      </c>
      <c r="B24" s="56" t="s">
        <v>195</v>
      </c>
      <c r="C24" s="62">
        <v>0.534362402401713</v>
      </c>
      <c r="D24" s="62"/>
      <c r="E24" s="62">
        <v>0.46563759759828693</v>
      </c>
      <c r="F24" s="62"/>
      <c r="G24" s="62">
        <v>1</v>
      </c>
    </row>
    <row r="25" spans="1:7" ht="12.75">
      <c r="A25" s="54" t="s">
        <v>70</v>
      </c>
      <c r="B25" s="56" t="s">
        <v>196</v>
      </c>
      <c r="C25" s="62">
        <v>0.366337012566941</v>
      </c>
      <c r="D25" s="62">
        <v>0.0009061564882571725</v>
      </c>
      <c r="E25" s="62">
        <v>0.6282260485035159</v>
      </c>
      <c r="F25" s="62">
        <v>0.004530782441285863</v>
      </c>
      <c r="G25" s="62">
        <v>1</v>
      </c>
    </row>
    <row r="26" spans="1:7" ht="12.75">
      <c r="A26" s="54" t="s">
        <v>72</v>
      </c>
      <c r="B26" s="56" t="s">
        <v>197</v>
      </c>
      <c r="C26" s="62">
        <v>0.6617023023903189</v>
      </c>
      <c r="D26" s="62">
        <v>0.004320154009418777</v>
      </c>
      <c r="E26" s="62">
        <v>0.3339775436002622</v>
      </c>
      <c r="F26" s="62"/>
      <c r="G26" s="62">
        <v>1</v>
      </c>
    </row>
    <row r="27" spans="1:7" ht="12.75">
      <c r="A27" s="54" t="s">
        <v>74</v>
      </c>
      <c r="B27" s="56" t="s">
        <v>198</v>
      </c>
      <c r="C27" s="62">
        <v>0.047821639850969565</v>
      </c>
      <c r="D27" s="62">
        <v>0.9230264893069537</v>
      </c>
      <c r="E27" s="62">
        <v>0.01174190736171047</v>
      </c>
      <c r="F27" s="62">
        <v>0.017409963480366338</v>
      </c>
      <c r="G27" s="62">
        <v>1</v>
      </c>
    </row>
    <row r="28" spans="1:7" ht="12.75">
      <c r="A28" s="54" t="s">
        <v>76</v>
      </c>
      <c r="B28" s="56" t="s">
        <v>199</v>
      </c>
      <c r="C28" s="62">
        <v>0.5173207889991509</v>
      </c>
      <c r="D28" s="62">
        <v>0.4515803729514363</v>
      </c>
      <c r="E28" s="62">
        <v>0.030052028231030415</v>
      </c>
      <c r="F28" s="62">
        <v>0.0010468098183823947</v>
      </c>
      <c r="G28" s="62">
        <v>1</v>
      </c>
    </row>
    <row r="29" spans="1:7" ht="12.75">
      <c r="A29" s="54" t="s">
        <v>78</v>
      </c>
      <c r="B29" s="56" t="s">
        <v>200</v>
      </c>
      <c r="C29" s="62">
        <v>0.7264694683325019</v>
      </c>
      <c r="D29" s="62">
        <v>0.13265011215564357</v>
      </c>
      <c r="E29" s="62">
        <v>0.13300277388219334</v>
      </c>
      <c r="F29" s="62">
        <v>0.007877645629661213</v>
      </c>
      <c r="G29" s="62">
        <v>1</v>
      </c>
    </row>
    <row r="30" spans="1:7" ht="12.75">
      <c r="A30" s="54" t="s">
        <v>80</v>
      </c>
      <c r="B30" s="56" t="s">
        <v>201</v>
      </c>
      <c r="C30" s="62">
        <v>0.19725857673692695</v>
      </c>
      <c r="D30" s="62">
        <v>0.5226809360823969</v>
      </c>
      <c r="E30" s="62">
        <v>0.2450018787087368</v>
      </c>
      <c r="F30" s="62">
        <v>0.03505860847193933</v>
      </c>
      <c r="G30" s="62">
        <v>1</v>
      </c>
    </row>
    <row r="31" spans="1:7" ht="12.75">
      <c r="A31" s="54" t="s">
        <v>82</v>
      </c>
      <c r="B31" s="56" t="s">
        <v>202</v>
      </c>
      <c r="C31" s="62">
        <v>0.5372108069867019</v>
      </c>
      <c r="D31" s="62">
        <v>0.34963486616860573</v>
      </c>
      <c r="E31" s="62">
        <v>0.10438222723935237</v>
      </c>
      <c r="F31" s="62">
        <v>0.008772099605340011</v>
      </c>
      <c r="G31" s="62">
        <v>1</v>
      </c>
    </row>
    <row r="32" spans="1:7" ht="12.75">
      <c r="A32" s="54" t="s">
        <v>84</v>
      </c>
      <c r="B32" s="56" t="s">
        <v>203</v>
      </c>
      <c r="C32" s="62">
        <v>0</v>
      </c>
      <c r="D32" s="62">
        <f>'Taula1 (2)'!D32/'Taula1 (2)'!G32</f>
        <v>0.7384160347140093</v>
      </c>
      <c r="E32" s="62">
        <f>'Taula1 (2)'!E32/'Taula1 (2)'!G32</f>
        <v>0.2615839652859908</v>
      </c>
      <c r="F32" s="62"/>
      <c r="G32" s="62">
        <v>1</v>
      </c>
    </row>
    <row r="33" spans="1:7" ht="12.75">
      <c r="A33" s="54" t="s">
        <v>86</v>
      </c>
      <c r="B33" s="56" t="s">
        <v>204</v>
      </c>
      <c r="C33" s="62">
        <v>0.012223000666721055</v>
      </c>
      <c r="D33" s="62">
        <v>0.30994065035043833</v>
      </c>
      <c r="E33" s="62">
        <v>0.6053874547686801</v>
      </c>
      <c r="F33" s="62">
        <v>0.0724488942141604</v>
      </c>
      <c r="G33" s="62">
        <v>1</v>
      </c>
    </row>
    <row r="34" spans="1:7" ht="12.75">
      <c r="A34" s="54" t="s">
        <v>88</v>
      </c>
      <c r="B34" s="56" t="s">
        <v>205</v>
      </c>
      <c r="C34" s="62">
        <v>0.3564631831317874</v>
      </c>
      <c r="D34" s="62">
        <v>0.45729061291120204</v>
      </c>
      <c r="E34" s="62">
        <v>0.18624620395701053</v>
      </c>
      <c r="F34" s="62"/>
      <c r="G34" s="62">
        <v>1</v>
      </c>
    </row>
    <row r="35" spans="1:7" ht="12.75">
      <c r="A35" s="54" t="s">
        <v>90</v>
      </c>
      <c r="B35" s="56" t="s">
        <v>206</v>
      </c>
      <c r="C35" s="62">
        <v>0.3408131911795959</v>
      </c>
      <c r="D35" s="62">
        <v>0.31941948990984964</v>
      </c>
      <c r="E35" s="62">
        <v>0.2142164720830754</v>
      </c>
      <c r="F35" s="62">
        <v>0.12555084682747905</v>
      </c>
      <c r="G35" s="62">
        <v>1</v>
      </c>
    </row>
    <row r="36" spans="1:7" ht="12.75">
      <c r="A36" s="54" t="s">
        <v>92</v>
      </c>
      <c r="B36" s="56" t="s">
        <v>207</v>
      </c>
      <c r="C36" s="62">
        <v>0.24641702543665917</v>
      </c>
      <c r="D36" s="62">
        <v>0.5706647869961166</v>
      </c>
      <c r="E36" s="62">
        <v>0.17757001642497436</v>
      </c>
      <c r="F36" s="62">
        <v>0.005348171142250067</v>
      </c>
      <c r="G36" s="62">
        <v>1</v>
      </c>
    </row>
    <row r="37" spans="1:7" ht="12.75">
      <c r="A37" s="54" t="s">
        <v>94</v>
      </c>
      <c r="B37" s="56" t="s">
        <v>208</v>
      </c>
      <c r="C37" s="62">
        <v>0.13179545406199608</v>
      </c>
      <c r="D37" s="62">
        <v>0.08883774891674814</v>
      </c>
      <c r="E37" s="62">
        <v>0.7708949393751066</v>
      </c>
      <c r="F37" s="62">
        <v>0.008471857646149246</v>
      </c>
      <c r="G37" s="62">
        <v>1</v>
      </c>
    </row>
    <row r="38" spans="1:7" ht="12.75">
      <c r="A38" s="54" t="s">
        <v>96</v>
      </c>
      <c r="B38" s="56" t="s">
        <v>209</v>
      </c>
      <c r="C38" s="62">
        <v>0.6524365081752637</v>
      </c>
      <c r="D38" s="62">
        <v>0.06026106451556814</v>
      </c>
      <c r="E38" s="62">
        <v>0.28194750758430276</v>
      </c>
      <c r="F38" s="62">
        <v>0.005354919724865453</v>
      </c>
      <c r="G38" s="62">
        <v>1</v>
      </c>
    </row>
    <row r="39" spans="1:7" ht="12.75">
      <c r="A39" s="54" t="s">
        <v>98</v>
      </c>
      <c r="B39" s="56" t="s">
        <v>210</v>
      </c>
      <c r="C39" s="62">
        <v>0.5502417196429101</v>
      </c>
      <c r="D39" s="62">
        <v>0.058455116580770704</v>
      </c>
      <c r="E39" s="62">
        <v>0.35705397135778294</v>
      </c>
      <c r="F39" s="62">
        <v>0.03424919241853635</v>
      </c>
      <c r="G39" s="62">
        <v>1</v>
      </c>
    </row>
    <row r="40" spans="1:7" ht="12.75">
      <c r="A40" s="54" t="s">
        <v>100</v>
      </c>
      <c r="B40" s="56" t="s">
        <v>211</v>
      </c>
      <c r="C40" s="62">
        <v>0.40095261473824395</v>
      </c>
      <c r="D40" s="62">
        <v>0.3619428849187278</v>
      </c>
      <c r="E40" s="62">
        <v>0.1918613240297247</v>
      </c>
      <c r="F40" s="62">
        <v>0.04524317631330344</v>
      </c>
      <c r="G40" s="62">
        <v>1</v>
      </c>
    </row>
    <row r="41" spans="1:7" ht="12.75">
      <c r="A41" s="54" t="s">
        <v>102</v>
      </c>
      <c r="B41" s="56" t="s">
        <v>212</v>
      </c>
      <c r="C41" s="62">
        <v>0.316338432043638</v>
      </c>
      <c r="D41" s="62">
        <v>0.5927765939678726</v>
      </c>
      <c r="E41" s="62">
        <v>0.06780228150205668</v>
      </c>
      <c r="F41" s="62">
        <v>0.023082692486432608</v>
      </c>
      <c r="G41" s="62">
        <v>1</v>
      </c>
    </row>
    <row r="42" spans="1:7" ht="12.75">
      <c r="A42" s="54" t="s">
        <v>104</v>
      </c>
      <c r="B42" s="56" t="s">
        <v>213</v>
      </c>
      <c r="C42" s="62">
        <v>0.6111894880420815</v>
      </c>
      <c r="D42" s="62">
        <v>0.056925979879042896</v>
      </c>
      <c r="E42" s="62">
        <v>0.32369446291440684</v>
      </c>
      <c r="F42" s="62">
        <v>0.008190069164468601</v>
      </c>
      <c r="G42" s="62">
        <v>1</v>
      </c>
    </row>
    <row r="43" spans="1:7" ht="12.75">
      <c r="A43" s="54" t="s">
        <v>106</v>
      </c>
      <c r="B43" s="56" t="s">
        <v>214</v>
      </c>
      <c r="C43" s="62">
        <v>0.6012434882606599</v>
      </c>
      <c r="D43" s="62">
        <v>0.1421432449993032</v>
      </c>
      <c r="E43" s="62">
        <v>0.22647920916877368</v>
      </c>
      <c r="F43" s="62">
        <v>0.030134057571263254</v>
      </c>
      <c r="G43" s="62">
        <v>1</v>
      </c>
    </row>
    <row r="44" spans="1:7" ht="12.75">
      <c r="A44" s="54" t="s">
        <v>108</v>
      </c>
      <c r="B44" s="56" t="s">
        <v>215</v>
      </c>
      <c r="C44" s="62">
        <v>0.21566682159422762</v>
      </c>
      <c r="D44" s="62">
        <v>0.1766626950415353</v>
      </c>
      <c r="E44" s="62">
        <v>0.5859138660334767</v>
      </c>
      <c r="F44" s="62">
        <v>0.021756617330760144</v>
      </c>
      <c r="G44" s="62">
        <v>1</v>
      </c>
    </row>
    <row r="45" spans="1:7" ht="12.75">
      <c r="A45" s="54" t="s">
        <v>110</v>
      </c>
      <c r="B45" s="56" t="s">
        <v>216</v>
      </c>
      <c r="C45" s="62">
        <v>0.0745647511521982</v>
      </c>
      <c r="D45" s="62">
        <v>0.8425622757314499</v>
      </c>
      <c r="E45" s="62">
        <v>0.07694452775044844</v>
      </c>
      <c r="F45" s="62">
        <v>0.005928445365903513</v>
      </c>
      <c r="G45" s="62">
        <f>'Taula1 (2)'!G45/'Taula1 (2)'!$G$45</f>
        <v>1</v>
      </c>
    </row>
    <row r="46" spans="1:7" ht="12.75">
      <c r="A46" s="54" t="s">
        <v>112</v>
      </c>
      <c r="B46" s="56" t="s">
        <v>217</v>
      </c>
      <c r="C46" s="62">
        <v>0.4114020786486652</v>
      </c>
      <c r="D46" s="62">
        <v>0.4470018273086739</v>
      </c>
      <c r="E46" s="62">
        <v>0.13998403006003526</v>
      </c>
      <c r="F46" s="62">
        <v>0.0016120639826256017</v>
      </c>
      <c r="G46" s="62">
        <f>'Taula1 (2)'!G46/'Taula1 (2)'!$G$46</f>
        <v>1</v>
      </c>
    </row>
    <row r="47" spans="1:7" ht="12.75">
      <c r="A47" s="54" t="s">
        <v>114</v>
      </c>
      <c r="B47" s="56" t="s">
        <v>218</v>
      </c>
      <c r="C47" s="62"/>
      <c r="D47" s="62">
        <v>1</v>
      </c>
      <c r="E47" s="62"/>
      <c r="F47" s="62"/>
      <c r="G47" s="62">
        <v>1</v>
      </c>
    </row>
    <row r="48" spans="1:7" ht="12.75">
      <c r="A48" s="54" t="s">
        <v>116</v>
      </c>
      <c r="B48" s="55" t="s">
        <v>117</v>
      </c>
      <c r="C48" s="62">
        <v>0.2443192924026244</v>
      </c>
      <c r="D48" s="62">
        <v>0.05135207472673383</v>
      </c>
      <c r="E48" s="62"/>
      <c r="F48" s="62">
        <v>0.7043286328706417</v>
      </c>
      <c r="G48" s="62">
        <v>1</v>
      </c>
    </row>
    <row r="49" spans="1:7" ht="12.75">
      <c r="A49" s="54" t="s">
        <v>118</v>
      </c>
      <c r="B49" s="55" t="s">
        <v>119</v>
      </c>
      <c r="C49" s="62">
        <v>0.029006876185524246</v>
      </c>
      <c r="D49" s="62">
        <v>0.957394526236558</v>
      </c>
      <c r="E49" s="62">
        <v>0.004105410205921776</v>
      </c>
      <c r="F49" s="62">
        <v>0.009493187371996009</v>
      </c>
      <c r="G49" s="62">
        <v>1</v>
      </c>
    </row>
    <row r="50" spans="1:7" ht="12.75">
      <c r="A50" s="54" t="s">
        <v>120</v>
      </c>
      <c r="B50" s="55" t="s">
        <v>121</v>
      </c>
      <c r="C50" s="62">
        <v>0.38531946491136976</v>
      </c>
      <c r="D50" s="62">
        <v>0.5276954648239047</v>
      </c>
      <c r="E50" s="62"/>
      <c r="F50" s="62">
        <v>0.08698507026472549</v>
      </c>
      <c r="G50" s="62">
        <v>1</v>
      </c>
    </row>
    <row r="51" spans="1:7" ht="12.75">
      <c r="A51" s="54" t="s">
        <v>122</v>
      </c>
      <c r="B51" s="55" t="s">
        <v>123</v>
      </c>
      <c r="C51" s="62">
        <v>1</v>
      </c>
      <c r="D51" s="62"/>
      <c r="E51" s="62"/>
      <c r="F51" s="62"/>
      <c r="G51" s="62">
        <v>1</v>
      </c>
    </row>
    <row r="52" spans="1:7" ht="12.75">
      <c r="A52" s="54" t="s">
        <v>124</v>
      </c>
      <c r="B52" s="55" t="s">
        <v>125</v>
      </c>
      <c r="C52" s="62">
        <v>0.8763367440285851</v>
      </c>
      <c r="D52" s="62">
        <v>0.0017306165475898551</v>
      </c>
      <c r="E52" s="62">
        <v>0.009186224907455557</v>
      </c>
      <c r="F52" s="62">
        <v>0.11274641451636959</v>
      </c>
      <c r="G52" s="62">
        <v>1</v>
      </c>
    </row>
    <row r="53" spans="1:7" ht="12.75">
      <c r="A53" s="54" t="s">
        <v>126</v>
      </c>
      <c r="B53" s="55" t="s">
        <v>127</v>
      </c>
      <c r="C53" s="62">
        <v>0.3778968841042463</v>
      </c>
      <c r="D53" s="62">
        <v>0.5037850912316153</v>
      </c>
      <c r="E53" s="62">
        <v>0.0005676903394560523</v>
      </c>
      <c r="F53" s="62">
        <v>0.1177503343246824</v>
      </c>
      <c r="G53" s="62">
        <v>1</v>
      </c>
    </row>
    <row r="54" spans="1:7" ht="12.75">
      <c r="A54" s="54" t="s">
        <v>128</v>
      </c>
      <c r="B54" s="55" t="s">
        <v>129</v>
      </c>
      <c r="C54" s="62"/>
      <c r="D54" s="62">
        <v>1</v>
      </c>
      <c r="E54" s="62"/>
      <c r="F54" s="62"/>
      <c r="G54" s="62">
        <v>1</v>
      </c>
    </row>
    <row r="55" spans="1:7" ht="12.75">
      <c r="A55" s="54" t="s">
        <v>130</v>
      </c>
      <c r="B55" s="55" t="s">
        <v>131</v>
      </c>
      <c r="C55" s="62"/>
      <c r="D55" s="62">
        <v>-0.1431129325936994</v>
      </c>
      <c r="E55" s="62"/>
      <c r="F55" s="62">
        <v>1.1431129325936993</v>
      </c>
      <c r="G55" s="62">
        <v>1</v>
      </c>
    </row>
    <row r="56" spans="1:7" ht="12.75">
      <c r="A56" s="54" t="s">
        <v>132</v>
      </c>
      <c r="B56" s="55" t="s">
        <v>133</v>
      </c>
      <c r="C56" s="62">
        <v>0.7241096703605097</v>
      </c>
      <c r="D56" s="62"/>
      <c r="E56" s="62"/>
      <c r="F56" s="62">
        <v>0.27589032963949023</v>
      </c>
      <c r="G56" s="62">
        <v>1</v>
      </c>
    </row>
    <row r="57" spans="1:7" ht="12.75">
      <c r="A57" s="54" t="s">
        <v>134</v>
      </c>
      <c r="B57" s="55" t="s">
        <v>135</v>
      </c>
      <c r="C57" s="62">
        <v>0.7533445675720888</v>
      </c>
      <c r="D57" s="62">
        <v>0.19176771887438274</v>
      </c>
      <c r="E57" s="62"/>
      <c r="F57" s="62">
        <v>0.0548877135535286</v>
      </c>
      <c r="G57" s="62">
        <v>1</v>
      </c>
    </row>
    <row r="58" spans="1:7" ht="23.25">
      <c r="A58" s="54" t="s">
        <v>136</v>
      </c>
      <c r="B58" s="55" t="s">
        <v>137</v>
      </c>
      <c r="C58" s="62">
        <v>0.5137626644655989</v>
      </c>
      <c r="D58" s="62">
        <v>0.48623733553440096</v>
      </c>
      <c r="E58" s="62"/>
      <c r="F58" s="62"/>
      <c r="G58" s="62">
        <v>1</v>
      </c>
    </row>
    <row r="59" spans="1:7" ht="12.75">
      <c r="A59" s="54" t="s">
        <v>138</v>
      </c>
      <c r="B59" s="55" t="s">
        <v>139</v>
      </c>
      <c r="C59" s="62">
        <v>0.8625201744239307</v>
      </c>
      <c r="D59" s="62">
        <v>0.051648897260156236</v>
      </c>
      <c r="E59" s="62">
        <v>0.0858309283159131</v>
      </c>
      <c r="F59" s="62"/>
      <c r="G59" s="62">
        <v>1</v>
      </c>
    </row>
    <row r="60" spans="1:7" ht="12.75">
      <c r="A60" s="54" t="s">
        <v>140</v>
      </c>
      <c r="B60" s="55" t="s">
        <v>141</v>
      </c>
      <c r="C60" s="62">
        <v>0.15551255423707627</v>
      </c>
      <c r="D60" s="62"/>
      <c r="E60" s="62">
        <v>0.7567395017547934</v>
      </c>
      <c r="F60" s="62">
        <v>0.08774794400813032</v>
      </c>
      <c r="G60" s="62">
        <v>1</v>
      </c>
    </row>
    <row r="61" spans="1:7" ht="12.75">
      <c r="A61" s="54" t="s">
        <v>142</v>
      </c>
      <c r="B61" s="55" t="s">
        <v>143</v>
      </c>
      <c r="C61" s="62">
        <v>0.7414143597533034</v>
      </c>
      <c r="D61" s="62">
        <v>0.22720489709374708</v>
      </c>
      <c r="E61" s="62">
        <v>0.009988961231041333</v>
      </c>
      <c r="F61" s="62">
        <v>0.02139178192190826</v>
      </c>
      <c r="G61" s="62">
        <v>1</v>
      </c>
    </row>
    <row r="62" spans="1:7" ht="12.75">
      <c r="A62" s="54" t="s">
        <v>144</v>
      </c>
      <c r="B62" s="55" t="s">
        <v>145</v>
      </c>
      <c r="C62" s="62">
        <v>0.6867137112444076</v>
      </c>
      <c r="D62" s="62">
        <v>0.3002719633567493</v>
      </c>
      <c r="E62" s="62"/>
      <c r="F62" s="62">
        <v>0.013014325398843049</v>
      </c>
      <c r="G62" s="62">
        <v>1</v>
      </c>
    </row>
    <row r="63" spans="1:7" ht="12.75">
      <c r="A63" s="54" t="s">
        <v>146</v>
      </c>
      <c r="B63" s="55" t="s">
        <v>147</v>
      </c>
      <c r="C63" s="62">
        <v>0.30126113755840006</v>
      </c>
      <c r="D63" s="62">
        <v>0.6119432874282833</v>
      </c>
      <c r="E63" s="62">
        <v>0.0009443612103598461</v>
      </c>
      <c r="F63" s="62">
        <v>0.08585121380295664</v>
      </c>
      <c r="G63" s="62">
        <v>1</v>
      </c>
    </row>
    <row r="64" spans="1:7" ht="12.75">
      <c r="A64" s="54" t="s">
        <v>148</v>
      </c>
      <c r="B64" s="55" t="s">
        <v>149</v>
      </c>
      <c r="C64" s="62">
        <v>0.8263927785128796</v>
      </c>
      <c r="D64" s="62"/>
      <c r="E64" s="62"/>
      <c r="F64" s="62">
        <v>0.1736072214871203</v>
      </c>
      <c r="G64" s="62">
        <v>1</v>
      </c>
    </row>
    <row r="65" spans="1:7" ht="12.75">
      <c r="A65" s="54" t="s">
        <v>150</v>
      </c>
      <c r="B65" s="55" t="s">
        <v>151</v>
      </c>
      <c r="C65" s="62">
        <v>0.6424828599894818</v>
      </c>
      <c r="D65" s="62">
        <v>0.1477240884891727</v>
      </c>
      <c r="E65" s="62">
        <v>0.09887813618854153</v>
      </c>
      <c r="F65" s="62">
        <v>0.11091491533280386</v>
      </c>
      <c r="G65" s="62">
        <v>1</v>
      </c>
    </row>
    <row r="66" spans="1:7" ht="23.25">
      <c r="A66" s="54" t="s">
        <v>152</v>
      </c>
      <c r="B66" s="55" t="s">
        <v>153</v>
      </c>
      <c r="C66" s="62"/>
      <c r="D66" s="62">
        <v>0.7291118652500438</v>
      </c>
      <c r="E66" s="62">
        <v>0.2708881347499562</v>
      </c>
      <c r="F66" s="62"/>
      <c r="G66" s="62">
        <v>1</v>
      </c>
    </row>
    <row r="67" spans="1:7" ht="12.75">
      <c r="A67" s="54" t="s">
        <v>154</v>
      </c>
      <c r="B67" s="55" t="s">
        <v>155</v>
      </c>
      <c r="C67" s="62">
        <v>1</v>
      </c>
      <c r="D67" s="62"/>
      <c r="E67" s="62"/>
      <c r="F67" s="62"/>
      <c r="G67" s="62">
        <v>1</v>
      </c>
    </row>
    <row r="68" spans="1:7" ht="12.75">
      <c r="A68" s="54" t="s">
        <v>156</v>
      </c>
      <c r="B68" s="55" t="s">
        <v>157</v>
      </c>
      <c r="C68" s="62">
        <v>0.7890840989263834</v>
      </c>
      <c r="D68" s="62">
        <v>0.09926989300616916</v>
      </c>
      <c r="E68" s="62">
        <v>0.004674160355271096</v>
      </c>
      <c r="F68" s="62">
        <v>0.10697184771217634</v>
      </c>
      <c r="G68" s="62">
        <v>1</v>
      </c>
    </row>
    <row r="69" spans="1:7" ht="12.75">
      <c r="A69" s="54" t="s">
        <v>158</v>
      </c>
      <c r="B69" s="55" t="s">
        <v>159</v>
      </c>
      <c r="C69" s="62">
        <v>0.25603761659811186</v>
      </c>
      <c r="D69" s="62">
        <v>0.54296699530264</v>
      </c>
      <c r="E69" s="62"/>
      <c r="F69" s="62">
        <v>0.20099538809924802</v>
      </c>
      <c r="G69" s="62">
        <v>1</v>
      </c>
    </row>
    <row r="70" spans="1:7" ht="12.75">
      <c r="A70" s="54" t="s">
        <v>160</v>
      </c>
      <c r="B70" s="55" t="s">
        <v>161</v>
      </c>
      <c r="C70" s="62">
        <v>0.7521818866159787</v>
      </c>
      <c r="D70" s="62">
        <v>0.07513037075812484</v>
      </c>
      <c r="E70" s="62"/>
      <c r="F70" s="62">
        <v>0.17268774262589637</v>
      </c>
      <c r="G70" s="62">
        <v>1</v>
      </c>
    </row>
    <row r="71" spans="1:7" ht="12.75">
      <c r="A71" s="54" t="s">
        <v>162</v>
      </c>
      <c r="B71" s="55" t="s">
        <v>163</v>
      </c>
      <c r="C71" s="62">
        <v>0.5281429195442641</v>
      </c>
      <c r="D71" s="62"/>
      <c r="E71" s="62"/>
      <c r="F71" s="62">
        <v>0.4718570804557359</v>
      </c>
      <c r="G71" s="62">
        <v>1</v>
      </c>
    </row>
    <row r="72" spans="1:7" ht="12.75">
      <c r="A72" s="54" t="s">
        <v>164</v>
      </c>
      <c r="B72" s="55" t="s">
        <v>165</v>
      </c>
      <c r="C72" s="62">
        <v>1</v>
      </c>
      <c r="D72" s="62"/>
      <c r="E72" s="62"/>
      <c r="F72" s="62"/>
      <c r="G72" s="62">
        <v>1</v>
      </c>
    </row>
    <row r="73" spans="1:7" ht="12.75">
      <c r="A73" s="54" t="s">
        <v>166</v>
      </c>
      <c r="B73" s="55" t="s">
        <v>167</v>
      </c>
      <c r="C73" s="62">
        <v>1</v>
      </c>
      <c r="D73" s="62"/>
      <c r="E73" s="62"/>
      <c r="F73" s="62"/>
      <c r="G73" s="62">
        <v>1</v>
      </c>
    </row>
    <row r="74" spans="1:7" ht="12.75">
      <c r="A74" s="54" t="s">
        <v>168</v>
      </c>
      <c r="B74" s="55" t="s">
        <v>169</v>
      </c>
      <c r="C74" s="62">
        <v>1</v>
      </c>
      <c r="D74" s="62"/>
      <c r="E74" s="62"/>
      <c r="F74" s="62"/>
      <c r="G74" s="62">
        <v>1</v>
      </c>
    </row>
    <row r="75" spans="1:7" ht="23.25">
      <c r="A75" s="54" t="s">
        <v>170</v>
      </c>
      <c r="B75" s="55" t="s">
        <v>171</v>
      </c>
      <c r="C75" s="62">
        <v>1</v>
      </c>
      <c r="D75" s="62"/>
      <c r="E75" s="62"/>
      <c r="F75" s="62"/>
      <c r="G75" s="62">
        <v>1</v>
      </c>
    </row>
    <row r="76" spans="1:7" ht="12.75">
      <c r="A76" s="54" t="s">
        <v>172</v>
      </c>
      <c r="B76" s="55" t="s">
        <v>173</v>
      </c>
      <c r="C76" s="62">
        <v>0.8087792028217721</v>
      </c>
      <c r="D76" s="62">
        <v>0.19122079717822793</v>
      </c>
      <c r="E76" s="62"/>
      <c r="F76" s="62"/>
      <c r="G76" s="62">
        <v>1</v>
      </c>
    </row>
    <row r="77" spans="1:7" ht="12.75">
      <c r="A77" s="54" t="s">
        <v>174</v>
      </c>
      <c r="B77" s="55" t="s">
        <v>175</v>
      </c>
      <c r="C77" s="62">
        <v>0.7567219281463899</v>
      </c>
      <c r="D77" s="62">
        <v>0.24327807185361014</v>
      </c>
      <c r="E77" s="62"/>
      <c r="F77" s="62"/>
      <c r="G77" s="62">
        <v>1</v>
      </c>
    </row>
    <row r="78" spans="1:7" ht="12.75">
      <c r="A78" s="54" t="s">
        <v>176</v>
      </c>
      <c r="B78" s="55" t="s">
        <v>177</v>
      </c>
      <c r="C78" s="62">
        <v>0.8647477066329955</v>
      </c>
      <c r="D78" s="62">
        <v>0.13525229336700448</v>
      </c>
      <c r="E78" s="62"/>
      <c r="F78" s="62"/>
      <c r="G78" s="62">
        <v>1</v>
      </c>
    </row>
  </sheetData>
  <printOptions/>
  <pageMargins left="0.7874015748031497" right="0.75" top="0.7874015748031497" bottom="0.3937007874015748" header="0" footer="0"/>
  <pageSetup fitToHeight="2" fitToWidth="1" horizontalDpi="600" verticalDpi="600" orientation="landscape" paperSize="9" scale="90" r:id="rId1"/>
  <headerFooter alignWithMargins="0">
    <oddFooter>&amp;C&amp;"Verdana,Normal"&amp;8&amp;P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58"/>
  <sheetViews>
    <sheetView zoomScale="85" zoomScaleNormal="85" workbookViewId="0" topLeftCell="C226">
      <selection activeCell="G187" sqref="G187"/>
    </sheetView>
  </sheetViews>
  <sheetFormatPr defaultColWidth="11.421875" defaultRowHeight="12.75"/>
  <cols>
    <col min="1" max="1" width="6.140625" style="1" customWidth="1"/>
    <col min="2" max="2" width="49.140625" style="1" customWidth="1"/>
    <col min="3" max="3" width="67.28125" style="24" customWidth="1"/>
    <col min="4" max="7" width="14.421875" style="1" bestFit="1" customWidth="1"/>
    <col min="8" max="8" width="11.7109375" style="1" customWidth="1"/>
    <col min="9" max="16384" width="5.28125" style="1" customWidth="1"/>
  </cols>
  <sheetData>
    <row r="2" spans="1:2" ht="18">
      <c r="A2" s="18" t="s">
        <v>20</v>
      </c>
      <c r="B2" s="18"/>
    </row>
    <row r="4" spans="1:8" ht="38.25">
      <c r="A4" s="3" t="s">
        <v>178</v>
      </c>
      <c r="B4" s="3"/>
      <c r="C4" s="25" t="s">
        <v>179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</row>
    <row r="5" spans="1:8" ht="12.75">
      <c r="A5" s="23" t="s">
        <v>64</v>
      </c>
      <c r="B5" s="32" t="s">
        <v>27</v>
      </c>
      <c r="C5" s="34" t="s">
        <v>193</v>
      </c>
      <c r="D5" s="14">
        <v>0.29643523671218835</v>
      </c>
      <c r="E5" s="14">
        <v>0.40467855029278066</v>
      </c>
      <c r="F5" s="14">
        <v>0.264480568979277</v>
      </c>
      <c r="G5" s="14">
        <v>0.03440564401575403</v>
      </c>
      <c r="H5" s="14">
        <v>1</v>
      </c>
    </row>
    <row r="6" spans="1:8" ht="12.75">
      <c r="A6" s="23" t="s">
        <v>84</v>
      </c>
      <c r="B6" s="32" t="s">
        <v>27</v>
      </c>
      <c r="C6" s="34" t="s">
        <v>203</v>
      </c>
      <c r="D6" s="16">
        <v>0</v>
      </c>
      <c r="E6" s="16">
        <v>0.7384160347140093</v>
      </c>
      <c r="F6" s="16">
        <v>0.2615839652859908</v>
      </c>
      <c r="G6" s="16"/>
      <c r="H6" s="16">
        <v>1</v>
      </c>
    </row>
    <row r="7" spans="1:8" ht="12.75">
      <c r="A7" s="23" t="s">
        <v>86</v>
      </c>
      <c r="B7" s="32" t="s">
        <v>27</v>
      </c>
      <c r="C7" s="34" t="s">
        <v>204</v>
      </c>
      <c r="D7" s="16">
        <v>0.012223000666721055</v>
      </c>
      <c r="E7" s="16">
        <v>0.30994065035043833</v>
      </c>
      <c r="F7" s="16">
        <v>0.6053874547686801</v>
      </c>
      <c r="G7" s="16">
        <v>0.0724488942141604</v>
      </c>
      <c r="H7" s="16">
        <v>1</v>
      </c>
    </row>
    <row r="8" spans="1:8" ht="12.75">
      <c r="A8" s="23" t="s">
        <v>88</v>
      </c>
      <c r="B8" s="32" t="s">
        <v>27</v>
      </c>
      <c r="C8" s="33" t="s">
        <v>205</v>
      </c>
      <c r="D8" s="16">
        <v>0.3564631831317874</v>
      </c>
      <c r="E8" s="16">
        <v>0.45729061291120204</v>
      </c>
      <c r="F8" s="16">
        <v>0.18624620395701053</v>
      </c>
      <c r="G8" s="16"/>
      <c r="H8" s="16">
        <v>1</v>
      </c>
    </row>
    <row r="9" spans="1:8" ht="12.75">
      <c r="A9" s="23" t="s">
        <v>110</v>
      </c>
      <c r="B9" s="32" t="s">
        <v>27</v>
      </c>
      <c r="C9" s="34" t="s">
        <v>216</v>
      </c>
      <c r="D9" s="16">
        <v>0.13734011841173197</v>
      </c>
      <c r="E9" s="16">
        <v>0.7800955864276407</v>
      </c>
      <c r="F9" s="16">
        <v>0.08256429516062737</v>
      </c>
      <c r="G9" s="16"/>
      <c r="H9" s="16">
        <v>1</v>
      </c>
    </row>
    <row r="10" spans="1:8" ht="12.75">
      <c r="A10" s="23" t="s">
        <v>36</v>
      </c>
      <c r="B10" s="32" t="s">
        <v>22</v>
      </c>
      <c r="C10" s="34" t="s">
        <v>180</v>
      </c>
      <c r="D10" s="16">
        <v>0.2400382851637785</v>
      </c>
      <c r="E10" s="16">
        <v>0.6568630168666257</v>
      </c>
      <c r="F10" s="16">
        <v>0.08093761585842683</v>
      </c>
      <c r="G10" s="16">
        <v>0.022161082111168774</v>
      </c>
      <c r="H10" s="16">
        <v>1</v>
      </c>
    </row>
    <row r="11" spans="1:8" ht="12.75">
      <c r="A11" s="23" t="s">
        <v>48</v>
      </c>
      <c r="B11" s="32" t="s">
        <v>22</v>
      </c>
      <c r="C11" s="34" t="s">
        <v>185</v>
      </c>
      <c r="D11" s="16">
        <v>0.2001970391203788</v>
      </c>
      <c r="E11" s="16">
        <v>0.5827517127057092</v>
      </c>
      <c r="F11" s="16">
        <v>0.1347582680260052</v>
      </c>
      <c r="G11" s="16">
        <v>0.08229298014790667</v>
      </c>
      <c r="H11" s="16">
        <v>1</v>
      </c>
    </row>
    <row r="12" spans="1:8" ht="12.75">
      <c r="A12" s="23" t="s">
        <v>54</v>
      </c>
      <c r="B12" s="32" t="s">
        <v>22</v>
      </c>
      <c r="C12" s="34" t="s">
        <v>188</v>
      </c>
      <c r="D12" s="16">
        <v>0.22829335927525088</v>
      </c>
      <c r="E12" s="16">
        <v>0.7269299964762292</v>
      </c>
      <c r="F12" s="16">
        <v>0.03986779672214853</v>
      </c>
      <c r="G12" s="16">
        <v>0.004908847526371518</v>
      </c>
      <c r="H12" s="16">
        <v>1</v>
      </c>
    </row>
    <row r="13" spans="1:8" ht="12.75">
      <c r="A13" s="23" t="s">
        <v>112</v>
      </c>
      <c r="B13" s="32" t="s">
        <v>22</v>
      </c>
      <c r="C13" s="34" t="s">
        <v>217</v>
      </c>
      <c r="D13" s="16">
        <v>0.4555386836794785</v>
      </c>
      <c r="E13" s="16">
        <v>0.3892306386823583</v>
      </c>
      <c r="F13" s="16">
        <v>0.15523067763816317</v>
      </c>
      <c r="G13" s="16"/>
      <c r="H13" s="16">
        <v>1</v>
      </c>
    </row>
    <row r="14" spans="1:8" ht="12.75" customHeight="1">
      <c r="A14" s="23" t="s">
        <v>80</v>
      </c>
      <c r="B14" s="32" t="s">
        <v>22</v>
      </c>
      <c r="C14" s="34" t="s">
        <v>201</v>
      </c>
      <c r="D14" s="16">
        <v>0.19725857673692695</v>
      </c>
      <c r="E14" s="16">
        <v>0.5226809360823969</v>
      </c>
      <c r="F14" s="16">
        <v>0.2450018787087368</v>
      </c>
      <c r="G14" s="16">
        <v>0.03505860847193933</v>
      </c>
      <c r="H14" s="16">
        <v>1</v>
      </c>
    </row>
    <row r="15" spans="1:8" ht="12.75">
      <c r="A15" s="23" t="s">
        <v>102</v>
      </c>
      <c r="B15" s="32" t="s">
        <v>22</v>
      </c>
      <c r="C15" s="34" t="s">
        <v>212</v>
      </c>
      <c r="D15" s="16">
        <v>0.316338432043638</v>
      </c>
      <c r="E15" s="16">
        <v>0.5927765939678726</v>
      </c>
      <c r="F15" s="16">
        <v>0.06780228150205668</v>
      </c>
      <c r="G15" s="16">
        <v>0.023082692486432608</v>
      </c>
      <c r="H15" s="16">
        <v>1</v>
      </c>
    </row>
    <row r="16" spans="1:8" ht="12.75">
      <c r="A16" s="23" t="s">
        <v>38</v>
      </c>
      <c r="B16" s="32" t="s">
        <v>23</v>
      </c>
      <c r="C16" s="34" t="s">
        <v>219</v>
      </c>
      <c r="D16" s="16">
        <v>0.3191929439130951</v>
      </c>
      <c r="E16" s="16">
        <v>0.6532061887120807</v>
      </c>
      <c r="F16" s="16">
        <v>0.010659903494981072</v>
      </c>
      <c r="G16" s="16">
        <v>0.016940963879843073</v>
      </c>
      <c r="H16" s="16">
        <v>1</v>
      </c>
    </row>
    <row r="17" spans="1:8" ht="12.75">
      <c r="A17" s="23" t="s">
        <v>108</v>
      </c>
      <c r="B17" s="32" t="s">
        <v>23</v>
      </c>
      <c r="C17" s="34" t="s">
        <v>215</v>
      </c>
      <c r="D17" s="16">
        <v>0.21566682159422762</v>
      </c>
      <c r="E17" s="16">
        <v>0.1766626950415353</v>
      </c>
      <c r="F17" s="16">
        <v>0.5859138660334767</v>
      </c>
      <c r="G17" s="16">
        <v>0.021756617330760144</v>
      </c>
      <c r="H17" s="16">
        <v>1</v>
      </c>
    </row>
    <row r="18" spans="1:8" ht="12.75">
      <c r="A18" s="23" t="s">
        <v>114</v>
      </c>
      <c r="B18" s="32" t="s">
        <v>23</v>
      </c>
      <c r="C18" s="34" t="s">
        <v>218</v>
      </c>
      <c r="D18" s="16"/>
      <c r="E18" s="16">
        <v>1</v>
      </c>
      <c r="F18" s="16"/>
      <c r="G18" s="16"/>
      <c r="H18" s="16">
        <v>1</v>
      </c>
    </row>
    <row r="19" spans="1:8" ht="12.75">
      <c r="A19" s="23" t="s">
        <v>46</v>
      </c>
      <c r="B19" s="32" t="s">
        <v>23</v>
      </c>
      <c r="C19" s="34" t="s">
        <v>184</v>
      </c>
      <c r="D19" s="16">
        <v>0.5315695352588572</v>
      </c>
      <c r="E19" s="16">
        <v>0.389976681211807</v>
      </c>
      <c r="F19" s="16">
        <v>0.021590146555974323</v>
      </c>
      <c r="G19" s="16">
        <v>0.05686363697336141</v>
      </c>
      <c r="H19" s="16">
        <v>1</v>
      </c>
    </row>
    <row r="20" spans="1:8" ht="12.75">
      <c r="A20" s="23" t="s">
        <v>50</v>
      </c>
      <c r="B20" s="32" t="s">
        <v>23</v>
      </c>
      <c r="C20" s="34" t="s">
        <v>186</v>
      </c>
      <c r="D20" s="16">
        <v>0.498539419526777</v>
      </c>
      <c r="E20" s="16">
        <v>0.41277832235816386</v>
      </c>
      <c r="F20" s="16">
        <v>0.030796972064485197</v>
      </c>
      <c r="G20" s="16">
        <v>0.057885286050574095</v>
      </c>
      <c r="H20" s="16">
        <v>1</v>
      </c>
    </row>
    <row r="21" spans="1:8" ht="12.75">
      <c r="A21" s="23" t="s">
        <v>52</v>
      </c>
      <c r="B21" s="32" t="s">
        <v>23</v>
      </c>
      <c r="C21" s="34" t="s">
        <v>187</v>
      </c>
      <c r="D21" s="16">
        <v>0.360857266586027</v>
      </c>
      <c r="E21" s="16">
        <v>0.16401296573768867</v>
      </c>
      <c r="F21" s="16">
        <v>0.45309391179111563</v>
      </c>
      <c r="G21" s="16">
        <v>0.022035855885168796</v>
      </c>
      <c r="H21" s="16">
        <v>1</v>
      </c>
    </row>
    <row r="22" spans="1:8" ht="12.75">
      <c r="A22" s="23" t="s">
        <v>56</v>
      </c>
      <c r="B22" s="32" t="s">
        <v>23</v>
      </c>
      <c r="C22" s="34" t="s">
        <v>189</v>
      </c>
      <c r="D22" s="16">
        <v>0.5390384747324358</v>
      </c>
      <c r="E22" s="16">
        <v>0.4417328094188826</v>
      </c>
      <c r="F22" s="16">
        <v>0.01922871584868153</v>
      </c>
      <c r="G22" s="16"/>
      <c r="H22" s="16">
        <v>1</v>
      </c>
    </row>
    <row r="23" spans="1:8" ht="12.75">
      <c r="A23" s="23" t="s">
        <v>58</v>
      </c>
      <c r="B23" s="32" t="s">
        <v>23</v>
      </c>
      <c r="C23" s="34" t="s">
        <v>190</v>
      </c>
      <c r="D23" s="16">
        <v>0.6508217665766926</v>
      </c>
      <c r="E23" s="16">
        <v>0.19125427601361797</v>
      </c>
      <c r="F23" s="16">
        <v>0.09302225910945576</v>
      </c>
      <c r="G23" s="16">
        <v>0.06490169830023376</v>
      </c>
      <c r="H23" s="16">
        <v>1</v>
      </c>
    </row>
    <row r="24" spans="1:8" ht="12.75">
      <c r="A24" s="23" t="s">
        <v>106</v>
      </c>
      <c r="B24" s="32" t="s">
        <v>23</v>
      </c>
      <c r="C24" s="34" t="s">
        <v>214</v>
      </c>
      <c r="D24" s="16">
        <v>0.6012434882606599</v>
      </c>
      <c r="E24" s="16">
        <v>0.1421432449993032</v>
      </c>
      <c r="F24" s="16">
        <v>0.22647920916877368</v>
      </c>
      <c r="G24" s="16">
        <v>0.030134057571263254</v>
      </c>
      <c r="H24" s="16">
        <v>1</v>
      </c>
    </row>
    <row r="25" spans="1:8" ht="12.75">
      <c r="A25" s="23" t="s">
        <v>60</v>
      </c>
      <c r="B25" s="32" t="s">
        <v>23</v>
      </c>
      <c r="C25" s="34" t="s">
        <v>191</v>
      </c>
      <c r="D25" s="16">
        <v>0.31872690293314676</v>
      </c>
      <c r="E25" s="16">
        <v>0.5633032120736425</v>
      </c>
      <c r="F25" s="16">
        <v>0.09286062625491058</v>
      </c>
      <c r="G25" s="16">
        <v>0.025109258738300097</v>
      </c>
      <c r="H25" s="16">
        <v>1</v>
      </c>
    </row>
    <row r="26" spans="1:8" ht="12.75">
      <c r="A26" s="23" t="s">
        <v>62</v>
      </c>
      <c r="B26" s="32" t="s">
        <v>23</v>
      </c>
      <c r="C26" s="34" t="s">
        <v>192</v>
      </c>
      <c r="D26" s="16">
        <v>0.5819389388134611</v>
      </c>
      <c r="E26" s="16">
        <v>0.2305005233978116</v>
      </c>
      <c r="F26" s="16">
        <v>0.1850711191126634</v>
      </c>
      <c r="G26" s="16">
        <v>0.0024894186760637763</v>
      </c>
      <c r="H26" s="16">
        <v>1</v>
      </c>
    </row>
    <row r="27" spans="1:8" ht="12.75">
      <c r="A27" s="23" t="s">
        <v>68</v>
      </c>
      <c r="B27" s="32" t="s">
        <v>23</v>
      </c>
      <c r="C27" s="34" t="s">
        <v>195</v>
      </c>
      <c r="D27" s="16">
        <v>0.534362402401713</v>
      </c>
      <c r="E27" s="16"/>
      <c r="F27" s="16">
        <v>0.46563759759828693</v>
      </c>
      <c r="G27" s="16"/>
      <c r="H27" s="16">
        <v>1</v>
      </c>
    </row>
    <row r="28" spans="1:8" ht="12.75">
      <c r="A28" s="23" t="s">
        <v>78</v>
      </c>
      <c r="B28" s="32" t="s">
        <v>23</v>
      </c>
      <c r="C28" s="34" t="s">
        <v>200</v>
      </c>
      <c r="D28" s="16">
        <v>0.7264694683325019</v>
      </c>
      <c r="E28" s="16">
        <v>0.13265011215564357</v>
      </c>
      <c r="F28" s="16">
        <v>0.13300277388219334</v>
      </c>
      <c r="G28" s="16">
        <v>0.007877645629661213</v>
      </c>
      <c r="H28" s="16">
        <v>1</v>
      </c>
    </row>
    <row r="29" spans="1:8" ht="12.75">
      <c r="A29" s="23" t="s">
        <v>33</v>
      </c>
      <c r="B29" s="32" t="s">
        <v>23</v>
      </c>
      <c r="C29" s="26" t="s">
        <v>34</v>
      </c>
      <c r="D29" s="16">
        <v>0.7587859852623381</v>
      </c>
      <c r="E29" s="16">
        <v>0.17023811689831844</v>
      </c>
      <c r="F29" s="16">
        <v>0.07097589783934335</v>
      </c>
      <c r="G29" s="16"/>
      <c r="H29" s="16">
        <v>1</v>
      </c>
    </row>
    <row r="30" spans="1:8" ht="12.75">
      <c r="A30" s="23" t="s">
        <v>29</v>
      </c>
      <c r="B30" s="32" t="s">
        <v>23</v>
      </c>
      <c r="C30" s="26" t="s">
        <v>30</v>
      </c>
      <c r="D30" s="16">
        <v>0.4290940932096701</v>
      </c>
      <c r="E30" s="16">
        <v>0.5406427007326176</v>
      </c>
      <c r="F30" s="16">
        <v>0.022137785520710024</v>
      </c>
      <c r="G30" s="16">
        <v>0.008125420537002334</v>
      </c>
      <c r="H30" s="16">
        <v>1</v>
      </c>
    </row>
    <row r="31" spans="1:8" ht="12.75">
      <c r="A31" s="23" t="s">
        <v>31</v>
      </c>
      <c r="B31" s="32" t="s">
        <v>23</v>
      </c>
      <c r="C31" s="26" t="s">
        <v>32</v>
      </c>
      <c r="D31" s="16">
        <v>0.20680553194765863</v>
      </c>
      <c r="E31" s="16">
        <v>0.6692187907092765</v>
      </c>
      <c r="F31" s="16">
        <v>0.0773587074964041</v>
      </c>
      <c r="G31" s="16">
        <v>0.04661696984666086</v>
      </c>
      <c r="H31" s="16">
        <v>1</v>
      </c>
    </row>
    <row r="32" spans="1:8" ht="12.75">
      <c r="A32" s="23" t="s">
        <v>82</v>
      </c>
      <c r="B32" s="32" t="s">
        <v>23</v>
      </c>
      <c r="C32" s="34" t="s">
        <v>202</v>
      </c>
      <c r="D32" s="16">
        <v>0.5372108069867019</v>
      </c>
      <c r="E32" s="16">
        <v>0.34963486616860573</v>
      </c>
      <c r="F32" s="16">
        <v>0.10438222723935237</v>
      </c>
      <c r="G32" s="16">
        <v>0.008772099605340011</v>
      </c>
      <c r="H32" s="16">
        <v>1</v>
      </c>
    </row>
    <row r="33" spans="1:8" ht="12.75">
      <c r="A33" s="23" t="s">
        <v>90</v>
      </c>
      <c r="B33" s="32" t="s">
        <v>23</v>
      </c>
      <c r="C33" s="34" t="s">
        <v>206</v>
      </c>
      <c r="D33" s="16">
        <v>0.3408131911795959</v>
      </c>
      <c r="E33" s="16">
        <v>0.31941948990984964</v>
      </c>
      <c r="F33" s="16">
        <v>0.2142164720830754</v>
      </c>
      <c r="G33" s="16">
        <v>0.12555084682747905</v>
      </c>
      <c r="H33" s="16">
        <v>1</v>
      </c>
    </row>
    <row r="34" spans="1:8" ht="12.75">
      <c r="A34" s="23" t="s">
        <v>98</v>
      </c>
      <c r="B34" s="32" t="s">
        <v>23</v>
      </c>
      <c r="C34" s="34" t="s">
        <v>210</v>
      </c>
      <c r="D34" s="16">
        <v>0.5502417196429101</v>
      </c>
      <c r="E34" s="16">
        <v>0.058455116580770704</v>
      </c>
      <c r="F34" s="16">
        <v>0.35705397135778294</v>
      </c>
      <c r="G34" s="16">
        <v>0.03424919241853635</v>
      </c>
      <c r="H34" s="16">
        <v>1</v>
      </c>
    </row>
    <row r="35" spans="1:8" ht="12.75">
      <c r="A35" s="23" t="s">
        <v>100</v>
      </c>
      <c r="B35" s="32" t="s">
        <v>23</v>
      </c>
      <c r="C35" s="34" t="s">
        <v>211</v>
      </c>
      <c r="D35" s="16">
        <v>0.40095261473824395</v>
      </c>
      <c r="E35" s="16">
        <v>0.3619428849187278</v>
      </c>
      <c r="F35" s="16">
        <v>0.1918613240297247</v>
      </c>
      <c r="G35" s="16">
        <v>0.04524317631330344</v>
      </c>
      <c r="H35" s="16">
        <v>1</v>
      </c>
    </row>
    <row r="36" spans="1:8" ht="12.75">
      <c r="A36" s="23" t="s">
        <v>40</v>
      </c>
      <c r="B36" s="32" t="s">
        <v>24</v>
      </c>
      <c r="C36" s="34" t="s">
        <v>181</v>
      </c>
      <c r="D36" s="16">
        <v>0.3588793931225648</v>
      </c>
      <c r="E36" s="16">
        <v>0.03654788926418511</v>
      </c>
      <c r="F36" s="16">
        <v>0.6045727176132502</v>
      </c>
      <c r="G36" s="16"/>
      <c r="H36" s="16">
        <v>1</v>
      </c>
    </row>
    <row r="37" spans="1:8" ht="12.75">
      <c r="A37" s="23" t="s">
        <v>42</v>
      </c>
      <c r="B37" s="32" t="s">
        <v>24</v>
      </c>
      <c r="C37" s="34" t="s">
        <v>182</v>
      </c>
      <c r="D37" s="16">
        <v>0.5075170150048028</v>
      </c>
      <c r="E37" s="16">
        <v>0.08108464149743184</v>
      </c>
      <c r="F37" s="16">
        <v>0.39433933041805486</v>
      </c>
      <c r="G37" s="16">
        <v>0.01705901307971044</v>
      </c>
      <c r="H37" s="16">
        <v>1</v>
      </c>
    </row>
    <row r="38" spans="1:8" ht="12.75">
      <c r="A38" s="23" t="s">
        <v>44</v>
      </c>
      <c r="B38" s="32" t="s">
        <v>24</v>
      </c>
      <c r="C38" s="34" t="s">
        <v>183</v>
      </c>
      <c r="D38" s="16">
        <v>0.7785974617561962</v>
      </c>
      <c r="E38" s="16"/>
      <c r="F38" s="16">
        <v>0.21864540303665936</v>
      </c>
      <c r="G38" s="16">
        <v>0.002757135207144511</v>
      </c>
      <c r="H38" s="16">
        <v>1</v>
      </c>
    </row>
    <row r="39" spans="1:8" ht="12.75">
      <c r="A39" s="23" t="s">
        <v>66</v>
      </c>
      <c r="B39" s="32" t="s">
        <v>24</v>
      </c>
      <c r="C39" s="34" t="s">
        <v>194</v>
      </c>
      <c r="D39" s="16">
        <v>0.2954910115698668</v>
      </c>
      <c r="E39" s="16">
        <v>0.0919288349810744</v>
      </c>
      <c r="F39" s="16">
        <v>0.6125801534490588</v>
      </c>
      <c r="G39" s="16"/>
      <c r="H39" s="16">
        <v>1</v>
      </c>
    </row>
    <row r="40" spans="1:8" ht="12.75" customHeight="1">
      <c r="A40" s="23" t="s">
        <v>70</v>
      </c>
      <c r="B40" s="32" t="s">
        <v>24</v>
      </c>
      <c r="C40" s="34" t="s">
        <v>196</v>
      </c>
      <c r="D40" s="16">
        <v>0.366337012566941</v>
      </c>
      <c r="E40" s="16">
        <v>0.0009061564882571725</v>
      </c>
      <c r="F40" s="16">
        <v>0.6282260485035159</v>
      </c>
      <c r="G40" s="16">
        <v>0.004530782441285863</v>
      </c>
      <c r="H40" s="16">
        <v>1</v>
      </c>
    </row>
    <row r="41" spans="1:8" ht="12.75">
      <c r="A41" s="23" t="s">
        <v>72</v>
      </c>
      <c r="B41" s="32" t="s">
        <v>24</v>
      </c>
      <c r="C41" s="34" t="s">
        <v>197</v>
      </c>
      <c r="D41" s="16">
        <v>0.6617023023903189</v>
      </c>
      <c r="E41" s="16">
        <v>0.004320154009418777</v>
      </c>
      <c r="F41" s="16">
        <v>0.3339775436002622</v>
      </c>
      <c r="G41" s="16"/>
      <c r="H41" s="16">
        <v>1</v>
      </c>
    </row>
    <row r="42" spans="1:8" ht="12.75">
      <c r="A42" s="23" t="s">
        <v>96</v>
      </c>
      <c r="B42" s="32" t="s">
        <v>24</v>
      </c>
      <c r="C42" s="34" t="s">
        <v>209</v>
      </c>
      <c r="D42" s="16">
        <v>0.6524365081752637</v>
      </c>
      <c r="E42" s="16">
        <v>0.06026106451556814</v>
      </c>
      <c r="F42" s="16">
        <v>0.28194750758430276</v>
      </c>
      <c r="G42" s="16">
        <v>0.005354919724865453</v>
      </c>
      <c r="H42" s="16">
        <v>1</v>
      </c>
    </row>
    <row r="43" spans="1:8" ht="12.75">
      <c r="A43" s="23" t="s">
        <v>104</v>
      </c>
      <c r="B43" s="32" t="s">
        <v>24</v>
      </c>
      <c r="C43" s="34" t="s">
        <v>213</v>
      </c>
      <c r="D43" s="16">
        <v>0.6111894880420815</v>
      </c>
      <c r="E43" s="16">
        <v>0.056925979879042896</v>
      </c>
      <c r="F43" s="16">
        <v>0.32369446291440684</v>
      </c>
      <c r="G43" s="16">
        <v>0.008190069164468601</v>
      </c>
      <c r="H43" s="16">
        <v>1</v>
      </c>
    </row>
    <row r="44" spans="1:8" ht="12.75">
      <c r="A44" s="23" t="s">
        <v>74</v>
      </c>
      <c r="B44" s="32" t="s">
        <v>25</v>
      </c>
      <c r="C44" s="34" t="s">
        <v>198</v>
      </c>
      <c r="D44" s="16">
        <v>0.047821639850969565</v>
      </c>
      <c r="E44" s="16">
        <v>0.9230264893069537</v>
      </c>
      <c r="F44" s="16">
        <v>0.01174190736171047</v>
      </c>
      <c r="G44" s="16">
        <v>0.017409963480366338</v>
      </c>
      <c r="H44" s="16">
        <v>1</v>
      </c>
    </row>
    <row r="45" spans="1:8" ht="12.75">
      <c r="A45" s="23" t="s">
        <v>76</v>
      </c>
      <c r="B45" s="32" t="s">
        <v>25</v>
      </c>
      <c r="C45" s="34" t="s">
        <v>199</v>
      </c>
      <c r="D45" s="16">
        <v>0.5173207889991509</v>
      </c>
      <c r="E45" s="16">
        <v>0.4515803729514363</v>
      </c>
      <c r="F45" s="16">
        <v>0.030052028231030415</v>
      </c>
      <c r="G45" s="16">
        <v>0.0010468098183823947</v>
      </c>
      <c r="H45" s="16">
        <v>1</v>
      </c>
    </row>
    <row r="46" spans="1:8" ht="12.75">
      <c r="A46" s="23" t="s">
        <v>92</v>
      </c>
      <c r="B46" s="32" t="s">
        <v>25</v>
      </c>
      <c r="C46" s="34" t="s">
        <v>207</v>
      </c>
      <c r="D46" s="16">
        <v>0.24641702543665917</v>
      </c>
      <c r="E46" s="16">
        <v>0.5706647869961166</v>
      </c>
      <c r="F46" s="16">
        <v>0.17757001642497436</v>
      </c>
      <c r="G46" s="16">
        <v>0.005348171142250067</v>
      </c>
      <c r="H46" s="16">
        <v>1</v>
      </c>
    </row>
    <row r="47" spans="1:8" ht="12.75">
      <c r="A47" s="23" t="s">
        <v>94</v>
      </c>
      <c r="B47" s="32" t="s">
        <v>0</v>
      </c>
      <c r="C47" s="34" t="s">
        <v>208</v>
      </c>
      <c r="D47" s="16">
        <v>0.13179545406199608</v>
      </c>
      <c r="E47" s="16">
        <v>0.08883774891674814</v>
      </c>
      <c r="F47" s="16">
        <v>0.7708949393751066</v>
      </c>
      <c r="G47" s="16">
        <v>0.008471857646149246</v>
      </c>
      <c r="H47" s="16">
        <v>1</v>
      </c>
    </row>
    <row r="51" spans="1:8" ht="12.75">
      <c r="A51" s="1" t="s">
        <v>178</v>
      </c>
      <c r="B51" s="1" t="s">
        <v>225</v>
      </c>
      <c r="C51" s="1" t="s">
        <v>179</v>
      </c>
      <c r="D51" s="24" t="s">
        <v>1</v>
      </c>
      <c r="E51" s="1" t="s">
        <v>2</v>
      </c>
      <c r="F51" s="1" t="s">
        <v>3</v>
      </c>
      <c r="G51" s="1" t="s">
        <v>4</v>
      </c>
      <c r="H51" s="1" t="s">
        <v>5</v>
      </c>
    </row>
    <row r="52" spans="1:8" ht="12.75">
      <c r="A52" s="1" t="s">
        <v>64</v>
      </c>
      <c r="B52" s="37" t="s">
        <v>27</v>
      </c>
      <c r="C52" s="1" t="s">
        <v>193</v>
      </c>
      <c r="D52" s="35">
        <v>1281818.4826668103</v>
      </c>
      <c r="E52" s="36">
        <v>1749874.4449457296</v>
      </c>
      <c r="F52" s="36">
        <v>1143642.9939434808</v>
      </c>
      <c r="G52" s="36">
        <v>148773.77904390995</v>
      </c>
      <c r="H52" s="36">
        <v>4324109.70059993</v>
      </c>
    </row>
    <row r="53" spans="1:8" ht="12.75">
      <c r="A53" s="1" t="s">
        <v>84</v>
      </c>
      <c r="B53" s="37" t="s">
        <v>27</v>
      </c>
      <c r="C53" s="1" t="s">
        <v>203</v>
      </c>
      <c r="D53" s="35">
        <v>0</v>
      </c>
      <c r="E53" s="36">
        <v>267453.5950922554</v>
      </c>
      <c r="F53" s="36">
        <v>94745.46684420566</v>
      </c>
      <c r="G53" s="36" t="s">
        <v>35</v>
      </c>
      <c r="H53" s="36">
        <v>362199.061936461</v>
      </c>
    </row>
    <row r="54" spans="1:8" ht="12.75">
      <c r="A54" s="1" t="s">
        <v>86</v>
      </c>
      <c r="B54" s="37" t="s">
        <v>27</v>
      </c>
      <c r="C54" s="1" t="s">
        <v>204</v>
      </c>
      <c r="D54" s="35">
        <v>13175.302372194777</v>
      </c>
      <c r="E54" s="36">
        <v>334088.3222660561</v>
      </c>
      <c r="F54" s="36">
        <v>652553.5739048958</v>
      </c>
      <c r="G54" s="36">
        <v>78093.4333417475</v>
      </c>
      <c r="H54" s="36">
        <v>1077910.6318848943</v>
      </c>
    </row>
    <row r="55" spans="1:8" ht="12.75">
      <c r="A55" s="1" t="s">
        <v>88</v>
      </c>
      <c r="B55" s="37" t="s">
        <v>27</v>
      </c>
      <c r="C55" s="1" t="s">
        <v>205</v>
      </c>
      <c r="D55" s="35">
        <v>367244.7117721443</v>
      </c>
      <c r="E55" s="36">
        <v>471121.75192744576</v>
      </c>
      <c r="F55" s="36">
        <v>191879.37696657176</v>
      </c>
      <c r="G55" s="36" t="s">
        <v>35</v>
      </c>
      <c r="H55" s="36">
        <v>1030245.8406661619</v>
      </c>
    </row>
    <row r="56" spans="1:8" ht="12.75">
      <c r="A56" s="1" t="s">
        <v>110</v>
      </c>
      <c r="B56" s="37" t="s">
        <v>27</v>
      </c>
      <c r="C56" s="1" t="s">
        <v>216</v>
      </c>
      <c r="D56" s="35">
        <v>54664.37162453572</v>
      </c>
      <c r="E56" s="36">
        <v>617693.1679606457</v>
      </c>
      <c r="F56" s="36">
        <v>56409.016250045075</v>
      </c>
      <c r="G56" s="36">
        <v>4346.219032851322</v>
      </c>
      <c r="H56" s="36">
        <v>733112.7748680778</v>
      </c>
    </row>
    <row r="57" spans="1:8" ht="12.75">
      <c r="A57" s="1" t="s">
        <v>36</v>
      </c>
      <c r="B57" s="37" t="s">
        <v>22</v>
      </c>
      <c r="C57" s="1" t="s">
        <v>180</v>
      </c>
      <c r="D57" s="35">
        <v>2174814.1821010183</v>
      </c>
      <c r="E57" s="36">
        <v>5951363.149442984</v>
      </c>
      <c r="F57" s="36">
        <v>733317.498557571</v>
      </c>
      <c r="G57" s="36">
        <v>200785.61898236632</v>
      </c>
      <c r="H57" s="36">
        <v>9060280.449083941</v>
      </c>
    </row>
    <row r="58" spans="1:8" ht="12.75">
      <c r="A58" s="1" t="s">
        <v>48</v>
      </c>
      <c r="B58" s="37" t="s">
        <v>22</v>
      </c>
      <c r="C58" s="1" t="s">
        <v>185</v>
      </c>
      <c r="D58" s="35">
        <v>582846.3818877791</v>
      </c>
      <c r="E58" s="36">
        <v>1696602.151469354</v>
      </c>
      <c r="F58" s="36">
        <v>392330.3226337552</v>
      </c>
      <c r="G58" s="36">
        <v>239584.79078768648</v>
      </c>
      <c r="H58" s="36">
        <v>2911363.646778575</v>
      </c>
    </row>
    <row r="59" spans="1:8" ht="12.75">
      <c r="A59" s="1" t="s">
        <v>54</v>
      </c>
      <c r="B59" s="37" t="s">
        <v>22</v>
      </c>
      <c r="C59" s="1" t="s">
        <v>188</v>
      </c>
      <c r="D59" s="35">
        <v>1019659.657332588</v>
      </c>
      <c r="E59" s="36">
        <v>3246792.606954672</v>
      </c>
      <c r="F59" s="36">
        <v>178067.30810464823</v>
      </c>
      <c r="G59" s="36">
        <v>21925.09586143065</v>
      </c>
      <c r="H59" s="36">
        <v>4466444.668253338</v>
      </c>
    </row>
    <row r="60" spans="1:8" ht="12.75">
      <c r="A60" s="1" t="s">
        <v>112</v>
      </c>
      <c r="B60" s="37" t="s">
        <v>22</v>
      </c>
      <c r="C60" s="1" t="s">
        <v>217</v>
      </c>
      <c r="D60" s="35">
        <v>1073656.7666727973</v>
      </c>
      <c r="E60" s="36">
        <v>1166563.22734557</v>
      </c>
      <c r="F60" s="36">
        <v>365323.3877518542</v>
      </c>
      <c r="G60" s="36">
        <v>4207.084730686476</v>
      </c>
      <c r="H60" s="36">
        <v>2609750.466500908</v>
      </c>
    </row>
    <row r="61" spans="1:8" ht="12.75">
      <c r="A61" s="1" t="s">
        <v>80</v>
      </c>
      <c r="B61" s="37" t="s">
        <v>22</v>
      </c>
      <c r="C61" s="1" t="s">
        <v>201</v>
      </c>
      <c r="D61" s="35">
        <v>1027098.0753457622</v>
      </c>
      <c r="E61" s="36">
        <v>2721527.2073371573</v>
      </c>
      <c r="F61" s="36">
        <v>1275690.8330198454</v>
      </c>
      <c r="G61" s="36">
        <v>182545.31631267053</v>
      </c>
      <c r="H61" s="36">
        <v>5206861.432015436</v>
      </c>
    </row>
    <row r="62" spans="1:8" ht="12.75">
      <c r="A62" s="1" t="s">
        <v>102</v>
      </c>
      <c r="B62" s="37" t="s">
        <v>22</v>
      </c>
      <c r="C62" s="1" t="s">
        <v>212</v>
      </c>
      <c r="D62" s="35">
        <v>5533361.446540938</v>
      </c>
      <c r="E62" s="36">
        <v>10368791.203407131</v>
      </c>
      <c r="F62" s="36">
        <v>1185990.9908108856</v>
      </c>
      <c r="G62" s="36">
        <v>403760.23824119824</v>
      </c>
      <c r="H62" s="36">
        <v>17491903.879000153</v>
      </c>
    </row>
    <row r="63" spans="1:8" ht="12.75">
      <c r="A63" s="1" t="s">
        <v>38</v>
      </c>
      <c r="B63" s="37" t="s">
        <v>23</v>
      </c>
      <c r="C63" s="1" t="s">
        <v>219</v>
      </c>
      <c r="D63" s="35">
        <v>1058978.6054695714</v>
      </c>
      <c r="E63" s="36">
        <v>2167126.159890135</v>
      </c>
      <c r="F63" s="36">
        <v>35366.10051326433</v>
      </c>
      <c r="G63" s="36">
        <v>56204.62058105851</v>
      </c>
      <c r="H63" s="36">
        <v>3317675.486454029</v>
      </c>
    </row>
    <row r="64" spans="1:8" ht="12.75">
      <c r="A64" s="1" t="s">
        <v>108</v>
      </c>
      <c r="B64" s="37" t="s">
        <v>23</v>
      </c>
      <c r="C64" s="1" t="s">
        <v>215</v>
      </c>
      <c r="D64" s="35">
        <v>327670.8992802279</v>
      </c>
      <c r="E64" s="36">
        <v>268410.4292242136</v>
      </c>
      <c r="F64" s="36">
        <v>890201.4782095851</v>
      </c>
      <c r="G64" s="36">
        <v>33055.66574110803</v>
      </c>
      <c r="H64" s="36">
        <v>1519338.4724551348</v>
      </c>
    </row>
    <row r="65" spans="1:8" ht="12.75">
      <c r="A65" s="1" t="s">
        <v>114</v>
      </c>
      <c r="B65" s="37" t="s">
        <v>23</v>
      </c>
      <c r="C65" s="1" t="s">
        <v>218</v>
      </c>
      <c r="D65" s="35" t="s">
        <v>35</v>
      </c>
      <c r="E65" s="36">
        <v>32310.91</v>
      </c>
      <c r="F65" s="36" t="s">
        <v>35</v>
      </c>
      <c r="G65" s="36" t="s">
        <v>35</v>
      </c>
      <c r="H65" s="36">
        <v>32310.91</v>
      </c>
    </row>
    <row r="66" spans="1:8" ht="12.75">
      <c r="A66" s="1" t="s">
        <v>46</v>
      </c>
      <c r="B66" s="37" t="s">
        <v>23</v>
      </c>
      <c r="C66" s="1" t="s">
        <v>184</v>
      </c>
      <c r="D66" s="35">
        <v>2366333.1788613237</v>
      </c>
      <c r="E66" s="36">
        <v>1736018.899736877</v>
      </c>
      <c r="F66" s="36">
        <v>96110.62475015927</v>
      </c>
      <c r="G66" s="36">
        <v>253133.97761830923</v>
      </c>
      <c r="H66" s="36">
        <v>4451596.68096667</v>
      </c>
    </row>
    <row r="67" spans="1:8" ht="12.75">
      <c r="A67" s="1" t="s">
        <v>50</v>
      </c>
      <c r="B67" s="37" t="s">
        <v>23</v>
      </c>
      <c r="C67" s="1" t="s">
        <v>186</v>
      </c>
      <c r="D67" s="35">
        <v>2767929.35348515</v>
      </c>
      <c r="E67" s="36">
        <v>2291777.119695046</v>
      </c>
      <c r="F67" s="36">
        <v>170987.16698604453</v>
      </c>
      <c r="G67" s="36">
        <v>321383.5779452598</v>
      </c>
      <c r="H67" s="36">
        <v>5552077.218111499</v>
      </c>
    </row>
    <row r="68" spans="1:8" ht="12.75">
      <c r="A68" s="1" t="s">
        <v>52</v>
      </c>
      <c r="B68" s="37" t="s">
        <v>23</v>
      </c>
      <c r="C68" s="1" t="s">
        <v>187</v>
      </c>
      <c r="D68" s="35">
        <v>495649.2711801475</v>
      </c>
      <c r="E68" s="36">
        <v>225277.17870578053</v>
      </c>
      <c r="F68" s="36">
        <v>622339.3234673591</v>
      </c>
      <c r="G68" s="36">
        <v>30266.969576767275</v>
      </c>
      <c r="H68" s="36">
        <v>1373532.7429300542</v>
      </c>
    </row>
    <row r="69" spans="1:8" ht="12.75">
      <c r="A69" s="1" t="s">
        <v>56</v>
      </c>
      <c r="B69" s="37" t="s">
        <v>23</v>
      </c>
      <c r="C69" s="1" t="s">
        <v>189</v>
      </c>
      <c r="D69" s="35">
        <v>1918768.5318828516</v>
      </c>
      <c r="E69" s="36">
        <v>1572397.9900207946</v>
      </c>
      <c r="F69" s="36">
        <v>68446.79296274927</v>
      </c>
      <c r="G69" s="36" t="s">
        <v>35</v>
      </c>
      <c r="H69" s="36">
        <v>3559613.3148663957</v>
      </c>
    </row>
    <row r="70" spans="1:8" ht="12.75">
      <c r="A70" s="1" t="s">
        <v>58</v>
      </c>
      <c r="B70" s="37" t="s">
        <v>23</v>
      </c>
      <c r="C70" s="1" t="s">
        <v>190</v>
      </c>
      <c r="D70" s="35">
        <v>1392439.7185865398</v>
      </c>
      <c r="E70" s="36">
        <v>409190.4480571683</v>
      </c>
      <c r="F70" s="36">
        <v>199022.05941569604</v>
      </c>
      <c r="G70" s="36">
        <v>138857.83659682906</v>
      </c>
      <c r="H70" s="36">
        <v>2139510.062656233</v>
      </c>
    </row>
    <row r="71" spans="1:8" ht="12.75">
      <c r="A71" s="1" t="s">
        <v>106</v>
      </c>
      <c r="B71" s="37" t="s">
        <v>23</v>
      </c>
      <c r="C71" s="1" t="s">
        <v>214</v>
      </c>
      <c r="D71" s="35">
        <v>582160.6694625749</v>
      </c>
      <c r="E71" s="36">
        <v>137631.77195941965</v>
      </c>
      <c r="F71" s="36">
        <v>219291.00373372764</v>
      </c>
      <c r="G71" s="36">
        <v>29177.63513757167</v>
      </c>
      <c r="H71" s="36">
        <v>968261.0802932938</v>
      </c>
    </row>
    <row r="72" spans="1:8" ht="12.75">
      <c r="A72" s="1" t="s">
        <v>60</v>
      </c>
      <c r="B72" s="37" t="s">
        <v>23</v>
      </c>
      <c r="C72" s="1" t="s">
        <v>191</v>
      </c>
      <c r="D72" s="35">
        <v>2002080.4739863924</v>
      </c>
      <c r="E72" s="36">
        <v>3538384.5902176886</v>
      </c>
      <c r="F72" s="36">
        <v>583303.2759901674</v>
      </c>
      <c r="G72" s="36">
        <v>157723.606553436</v>
      </c>
      <c r="H72" s="36">
        <v>6281491.946747685</v>
      </c>
    </row>
    <row r="73" spans="1:8" ht="12.75">
      <c r="A73" s="1" t="s">
        <v>62</v>
      </c>
      <c r="B73" s="37" t="s">
        <v>23</v>
      </c>
      <c r="C73" s="1" t="s">
        <v>192</v>
      </c>
      <c r="D73" s="35">
        <v>989088.9552643854</v>
      </c>
      <c r="E73" s="36">
        <v>391768.80368288193</v>
      </c>
      <c r="F73" s="36">
        <v>314554.9947662664</v>
      </c>
      <c r="G73" s="36">
        <v>4231.125214861828</v>
      </c>
      <c r="H73" s="36">
        <v>1699643.8789283957</v>
      </c>
    </row>
    <row r="74" spans="1:8" ht="12.75">
      <c r="A74" s="1" t="s">
        <v>68</v>
      </c>
      <c r="B74" s="37" t="s">
        <v>23</v>
      </c>
      <c r="C74" s="1" t="s">
        <v>195</v>
      </c>
      <c r="D74" s="35">
        <v>756894.1782365106</v>
      </c>
      <c r="E74" s="36" t="s">
        <v>35</v>
      </c>
      <c r="F74" s="36">
        <v>659549.3717487048</v>
      </c>
      <c r="G74" s="36" t="s">
        <v>35</v>
      </c>
      <c r="H74" s="36">
        <v>1416443.5499852155</v>
      </c>
    </row>
    <row r="75" spans="1:8" ht="12.75">
      <c r="A75" s="1" t="s">
        <v>78</v>
      </c>
      <c r="B75" s="37" t="s">
        <v>23</v>
      </c>
      <c r="C75" s="1" t="s">
        <v>200</v>
      </c>
      <c r="D75" s="35">
        <v>2377723.9768444453</v>
      </c>
      <c r="E75" s="36">
        <v>434161.8828490378</v>
      </c>
      <c r="F75" s="36">
        <v>435316.1395377015</v>
      </c>
      <c r="G75" s="36">
        <v>25783.41927806426</v>
      </c>
      <c r="H75" s="36">
        <v>3272985.4185092486</v>
      </c>
    </row>
    <row r="76" spans="1:8" ht="12.75">
      <c r="A76" s="1" t="s">
        <v>33</v>
      </c>
      <c r="B76" s="37" t="s">
        <v>23</v>
      </c>
      <c r="C76" s="1" t="s">
        <v>34</v>
      </c>
      <c r="D76" s="35">
        <v>1125169.9137419013</v>
      </c>
      <c r="E76" s="36">
        <v>252438.51497842363</v>
      </c>
      <c r="F76" s="36">
        <v>105246.99506941691</v>
      </c>
      <c r="G76" s="36" t="s">
        <v>35</v>
      </c>
      <c r="H76" s="36">
        <v>1482855.423789742</v>
      </c>
    </row>
    <row r="77" spans="1:8" ht="12.75">
      <c r="A77" s="1" t="s">
        <v>29</v>
      </c>
      <c r="B77" s="37" t="s">
        <v>23</v>
      </c>
      <c r="C77" s="1" t="s">
        <v>30</v>
      </c>
      <c r="D77" s="35">
        <v>2186136.34852668</v>
      </c>
      <c r="E77" s="36">
        <v>2754451.012821752</v>
      </c>
      <c r="F77" s="36">
        <v>112786.9583118772</v>
      </c>
      <c r="G77" s="36">
        <v>41397.16081881889</v>
      </c>
      <c r="H77" s="36">
        <v>5094771.480479128</v>
      </c>
    </row>
    <row r="78" spans="1:8" ht="12.75">
      <c r="A78" s="1" t="s">
        <v>31</v>
      </c>
      <c r="B78" s="37" t="s">
        <v>23</v>
      </c>
      <c r="C78" s="1" t="s">
        <v>32</v>
      </c>
      <c r="D78" s="35">
        <v>133312.64168704094</v>
      </c>
      <c r="E78" s="36">
        <v>431397.18756962725</v>
      </c>
      <c r="F78" s="36">
        <v>49867.590855600836</v>
      </c>
      <c r="G78" s="36">
        <v>30050.605219189114</v>
      </c>
      <c r="H78" s="36">
        <v>644628.0253314581</v>
      </c>
    </row>
    <row r="79" spans="1:8" ht="12.75">
      <c r="A79" s="1" t="s">
        <v>82</v>
      </c>
      <c r="B79" s="37" t="s">
        <v>23</v>
      </c>
      <c r="C79" s="1" t="s">
        <v>202</v>
      </c>
      <c r="D79" s="35">
        <v>1656292.056165302</v>
      </c>
      <c r="E79" s="36">
        <v>1077970.5915480868</v>
      </c>
      <c r="F79" s="36">
        <v>321824.2290231149</v>
      </c>
      <c r="G79" s="36">
        <v>27045.5446972702</v>
      </c>
      <c r="H79" s="36">
        <v>3083132.421433774</v>
      </c>
    </row>
    <row r="80" spans="1:8" ht="12.75">
      <c r="A80" s="1" t="s">
        <v>90</v>
      </c>
      <c r="B80" s="37" t="s">
        <v>23</v>
      </c>
      <c r="C80" s="1" t="s">
        <v>206</v>
      </c>
      <c r="D80" s="35">
        <v>837658.7030489342</v>
      </c>
      <c r="E80" s="36">
        <v>785076.7592661642</v>
      </c>
      <c r="F80" s="36">
        <v>526506.2996997343</v>
      </c>
      <c r="G80" s="36">
        <v>308581.833808133</v>
      </c>
      <c r="H80" s="36">
        <v>2457823.5958229657</v>
      </c>
    </row>
    <row r="81" spans="1:8" ht="12.75">
      <c r="A81" s="1" t="s">
        <v>98</v>
      </c>
      <c r="B81" s="37" t="s">
        <v>23</v>
      </c>
      <c r="C81" s="1" t="s">
        <v>210</v>
      </c>
      <c r="D81" s="35">
        <v>1957017.8534669976</v>
      </c>
      <c r="E81" s="36">
        <v>207904.4585156203</v>
      </c>
      <c r="F81" s="36">
        <v>1269916.4233710768</v>
      </c>
      <c r="G81" s="36">
        <v>121812.43013234287</v>
      </c>
      <c r="H81" s="36">
        <v>3556651.1654860373</v>
      </c>
    </row>
    <row r="82" spans="1:8" ht="12.75">
      <c r="A82" s="1" t="s">
        <v>100</v>
      </c>
      <c r="B82" s="37" t="s">
        <v>23</v>
      </c>
      <c r="C82" s="1" t="s">
        <v>211</v>
      </c>
      <c r="D82" s="35">
        <v>553239.6695828977</v>
      </c>
      <c r="E82" s="36">
        <v>499413.5334197589</v>
      </c>
      <c r="F82" s="36">
        <v>264732.7679387689</v>
      </c>
      <c r="G82" s="36">
        <v>62427.12728234346</v>
      </c>
      <c r="H82" s="36">
        <v>1379813.098223769</v>
      </c>
    </row>
    <row r="83" spans="1:8" ht="12.75">
      <c r="A83" s="1" t="s">
        <v>40</v>
      </c>
      <c r="B83" s="37" t="s">
        <v>24</v>
      </c>
      <c r="C83" s="1" t="s">
        <v>181</v>
      </c>
      <c r="D83" s="35">
        <v>338593.4471004772</v>
      </c>
      <c r="E83" s="36">
        <v>34481.99046073588</v>
      </c>
      <c r="F83" s="36">
        <v>570398.7590328513</v>
      </c>
      <c r="G83" s="36" t="s">
        <v>35</v>
      </c>
      <c r="H83" s="36">
        <v>943474.1965940644</v>
      </c>
    </row>
    <row r="84" spans="1:8" ht="12.75">
      <c r="A84" s="1" t="s">
        <v>42</v>
      </c>
      <c r="B84" s="37" t="s">
        <v>24</v>
      </c>
      <c r="C84" s="1" t="s">
        <v>182</v>
      </c>
      <c r="D84" s="35">
        <v>2324466.4161130153</v>
      </c>
      <c r="E84" s="36">
        <v>371373.80708617315</v>
      </c>
      <c r="F84" s="36">
        <v>1806104.037912084</v>
      </c>
      <c r="G84" s="36">
        <v>78131.5735698917</v>
      </c>
      <c r="H84" s="36">
        <v>4580075.8346811645</v>
      </c>
    </row>
    <row r="85" spans="1:8" ht="12.75">
      <c r="A85" s="1" t="s">
        <v>44</v>
      </c>
      <c r="B85" s="37" t="s">
        <v>24</v>
      </c>
      <c r="C85" s="1" t="s">
        <v>183</v>
      </c>
      <c r="D85" s="35">
        <v>2036663.988383517</v>
      </c>
      <c r="E85" s="36" t="s">
        <v>35</v>
      </c>
      <c r="F85" s="36">
        <v>571935.1018508768</v>
      </c>
      <c r="G85" s="36">
        <v>7212.145252605387</v>
      </c>
      <c r="H85" s="36">
        <v>2615811.235486999</v>
      </c>
    </row>
    <row r="86" spans="1:8" ht="12.75">
      <c r="A86" s="1" t="s">
        <v>66</v>
      </c>
      <c r="B86" s="37" t="s">
        <v>24</v>
      </c>
      <c r="C86" s="1" t="s">
        <v>194</v>
      </c>
      <c r="D86" s="35">
        <v>319936.13662603823</v>
      </c>
      <c r="E86" s="36">
        <v>99533.84420095442</v>
      </c>
      <c r="F86" s="36">
        <v>663257.1550215763</v>
      </c>
      <c r="G86" s="36" t="s">
        <v>35</v>
      </c>
      <c r="H86" s="36">
        <v>1082727.135848569</v>
      </c>
    </row>
    <row r="87" spans="1:8" ht="12.75">
      <c r="A87" s="1" t="s">
        <v>70</v>
      </c>
      <c r="B87" s="37" t="s">
        <v>24</v>
      </c>
      <c r="C87" s="1" t="s">
        <v>196</v>
      </c>
      <c r="D87" s="35">
        <v>485949.1306186817</v>
      </c>
      <c r="E87" s="36">
        <v>1202.0242087675647</v>
      </c>
      <c r="F87" s="36">
        <v>833347.1411014148</v>
      </c>
      <c r="G87" s="36">
        <v>6010.121043837823</v>
      </c>
      <c r="H87" s="36">
        <v>1326508.416972702</v>
      </c>
    </row>
    <row r="88" spans="1:8" ht="12.75">
      <c r="A88" s="1" t="s">
        <v>72</v>
      </c>
      <c r="B88" s="37" t="s">
        <v>24</v>
      </c>
      <c r="C88" s="1" t="s">
        <v>197</v>
      </c>
      <c r="D88" s="35">
        <v>220931.6199569675</v>
      </c>
      <c r="E88" s="36">
        <v>1442.4290505210774</v>
      </c>
      <c r="F88" s="36">
        <v>111509.66147512411</v>
      </c>
      <c r="G88" s="36" t="s">
        <v>35</v>
      </c>
      <c r="H88" s="36">
        <v>333883.7104826127</v>
      </c>
    </row>
    <row r="89" spans="1:8" ht="12.75">
      <c r="A89" s="1" t="s">
        <v>96</v>
      </c>
      <c r="B89" s="37" t="s">
        <v>24</v>
      </c>
      <c r="C89" s="1" t="s">
        <v>209</v>
      </c>
      <c r="D89" s="35">
        <v>2196796.173812341</v>
      </c>
      <c r="E89" s="36">
        <v>202902.92511052618</v>
      </c>
      <c r="F89" s="36">
        <v>949335.602953013</v>
      </c>
      <c r="G89" s="36">
        <v>18030.36313151347</v>
      </c>
      <c r="H89" s="36">
        <v>3367065.0650073937</v>
      </c>
    </row>
    <row r="90" spans="1:8" ht="12.75">
      <c r="A90" s="1" t="s">
        <v>104</v>
      </c>
      <c r="B90" s="37" t="s">
        <v>24</v>
      </c>
      <c r="C90" s="1" t="s">
        <v>213</v>
      </c>
      <c r="D90" s="35">
        <v>2363644.407338477</v>
      </c>
      <c r="E90" s="36">
        <v>220149.0316929309</v>
      </c>
      <c r="F90" s="36">
        <v>1251818.9889113267</v>
      </c>
      <c r="G90" s="36">
        <v>31673.337901025327</v>
      </c>
      <c r="H90" s="36">
        <v>3867285.7658437607</v>
      </c>
    </row>
    <row r="91" spans="1:8" ht="12.75">
      <c r="A91" s="1" t="s">
        <v>74</v>
      </c>
      <c r="B91" s="37" t="s">
        <v>25</v>
      </c>
      <c r="C91" s="1" t="s">
        <v>198</v>
      </c>
      <c r="D91" s="35">
        <v>56785.33567427549</v>
      </c>
      <c r="E91" s="36">
        <v>1096038.7221117166</v>
      </c>
      <c r="F91" s="36">
        <v>13942.812355847247</v>
      </c>
      <c r="G91" s="36">
        <v>20673.289820056976</v>
      </c>
      <c r="H91" s="36">
        <v>1187440.1599618963</v>
      </c>
    </row>
    <row r="92" spans="1:8" ht="12.75">
      <c r="A92" s="1" t="s">
        <v>76</v>
      </c>
      <c r="B92" s="37" t="s">
        <v>25</v>
      </c>
      <c r="C92" s="1" t="s">
        <v>199</v>
      </c>
      <c r="D92" s="35">
        <v>1188051.7380637794</v>
      </c>
      <c r="E92" s="36">
        <v>1037075.7533220344</v>
      </c>
      <c r="F92" s="36">
        <v>69015.90875806859</v>
      </c>
      <c r="G92" s="36">
        <v>2404.0484175351294</v>
      </c>
      <c r="H92" s="36">
        <v>2296547.4485614174</v>
      </c>
    </row>
    <row r="93" spans="1:8" ht="12.75">
      <c r="A93" s="1" t="s">
        <v>92</v>
      </c>
      <c r="B93" s="37" t="s">
        <v>25</v>
      </c>
      <c r="C93" s="1" t="s">
        <v>207</v>
      </c>
      <c r="D93" s="35">
        <v>188303.13303499095</v>
      </c>
      <c r="E93" s="36">
        <v>436081.7484656161</v>
      </c>
      <c r="F93" s="36">
        <v>135692.69561080862</v>
      </c>
      <c r="G93" s="36">
        <v>4086.8823098097196</v>
      </c>
      <c r="H93" s="36">
        <v>764164.4594212252</v>
      </c>
    </row>
    <row r="94" spans="1:8" ht="12.75">
      <c r="A94" s="1" t="s">
        <v>94</v>
      </c>
      <c r="B94" s="37" t="s">
        <v>0</v>
      </c>
      <c r="C94" s="1" t="s">
        <v>208</v>
      </c>
      <c r="D94" s="35">
        <v>1972577.9006052199</v>
      </c>
      <c r="E94" s="36">
        <v>1329631.4466981597</v>
      </c>
      <c r="F94" s="36">
        <v>11537957.298469702</v>
      </c>
      <c r="G94" s="36">
        <v>126797.99382159556</v>
      </c>
      <c r="H94" s="36">
        <v>14966964.639594676</v>
      </c>
    </row>
    <row r="98" spans="1:8" ht="12.75">
      <c r="A98" s="1" t="s">
        <v>178</v>
      </c>
      <c r="B98" s="1" t="s">
        <v>225</v>
      </c>
      <c r="C98" s="1" t="s">
        <v>179</v>
      </c>
      <c r="D98" s="1" t="s">
        <v>7</v>
      </c>
      <c r="E98" s="1" t="s">
        <v>8</v>
      </c>
      <c r="F98" s="1" t="s">
        <v>9</v>
      </c>
      <c r="G98" s="1" t="s">
        <v>10</v>
      </c>
      <c r="H98" s="1" t="s">
        <v>11</v>
      </c>
    </row>
    <row r="99" spans="1:8" ht="12.75">
      <c r="A99" s="1" t="s">
        <v>64</v>
      </c>
      <c r="B99" s="32" t="s">
        <v>223</v>
      </c>
      <c r="C99" s="34" t="s">
        <v>193</v>
      </c>
      <c r="D99" s="36">
        <v>40056.82758333782</v>
      </c>
      <c r="E99" s="36">
        <v>54683.57640455405</v>
      </c>
      <c r="F99" s="36">
        <v>35738.843560733774</v>
      </c>
      <c r="G99" s="36">
        <v>4649.180595122186</v>
      </c>
      <c r="H99" s="36">
        <v>135128.42814374782</v>
      </c>
    </row>
    <row r="100" spans="1:8" ht="12.75">
      <c r="A100" s="1" t="s">
        <v>84</v>
      </c>
      <c r="B100" s="32" t="s">
        <v>223</v>
      </c>
      <c r="C100" s="34" t="s">
        <v>203</v>
      </c>
      <c r="D100" s="36">
        <v>0</v>
      </c>
      <c r="E100" s="36">
        <v>5537.341513297213</v>
      </c>
      <c r="F100" s="36">
        <v>1961.6038684100552</v>
      </c>
      <c r="G100" s="36"/>
      <c r="H100" s="36">
        <v>7498.945381707268</v>
      </c>
    </row>
    <row r="101" spans="1:8" ht="12.75">
      <c r="A101" s="1" t="s">
        <v>86</v>
      </c>
      <c r="B101" s="32" t="s">
        <v>223</v>
      </c>
      <c r="C101" s="34" t="s">
        <v>204</v>
      </c>
      <c r="D101" s="36">
        <v>243.98708096656995</v>
      </c>
      <c r="E101" s="36">
        <v>6186.820782704743</v>
      </c>
      <c r="F101" s="36">
        <v>12084.325442683255</v>
      </c>
      <c r="G101" s="36">
        <v>1446.1746915138426</v>
      </c>
      <c r="H101" s="36">
        <v>19961.307997868415</v>
      </c>
    </row>
    <row r="102" spans="1:8" ht="12.75">
      <c r="A102" s="1" t="s">
        <v>88</v>
      </c>
      <c r="B102" s="32" t="s">
        <v>223</v>
      </c>
      <c r="C102" s="33" t="s">
        <v>205</v>
      </c>
      <c r="D102" s="36">
        <v>6929.145505134798</v>
      </c>
      <c r="E102" s="36">
        <v>8889.08965900841</v>
      </c>
      <c r="F102" s="36">
        <v>3620.365603142863</v>
      </c>
      <c r="G102" s="36"/>
      <c r="H102" s="36">
        <v>19438.600767286072</v>
      </c>
    </row>
    <row r="103" spans="1:8" ht="12.75">
      <c r="A103" s="1" t="s">
        <v>110</v>
      </c>
      <c r="B103" s="32" t="s">
        <v>223</v>
      </c>
      <c r="C103" s="34" t="s">
        <v>216</v>
      </c>
      <c r="D103" s="36">
        <v>1012.303178232143</v>
      </c>
      <c r="E103" s="36">
        <v>11438.762369641589</v>
      </c>
      <c r="F103" s="36">
        <v>1044.6114120378718</v>
      </c>
      <c r="G103" s="36"/>
      <c r="H103" s="36">
        <v>13576.162497556998</v>
      </c>
    </row>
    <row r="104" spans="1:8" ht="12.75">
      <c r="A104" s="1" t="s">
        <v>36</v>
      </c>
      <c r="B104" s="32" t="s">
        <v>220</v>
      </c>
      <c r="C104" s="34" t="s">
        <v>180</v>
      </c>
      <c r="D104" s="36">
        <v>33458.67972463105</v>
      </c>
      <c r="E104" s="36">
        <v>91559.4330683536</v>
      </c>
      <c r="F104" s="36">
        <v>11281.807670116477</v>
      </c>
      <c r="G104" s="36">
        <v>3089.0095228056357</v>
      </c>
      <c r="H104" s="36">
        <v>139388.92998590678</v>
      </c>
    </row>
    <row r="105" spans="1:8" ht="12.75">
      <c r="A105" s="1" t="s">
        <v>48</v>
      </c>
      <c r="B105" s="32" t="s">
        <v>220</v>
      </c>
      <c r="C105" s="34" t="s">
        <v>185</v>
      </c>
      <c r="D105" s="36">
        <v>12142.632955995397</v>
      </c>
      <c r="E105" s="36">
        <v>35345.87815561154</v>
      </c>
      <c r="F105" s="36">
        <v>8173.548388203234</v>
      </c>
      <c r="G105" s="36">
        <v>4991.349808076801</v>
      </c>
      <c r="H105" s="36">
        <v>60653.409307886985</v>
      </c>
    </row>
    <row r="106" spans="1:8" ht="12.75">
      <c r="A106" s="1" t="s">
        <v>54</v>
      </c>
      <c r="B106" s="32" t="s">
        <v>220</v>
      </c>
      <c r="C106" s="34" t="s">
        <v>188</v>
      </c>
      <c r="D106" s="36">
        <v>8426.939316798247</v>
      </c>
      <c r="E106" s="36">
        <v>26832.996751691502</v>
      </c>
      <c r="F106" s="36">
        <v>1471.6306454929606</v>
      </c>
      <c r="G106" s="36">
        <v>181.19913935066654</v>
      </c>
      <c r="H106" s="36">
        <v>36912.765853333374</v>
      </c>
    </row>
    <row r="107" spans="1:8" ht="12.75">
      <c r="A107" s="1" t="s">
        <v>112</v>
      </c>
      <c r="B107" s="32" t="s">
        <v>220</v>
      </c>
      <c r="C107" s="34" t="s">
        <v>217</v>
      </c>
      <c r="D107" s="36">
        <v>21052.093464172496</v>
      </c>
      <c r="E107" s="36">
        <v>22873.788771481766</v>
      </c>
      <c r="F107" s="36">
        <v>7163.203681408906</v>
      </c>
      <c r="G107" s="36"/>
      <c r="H107" s="36">
        <v>51171.577774527614</v>
      </c>
    </row>
    <row r="108" spans="1:8" ht="12.75">
      <c r="A108" s="1" t="s">
        <v>80</v>
      </c>
      <c r="B108" s="32" t="s">
        <v>220</v>
      </c>
      <c r="C108" s="34" t="s">
        <v>201</v>
      </c>
      <c r="D108" s="36">
        <v>10169.287874710517</v>
      </c>
      <c r="E108" s="36">
        <v>26945.81393403126</v>
      </c>
      <c r="F108" s="36">
        <v>12630.602307127183</v>
      </c>
      <c r="G108" s="36">
        <v>1807.3793694323815</v>
      </c>
      <c r="H108" s="36">
        <v>51553.083485301344</v>
      </c>
    </row>
    <row r="109" spans="1:8" ht="12.75">
      <c r="A109" s="1" t="s">
        <v>102</v>
      </c>
      <c r="B109" s="32" t="s">
        <v>220</v>
      </c>
      <c r="C109" s="34" t="s">
        <v>212</v>
      </c>
      <c r="D109" s="36">
        <v>47293.68757727297</v>
      </c>
      <c r="E109" s="36">
        <v>88622.14703766779</v>
      </c>
      <c r="F109" s="36">
        <v>10136.675135135774</v>
      </c>
      <c r="G109" s="36">
        <v>3450.9422071897284</v>
      </c>
      <c r="H109" s="36">
        <v>149503.45195726625</v>
      </c>
    </row>
    <row r="110" spans="1:8" ht="12.75">
      <c r="A110" s="1" t="s">
        <v>38</v>
      </c>
      <c r="B110" s="32" t="s">
        <v>221</v>
      </c>
      <c r="C110" s="34" t="s">
        <v>219</v>
      </c>
      <c r="D110" s="36">
        <v>27867.858038672934</v>
      </c>
      <c r="E110" s="36">
        <v>57029.6357865825</v>
      </c>
      <c r="F110" s="36">
        <v>930.6868556122193</v>
      </c>
      <c r="G110" s="36">
        <v>1479.0689626594344</v>
      </c>
      <c r="H110" s="36">
        <v>87307.24964352709</v>
      </c>
    </row>
    <row r="111" spans="1:8" ht="12.75">
      <c r="A111" s="1" t="s">
        <v>108</v>
      </c>
      <c r="B111" s="32" t="s">
        <v>221</v>
      </c>
      <c r="C111" s="34" t="s">
        <v>215</v>
      </c>
      <c r="D111" s="36">
        <v>13106.835971209115</v>
      </c>
      <c r="E111" s="36">
        <v>10736.417168968543</v>
      </c>
      <c r="F111" s="36">
        <v>35608.0591283834</v>
      </c>
      <c r="G111" s="36">
        <v>1322.2266296443213</v>
      </c>
      <c r="H111" s="36">
        <v>60773.53889820539</v>
      </c>
    </row>
    <row r="112" spans="1:8" ht="12.75">
      <c r="A112" s="1" t="s">
        <v>114</v>
      </c>
      <c r="B112" s="32" t="s">
        <v>221</v>
      </c>
      <c r="C112" s="34" t="s">
        <v>218</v>
      </c>
      <c r="D112" s="36"/>
      <c r="E112" s="36">
        <v>2485.4546153846154</v>
      </c>
      <c r="F112" s="36"/>
      <c r="G112" s="36"/>
      <c r="H112" s="36">
        <v>2485.4546153846154</v>
      </c>
    </row>
    <row r="113" spans="1:8" ht="12.75">
      <c r="A113" s="1" t="s">
        <v>46</v>
      </c>
      <c r="B113" s="32" t="s">
        <v>221</v>
      </c>
      <c r="C113" s="34" t="s">
        <v>184</v>
      </c>
      <c r="D113" s="36">
        <v>91012.81457158938</v>
      </c>
      <c r="E113" s="36">
        <v>66769.95768218758</v>
      </c>
      <c r="F113" s="36">
        <v>3696.5624903907415</v>
      </c>
      <c r="G113" s="36">
        <v>9735.922216088817</v>
      </c>
      <c r="H113" s="36">
        <v>171215.25696025652</v>
      </c>
    </row>
    <row r="114" spans="1:8" ht="12.75">
      <c r="A114" s="1" t="s">
        <v>50</v>
      </c>
      <c r="B114" s="32" t="s">
        <v>221</v>
      </c>
      <c r="C114" s="34" t="s">
        <v>186</v>
      </c>
      <c r="D114" s="36">
        <v>65903.07984488452</v>
      </c>
      <c r="E114" s="36">
        <v>54566.12189750109</v>
      </c>
      <c r="F114" s="36">
        <v>4071.1230234772506</v>
      </c>
      <c r="G114" s="36">
        <v>7651.989951077614</v>
      </c>
      <c r="H114" s="36">
        <v>132192.31471694045</v>
      </c>
    </row>
    <row r="115" spans="1:8" ht="12.75">
      <c r="A115" s="1" t="s">
        <v>52</v>
      </c>
      <c r="B115" s="32" t="s">
        <v>221</v>
      </c>
      <c r="C115" s="34" t="s">
        <v>187</v>
      </c>
      <c r="D115" s="36">
        <v>9011.804930548136</v>
      </c>
      <c r="E115" s="36">
        <v>4095.948703741464</v>
      </c>
      <c r="F115" s="36">
        <v>11315.260426679255</v>
      </c>
      <c r="G115" s="36">
        <v>550.308537759405</v>
      </c>
      <c r="H115" s="36">
        <v>24973.322598728257</v>
      </c>
    </row>
    <row r="116" spans="1:8" ht="12.75">
      <c r="A116" s="1" t="s">
        <v>56</v>
      </c>
      <c r="B116" s="32" t="s">
        <v>221</v>
      </c>
      <c r="C116" s="34" t="s">
        <v>189</v>
      </c>
      <c r="D116" s="36">
        <v>106598.25177126954</v>
      </c>
      <c r="E116" s="36">
        <v>87355.44389004415</v>
      </c>
      <c r="F116" s="36">
        <v>3802.599609041626</v>
      </c>
      <c r="G116" s="36"/>
      <c r="H116" s="36">
        <v>197756.2952703553</v>
      </c>
    </row>
    <row r="117" spans="1:8" ht="12.75">
      <c r="A117" s="1" t="s">
        <v>58</v>
      </c>
      <c r="B117" s="32" t="s">
        <v>221</v>
      </c>
      <c r="C117" s="34" t="s">
        <v>190</v>
      </c>
      <c r="D117" s="36">
        <v>33153.32663301285</v>
      </c>
      <c r="E117" s="36">
        <v>9742.629715646864</v>
      </c>
      <c r="F117" s="36">
        <v>4738.620462278477</v>
      </c>
      <c r="G117" s="36">
        <v>3306.138966591168</v>
      </c>
      <c r="H117" s="36">
        <v>50940.71577752936</v>
      </c>
    </row>
    <row r="118" spans="1:8" ht="12.75">
      <c r="A118" s="1" t="s">
        <v>106</v>
      </c>
      <c r="B118" s="32" t="s">
        <v>221</v>
      </c>
      <c r="C118" s="34" t="s">
        <v>214</v>
      </c>
      <c r="D118" s="36">
        <v>34244.7452625044</v>
      </c>
      <c r="E118" s="36">
        <v>8095.986585848215</v>
      </c>
      <c r="F118" s="36">
        <v>12899.470807866332</v>
      </c>
      <c r="G118" s="36">
        <v>1716.3314786806864</v>
      </c>
      <c r="H118" s="36">
        <v>56956.53413489964</v>
      </c>
    </row>
    <row r="119" spans="1:8" ht="12.75">
      <c r="A119" s="1" t="s">
        <v>60</v>
      </c>
      <c r="B119" s="32" t="s">
        <v>221</v>
      </c>
      <c r="C119" s="34" t="s">
        <v>191</v>
      </c>
      <c r="D119" s="36">
        <v>26873.56340921332</v>
      </c>
      <c r="E119" s="36">
        <v>47495.09517070723</v>
      </c>
      <c r="F119" s="36">
        <v>7829.574174364663</v>
      </c>
      <c r="G119" s="36">
        <v>2117.0953899790065</v>
      </c>
      <c r="H119" s="36">
        <v>84315.32814426423</v>
      </c>
    </row>
    <row r="120" spans="1:8" ht="12.75">
      <c r="A120" s="1" t="s">
        <v>62</v>
      </c>
      <c r="B120" s="32" t="s">
        <v>221</v>
      </c>
      <c r="C120" s="34" t="s">
        <v>192</v>
      </c>
      <c r="D120" s="36">
        <v>53176.82555184868</v>
      </c>
      <c r="E120" s="36">
        <v>21062.838907681824</v>
      </c>
      <c r="F120" s="36">
        <v>16911.55885840142</v>
      </c>
      <c r="G120" s="36">
        <v>227.47985026138858</v>
      </c>
      <c r="H120" s="36">
        <v>91378.70316819331</v>
      </c>
    </row>
    <row r="121" spans="1:8" ht="12.75">
      <c r="A121" s="1" t="s">
        <v>68</v>
      </c>
      <c r="B121" s="32" t="s">
        <v>221</v>
      </c>
      <c r="C121" s="34" t="s">
        <v>195</v>
      </c>
      <c r="D121" s="36">
        <v>18021.289958012156</v>
      </c>
      <c r="E121" s="36"/>
      <c r="F121" s="36">
        <v>15703.556470207257</v>
      </c>
      <c r="G121" s="36"/>
      <c r="H121" s="36">
        <v>33724.84642821942</v>
      </c>
    </row>
    <row r="122" spans="1:8" ht="12.75">
      <c r="A122" s="1" t="s">
        <v>78</v>
      </c>
      <c r="B122" s="32" t="s">
        <v>221</v>
      </c>
      <c r="C122" s="34" t="s">
        <v>200</v>
      </c>
      <c r="D122" s="36">
        <v>169837.42691746037</v>
      </c>
      <c r="E122" s="36">
        <v>31011.56306064556</v>
      </c>
      <c r="F122" s="36">
        <v>31094.00996697868</v>
      </c>
      <c r="G122" s="36">
        <v>1841.6728055760184</v>
      </c>
      <c r="H122" s="36">
        <v>233784.67275066063</v>
      </c>
    </row>
    <row r="123" spans="1:8" ht="12.75">
      <c r="A123" s="1" t="s">
        <v>33</v>
      </c>
      <c r="B123" s="32" t="s">
        <v>221</v>
      </c>
      <c r="C123" s="26" t="s">
        <v>34</v>
      </c>
      <c r="D123" s="36">
        <v>151029.518623074</v>
      </c>
      <c r="E123" s="36">
        <v>33884.36442663404</v>
      </c>
      <c r="F123" s="36">
        <v>14127.113432136497</v>
      </c>
      <c r="G123" s="36"/>
      <c r="H123" s="36">
        <v>199040.99648184454</v>
      </c>
    </row>
    <row r="124" spans="1:8" ht="12.75">
      <c r="A124" s="1" t="s">
        <v>29</v>
      </c>
      <c r="B124" s="32" t="s">
        <v>221</v>
      </c>
      <c r="C124" s="26" t="s">
        <v>30</v>
      </c>
      <c r="D124" s="36">
        <v>186849.2605578359</v>
      </c>
      <c r="E124" s="36">
        <v>235423.16348903865</v>
      </c>
      <c r="F124" s="36">
        <v>9639.910966827112</v>
      </c>
      <c r="G124" s="36">
        <v>3538.2188734033243</v>
      </c>
      <c r="H124" s="36">
        <v>435450.55388710496</v>
      </c>
    </row>
    <row r="125" spans="1:8" ht="12.75">
      <c r="A125" s="1" t="s">
        <v>31</v>
      </c>
      <c r="B125" s="32" t="s">
        <v>221</v>
      </c>
      <c r="C125" s="26" t="s">
        <v>32</v>
      </c>
      <c r="D125" s="36">
        <v>17313.330089226096</v>
      </c>
      <c r="E125" s="36">
        <v>56025.60877527626</v>
      </c>
      <c r="F125" s="36">
        <v>6476.310500727382</v>
      </c>
      <c r="G125" s="36">
        <v>3902.6760024920927</v>
      </c>
      <c r="H125" s="36">
        <v>83717.92536772182</v>
      </c>
    </row>
    <row r="126" spans="1:8" ht="12.75">
      <c r="A126" s="1" t="s">
        <v>82</v>
      </c>
      <c r="B126" s="32" t="s">
        <v>221</v>
      </c>
      <c r="C126" s="34" t="s">
        <v>202</v>
      </c>
      <c r="D126" s="36">
        <v>55209.735205510064</v>
      </c>
      <c r="E126" s="36">
        <v>35932.35305160289</v>
      </c>
      <c r="F126" s="36">
        <v>10727.474300770496</v>
      </c>
      <c r="G126" s="36">
        <v>901.5181565756734</v>
      </c>
      <c r="H126" s="36">
        <v>102771.08071445912</v>
      </c>
    </row>
    <row r="127" spans="1:8" ht="12.75">
      <c r="A127" s="1" t="s">
        <v>90</v>
      </c>
      <c r="B127" s="32" t="s">
        <v>221</v>
      </c>
      <c r="C127" s="34" t="s">
        <v>206</v>
      </c>
      <c r="D127" s="36">
        <v>43628.05745046533</v>
      </c>
      <c r="E127" s="36">
        <v>40889.41454511272</v>
      </c>
      <c r="F127" s="36">
        <v>27422.203109361162</v>
      </c>
      <c r="G127" s="36">
        <v>16071.97051084026</v>
      </c>
      <c r="H127" s="36">
        <v>128011.64561577947</v>
      </c>
    </row>
    <row r="128" spans="1:8" ht="12.75">
      <c r="A128" s="1" t="s">
        <v>98</v>
      </c>
      <c r="B128" s="32" t="s">
        <v>221</v>
      </c>
      <c r="C128" s="34" t="s">
        <v>210</v>
      </c>
      <c r="D128" s="36">
        <v>81542.4105611249</v>
      </c>
      <c r="E128" s="36">
        <v>8662.685771484179</v>
      </c>
      <c r="F128" s="36">
        <v>52913.1843071282</v>
      </c>
      <c r="G128" s="36">
        <v>5075.517922180953</v>
      </c>
      <c r="H128" s="36">
        <v>148193.79856191823</v>
      </c>
    </row>
    <row r="129" spans="1:8" ht="12.75">
      <c r="A129" s="1" t="s">
        <v>100</v>
      </c>
      <c r="B129" s="32" t="s">
        <v>221</v>
      </c>
      <c r="C129" s="34" t="s">
        <v>211</v>
      </c>
      <c r="D129" s="36">
        <v>17288.739674465553</v>
      </c>
      <c r="E129" s="36">
        <v>15606.672919367466</v>
      </c>
      <c r="F129" s="36">
        <v>8272.898998086528</v>
      </c>
      <c r="G129" s="36">
        <v>1950.8477275732332</v>
      </c>
      <c r="H129" s="36">
        <v>43119.159319492785</v>
      </c>
    </row>
    <row r="130" spans="1:8" ht="12.75">
      <c r="A130" s="1" t="s">
        <v>40</v>
      </c>
      <c r="B130" s="32" t="s">
        <v>222</v>
      </c>
      <c r="C130" s="34" t="s">
        <v>181</v>
      </c>
      <c r="D130" s="36">
        <v>12540.498040758413</v>
      </c>
      <c r="E130" s="36">
        <v>1277.1107578050326</v>
      </c>
      <c r="F130" s="36">
        <v>21125.87996417968</v>
      </c>
      <c r="G130" s="36"/>
      <c r="H130" s="36">
        <v>34943.48876274312</v>
      </c>
    </row>
    <row r="131" spans="1:8" ht="12.75">
      <c r="A131" s="1" t="s">
        <v>42</v>
      </c>
      <c r="B131" s="32" t="s">
        <v>222</v>
      </c>
      <c r="C131" s="34" t="s">
        <v>182</v>
      </c>
      <c r="D131" s="36">
        <v>83016.65771832198</v>
      </c>
      <c r="E131" s="36">
        <v>13263.350253077613</v>
      </c>
      <c r="F131" s="36">
        <v>64503.71563971729</v>
      </c>
      <c r="G131" s="36">
        <v>2790.413341781846</v>
      </c>
      <c r="H131" s="36">
        <v>163574.13695289873</v>
      </c>
    </row>
    <row r="132" spans="1:8" ht="12.75">
      <c r="A132" s="1" t="s">
        <v>44</v>
      </c>
      <c r="B132" s="32" t="s">
        <v>222</v>
      </c>
      <c r="C132" s="34" t="s">
        <v>183</v>
      </c>
      <c r="D132" s="36">
        <v>65698.83833495216</v>
      </c>
      <c r="E132" s="36"/>
      <c r="F132" s="36">
        <v>18449.519414544415</v>
      </c>
      <c r="G132" s="36">
        <v>232.6498468582383</v>
      </c>
      <c r="H132" s="36">
        <v>84381.00759635482</v>
      </c>
    </row>
    <row r="133" spans="1:8" ht="12.75">
      <c r="A133" s="1" t="s">
        <v>66</v>
      </c>
      <c r="B133" s="32" t="s">
        <v>222</v>
      </c>
      <c r="C133" s="34" t="s">
        <v>194</v>
      </c>
      <c r="D133" s="36">
        <v>15996.806831301912</v>
      </c>
      <c r="E133" s="36">
        <v>4976.692210047721</v>
      </c>
      <c r="F133" s="36">
        <v>33162.85775107882</v>
      </c>
      <c r="G133" s="36"/>
      <c r="H133" s="36">
        <v>54136.35679242845</v>
      </c>
    </row>
    <row r="134" spans="1:8" ht="12.75">
      <c r="A134" s="1" t="s">
        <v>70</v>
      </c>
      <c r="B134" s="32" t="s">
        <v>222</v>
      </c>
      <c r="C134" s="34" t="s">
        <v>196</v>
      </c>
      <c r="D134" s="36">
        <v>10798.869569304039</v>
      </c>
      <c r="E134" s="36">
        <v>26.71164908372366</v>
      </c>
      <c r="F134" s="36">
        <v>18518.82535780922</v>
      </c>
      <c r="G134" s="36">
        <v>133.5582454186183</v>
      </c>
      <c r="H134" s="36">
        <v>29477.9648216156</v>
      </c>
    </row>
    <row r="135" spans="1:8" ht="12.75">
      <c r="A135" s="1" t="s">
        <v>72</v>
      </c>
      <c r="B135" s="32" t="s">
        <v>222</v>
      </c>
      <c r="C135" s="34" t="s">
        <v>197</v>
      </c>
      <c r="D135" s="36">
        <v>9205.484164873646</v>
      </c>
      <c r="E135" s="36">
        <v>60.101210438378224</v>
      </c>
      <c r="F135" s="36">
        <v>4646.235894796838</v>
      </c>
      <c r="G135" s="36"/>
      <c r="H135" s="36">
        <v>13911.821270108863</v>
      </c>
    </row>
    <row r="136" spans="1:8" ht="12.75">
      <c r="A136" s="1" t="s">
        <v>96</v>
      </c>
      <c r="B136" s="32" t="s">
        <v>222</v>
      </c>
      <c r="C136" s="34" t="s">
        <v>209</v>
      </c>
      <c r="D136" s="36">
        <v>61022.11593923169</v>
      </c>
      <c r="E136" s="36">
        <v>5636.192364181283</v>
      </c>
      <c r="F136" s="36">
        <v>26370.433415361473</v>
      </c>
      <c r="G136" s="36">
        <v>500.8434203198186</v>
      </c>
      <c r="H136" s="36">
        <v>93529.58513909427</v>
      </c>
    </row>
    <row r="137" spans="1:8" ht="12.75">
      <c r="A137" s="1" t="s">
        <v>104</v>
      </c>
      <c r="B137" s="32" t="s">
        <v>222</v>
      </c>
      <c r="C137" s="34" t="s">
        <v>213</v>
      </c>
      <c r="D137" s="36">
        <v>118182.22036692387</v>
      </c>
      <c r="E137" s="36">
        <v>11007.451584646546</v>
      </c>
      <c r="F137" s="36">
        <v>62590.94944556634</v>
      </c>
      <c r="G137" s="36">
        <v>1583.6668950512662</v>
      </c>
      <c r="H137" s="36">
        <v>193364.28829218802</v>
      </c>
    </row>
    <row r="138" spans="1:8" ht="12.75">
      <c r="A138" s="1" t="s">
        <v>74</v>
      </c>
      <c r="B138" s="32" t="s">
        <v>224</v>
      </c>
      <c r="C138" s="34" t="s">
        <v>198</v>
      </c>
      <c r="D138" s="36">
        <v>1234.4638190059889</v>
      </c>
      <c r="E138" s="36">
        <v>23826.92874155906</v>
      </c>
      <c r="F138" s="36">
        <v>303.1046164314619</v>
      </c>
      <c r="G138" s="36">
        <v>449.4193439142821</v>
      </c>
      <c r="H138" s="36">
        <v>25813.91652091079</v>
      </c>
    </row>
    <row r="139" spans="1:8" ht="12.75">
      <c r="A139" s="1" t="s">
        <v>76</v>
      </c>
      <c r="B139" s="32" t="s">
        <v>224</v>
      </c>
      <c r="C139" s="34" t="s">
        <v>199</v>
      </c>
      <c r="D139" s="36">
        <v>15725.370457495426</v>
      </c>
      <c r="E139" s="36">
        <v>13727.011956611972</v>
      </c>
      <c r="F139" s="36">
        <v>913.5130212848259</v>
      </c>
      <c r="G139" s="36">
        <v>31.820627631173124</v>
      </c>
      <c r="H139" s="36">
        <v>30397.716063023396</v>
      </c>
    </row>
    <row r="140" spans="1:8" ht="12.75">
      <c r="A140" s="1" t="s">
        <v>92</v>
      </c>
      <c r="B140" s="32" t="s">
        <v>224</v>
      </c>
      <c r="C140" s="34" t="s">
        <v>207</v>
      </c>
      <c r="D140" s="36">
        <v>4379.14262872072</v>
      </c>
      <c r="E140" s="36">
        <v>10141.436010828282</v>
      </c>
      <c r="F140" s="36">
        <v>3155.644083972293</v>
      </c>
      <c r="G140" s="36">
        <v>95.04377464673766</v>
      </c>
      <c r="H140" s="36">
        <v>17771.26649816803</v>
      </c>
    </row>
    <row r="141" spans="1:8" ht="12.75">
      <c r="A141" s="1" t="s">
        <v>94</v>
      </c>
      <c r="B141" s="32" t="s">
        <v>0</v>
      </c>
      <c r="C141" s="34" t="s">
        <v>208</v>
      </c>
      <c r="D141" s="36">
        <v>32876.298343420334</v>
      </c>
      <c r="E141" s="36">
        <v>22160.524111635994</v>
      </c>
      <c r="F141" s="36">
        <v>192299.28830782836</v>
      </c>
      <c r="G141" s="36">
        <v>2113.2998970265926</v>
      </c>
      <c r="H141" s="36">
        <v>249449.41065991126</v>
      </c>
    </row>
    <row r="144" spans="1:8" ht="38.25">
      <c r="A144" s="1" t="s">
        <v>178</v>
      </c>
      <c r="B144" s="1" t="s">
        <v>225</v>
      </c>
      <c r="C144" s="1" t="s">
        <v>179</v>
      </c>
      <c r="D144" s="3" t="s">
        <v>1</v>
      </c>
      <c r="E144" s="3" t="s">
        <v>2</v>
      </c>
      <c r="F144" s="3" t="s">
        <v>3</v>
      </c>
      <c r="G144" s="3" t="s">
        <v>13</v>
      </c>
      <c r="H144" s="3" t="s">
        <v>14</v>
      </c>
    </row>
    <row r="145" spans="1:8" ht="12.75">
      <c r="A145" s="27" t="s">
        <v>64</v>
      </c>
      <c r="B145" s="32" t="s">
        <v>223</v>
      </c>
      <c r="C145" s="34" t="s">
        <v>193</v>
      </c>
      <c r="D145" s="6">
        <f>'Taula4 (1)'!D22-'Taula4 (1)'!C22</f>
        <v>0.006293478352066093</v>
      </c>
      <c r="E145" s="6">
        <f>'Taula4 (1)'!E22-'Taula4 (1)'!C22</f>
        <v>0.015032658379792077</v>
      </c>
      <c r="F145" s="6">
        <f>'Taula4 (1)'!F22-'Taula4 (1)'!C22</f>
        <v>0.017830507185204687</v>
      </c>
      <c r="G145" s="6">
        <f>'Taula4 (1)'!G22-'Taula4 (1)'!C22</f>
        <v>-0.0013838105757408188</v>
      </c>
      <c r="H145" s="6">
        <f>'Taula4 (1)'!H22-'Taula4 (1)'!C22</f>
        <v>-0.00288310070779124</v>
      </c>
    </row>
    <row r="146" spans="1:8" ht="12.75">
      <c r="A146" s="27" t="s">
        <v>84</v>
      </c>
      <c r="B146" s="32" t="s">
        <v>223</v>
      </c>
      <c r="C146" s="34" t="s">
        <v>203</v>
      </c>
      <c r="D146" s="6">
        <f>'Taula4 (1)'!D32-'Taula4 (1)'!C32</f>
        <v>-0.02749003984063745</v>
      </c>
      <c r="E146" s="6">
        <f>'Taula4 (1)'!E32-'Taula4 (1)'!C32</f>
        <v>-0.022408741467987024</v>
      </c>
      <c r="F146" s="6">
        <f>'Taula4 (1)'!F32-'Taula4 (1)'!C32</f>
        <v>-0.024504015410611115</v>
      </c>
      <c r="G146" s="6">
        <f>'Taula4 (1)'!G32-'Taula4 (1)'!C32</f>
        <v>-0.0026893312489634016</v>
      </c>
      <c r="H146" s="6">
        <f>'Taula4 (1)'!H32-'Taula4 (1)'!C32</f>
        <v>-0.00195331924948804</v>
      </c>
    </row>
    <row r="147" spans="1:8" ht="12.75">
      <c r="A147" s="27" t="s">
        <v>86</v>
      </c>
      <c r="B147" s="32" t="s">
        <v>223</v>
      </c>
      <c r="C147" s="34" t="s">
        <v>204</v>
      </c>
      <c r="D147" s="6">
        <f>'Taula4 (1)'!D33-'Taula4 (1)'!C33</f>
        <v>-0.030482315098737646</v>
      </c>
      <c r="E147" s="6">
        <f>'Taula4 (1)'!E33-'Taula4 (1)'!C33</f>
        <v>-0.024386927554041586</v>
      </c>
      <c r="F147" s="6">
        <f>'Taula4 (1)'!F33-'Taula4 (1)'!C33</f>
        <v>-0.010168146479100023</v>
      </c>
      <c r="G147" s="6">
        <f>'Taula4 (1)'!G33-'Taula4 (1)'!C33</f>
        <v>-0.008590716219016126</v>
      </c>
      <c r="H147" s="6">
        <f>'Taula4 (1)'!H33-'Taula4 (1)'!C33</f>
        <v>-0.006802501989299683</v>
      </c>
    </row>
    <row r="148" spans="1:8" ht="12.75">
      <c r="A148" s="27" t="s">
        <v>88</v>
      </c>
      <c r="B148" s="32" t="s">
        <v>223</v>
      </c>
      <c r="C148" s="33" t="s">
        <v>205</v>
      </c>
      <c r="D148" s="6">
        <f>'Taula4 (1)'!D34-'Taula4 (1)'!C34</f>
        <v>-0.023143916266148666</v>
      </c>
      <c r="E148" s="6">
        <f>'Taula4 (1)'!E34-'Taula4 (1)'!C34</f>
        <v>-0.021214304349421023</v>
      </c>
      <c r="F148" s="6">
        <f>'Taula4 (1)'!F34-'Taula4 (1)'!C34</f>
        <v>-0.02411773036810786</v>
      </c>
      <c r="G148" s="6">
        <f>'Taula4 (1)'!G34-'Taula4 (1)'!C34</f>
        <v>-0.007135824662882068</v>
      </c>
      <c r="H148" s="6">
        <f>'Taula4 (1)'!H34-'Taula4 (1)'!C34</f>
        <v>0.0026371528603315424</v>
      </c>
    </row>
    <row r="149" spans="1:8" ht="12.75">
      <c r="A149" s="27" t="s">
        <v>110</v>
      </c>
      <c r="B149" s="32" t="s">
        <v>223</v>
      </c>
      <c r="C149" s="34" t="s">
        <v>216</v>
      </c>
      <c r="D149" s="6">
        <f>'Taula4 (1)'!D45-'Taula4 (1)'!C45</f>
        <v>-0.029689109742164464</v>
      </c>
      <c r="E149" s="6">
        <f>'Taula4 (1)'!E45-'Taula4 (1)'!C45</f>
        <v>-0.018998774740441877</v>
      </c>
      <c r="F149" s="6">
        <f>'Taula4 (1)'!F45-'Taula4 (1)'!C45</f>
        <v>-0.02895640382033758</v>
      </c>
      <c r="G149" s="6">
        <f>'Taula4 (1)'!G45-'Taula4 (1)'!C45</f>
        <v>0.011781294409858981</v>
      </c>
      <c r="H149" s="6">
        <f>'Taula4 (1)'!H45-'Taula4 (1)'!C45</f>
        <v>0.0011828377972452724</v>
      </c>
    </row>
    <row r="150" spans="1:8" ht="12.75">
      <c r="A150" s="27" t="s">
        <v>36</v>
      </c>
      <c r="B150" s="32" t="s">
        <v>220</v>
      </c>
      <c r="C150" s="34" t="s">
        <v>180</v>
      </c>
      <c r="D150" s="6">
        <f>'Taula4 (1)'!D8-'Taula4 (1)'!C8</f>
        <v>0.004584128353604694</v>
      </c>
      <c r="E150" s="6">
        <f>'Taula4 (1)'!E8-'Taula4 (1)'!C8</f>
        <v>0.07607390305048611</v>
      </c>
      <c r="F150" s="6">
        <f>'Taula4 (1)'!F8-'Taula4 (1)'!C8</f>
        <v>-0.013883439812729145</v>
      </c>
      <c r="G150" s="6">
        <f>'Taula4 (1)'!G8-'Taula4 (1)'!C8</f>
        <v>0.005520622810541963</v>
      </c>
      <c r="H150" s="6">
        <f>'Taula4 (1)'!H8-'Taula4 (1)'!C8</f>
        <v>-0.002598179453738976</v>
      </c>
    </row>
    <row r="151" spans="1:8" ht="12.75">
      <c r="A151" s="27" t="s">
        <v>48</v>
      </c>
      <c r="B151" s="32" t="s">
        <v>220</v>
      </c>
      <c r="C151" s="34" t="s">
        <v>185</v>
      </c>
      <c r="D151" s="6">
        <f>'Taula4 (1)'!D14-'Taula4 (1)'!C14</f>
        <v>-0.016176193658953057</v>
      </c>
      <c r="E151" s="6">
        <f>'Taula4 (1)'!E14-'Taula4 (1)'!C14</f>
        <v>0.004914117112087408</v>
      </c>
      <c r="F151" s="6">
        <f>'Taula4 (1)'!F14-'Taula4 (1)'!C14</f>
        <v>-0.014954502910667865</v>
      </c>
      <c r="G151" s="6">
        <f>'Taula4 (1)'!G14-'Taula4 (1)'!C14</f>
        <v>-0.006061544030130272</v>
      </c>
      <c r="H151" s="6">
        <f>'Taula4 (1)'!H14-'Taula4 (1)'!C14</f>
        <v>-0.003611512218682729</v>
      </c>
    </row>
    <row r="152" spans="1:8" ht="12.75">
      <c r="A152" s="27" t="s">
        <v>54</v>
      </c>
      <c r="B152" s="32" t="s">
        <v>220</v>
      </c>
      <c r="C152" s="34" t="s">
        <v>188</v>
      </c>
      <c r="D152" s="6">
        <f>'Taula4 (1)'!D17-'Taula4 (1)'!C17</f>
        <v>-0.049373108336460025</v>
      </c>
      <c r="E152" s="6">
        <f>'Taula4 (1)'!E17-'Taula4 (1)'!C17</f>
        <v>-0.007182211947862123</v>
      </c>
      <c r="F152" s="6">
        <f>'Taula4 (1)'!F17-'Taula4 (1)'!C17</f>
        <v>-0.0632553688870031</v>
      </c>
      <c r="G152" s="6">
        <f>'Taula4 (1)'!G17-'Taula4 (1)'!C17</f>
        <v>0.001991779812295799</v>
      </c>
      <c r="H152" s="6">
        <f>'Taula4 (1)'!H17-'Taula4 (1)'!C17</f>
        <v>-0.0073998085330957974</v>
      </c>
    </row>
    <row r="153" spans="1:8" ht="12.75">
      <c r="A153" s="27" t="s">
        <v>112</v>
      </c>
      <c r="B153" s="32" t="s">
        <v>220</v>
      </c>
      <c r="C153" s="34" t="s">
        <v>217</v>
      </c>
      <c r="D153" s="6">
        <f>'Taula4 (1)'!D46-'Taula4 (1)'!C46</f>
        <v>-0.008500131594491693</v>
      </c>
      <c r="E153" s="6">
        <f>'Taula4 (1)'!E46-'Taula4 (1)'!C46</f>
        <v>-0.006863444292313569</v>
      </c>
      <c r="F153" s="6">
        <f>'Taula4 (1)'!F46-'Taula4 (1)'!C46</f>
        <v>-0.01751311685700608</v>
      </c>
      <c r="G153" s="6">
        <f>'Taula4 (1)'!G46-'Taula4 (1)'!C46</f>
        <v>-0.018397875031570542</v>
      </c>
      <c r="H153" s="6">
        <f>'Taula4 (1)'!H46-'Taula4 (1)'!C46</f>
        <v>-0.019853934385926853</v>
      </c>
    </row>
    <row r="154" spans="1:8" ht="12.75">
      <c r="A154" s="27" t="s">
        <v>80</v>
      </c>
      <c r="B154" s="32" t="s">
        <v>220</v>
      </c>
      <c r="C154" s="34" t="s">
        <v>201</v>
      </c>
      <c r="D154" s="6">
        <f>'Taula4 (1)'!D30-'Taula4 (1)'!C30</f>
        <v>-0.037847858282259825</v>
      </c>
      <c r="E154" s="6">
        <f>'Taula4 (1)'!E30-'Taula4 (1)'!C30</f>
        <v>-0.005778586934634775</v>
      </c>
      <c r="F154" s="6">
        <f>'Taula4 (1)'!F30-'Taula4 (1)'!C30</f>
        <v>-0.017279321954710027</v>
      </c>
      <c r="G154" s="6">
        <f>'Taula4 (1)'!G30-'Taula4 (1)'!C30</f>
        <v>0.008946121120982344</v>
      </c>
      <c r="H154" s="6">
        <f>'Taula4 (1)'!H30-'Taula4 (1)'!C30</f>
        <v>0.01490740484502557</v>
      </c>
    </row>
    <row r="155" spans="1:8" ht="12.75">
      <c r="A155" s="27" t="s">
        <v>102</v>
      </c>
      <c r="B155" s="32" t="s">
        <v>220</v>
      </c>
      <c r="C155" s="34" t="s">
        <v>212</v>
      </c>
      <c r="D155" s="6">
        <f>'Taula4 (1)'!D41-'Taula4 (1)'!C41</f>
        <v>0.039198335764905</v>
      </c>
      <c r="E155" s="6">
        <f>'Taula4 (1)'!E41-'Taula4 (1)'!C41</f>
        <v>0.13040384974155533</v>
      </c>
      <c r="F155" s="6">
        <f>'Taula4 (1)'!F41-'Taula4 (1)'!C41</f>
        <v>-0.029212758495488045</v>
      </c>
      <c r="G155" s="6">
        <f>'Taula4 (1)'!G41-'Taula4 (1)'!C41</f>
        <v>0.04855536729458226</v>
      </c>
      <c r="H155" s="6">
        <f>'Taula4 (1)'!H41-'Taula4 (1)'!C41</f>
        <v>0.030132073329196013</v>
      </c>
    </row>
    <row r="156" spans="1:8" ht="12.75">
      <c r="A156" s="27" t="s">
        <v>38</v>
      </c>
      <c r="B156" s="32" t="s">
        <v>221</v>
      </c>
      <c r="C156" s="34" t="s">
        <v>219</v>
      </c>
      <c r="D156" s="6">
        <f>'Taula4 (1)'!D9-'Taula4 (1)'!C9</f>
        <v>-0.0013817792851976325</v>
      </c>
      <c r="E156" s="6">
        <f>'Taula4 (1)'!E9-'Taula4 (1)'!C9</f>
        <v>0.01954503005625348</v>
      </c>
      <c r="F156" s="6">
        <f>'Taula4 (1)'!F9-'Taula4 (1)'!C9</f>
        <v>-0.0205131667760508</v>
      </c>
      <c r="G156" s="6">
        <f>'Taula4 (1)'!G9-'Taula4 (1)'!C9</f>
        <v>0.0040586735684114104</v>
      </c>
      <c r="H156" s="6">
        <f>'Taula4 (1)'!H9-'Taula4 (1)'!C9</f>
        <v>0.0315636691852644</v>
      </c>
    </row>
    <row r="157" spans="1:8" ht="12.75">
      <c r="A157" s="27" t="s">
        <v>108</v>
      </c>
      <c r="B157" s="32" t="s">
        <v>221</v>
      </c>
      <c r="C157" s="34" t="s">
        <v>215</v>
      </c>
      <c r="D157" s="6">
        <f>'Taula4 (1)'!D44-'Taula4 (1)'!C44</f>
        <v>-0.00796424996386488</v>
      </c>
      <c r="E157" s="6">
        <f>'Taula4 (1)'!E44-'Taula4 (1)'!C44</f>
        <v>-0.009129322012786082</v>
      </c>
      <c r="F157" s="6">
        <f>'Taula4 (1)'!F44-'Taula4 (1)'!C44</f>
        <v>0.013827037776699403</v>
      </c>
      <c r="G157" s="6">
        <f>'Taula4 (1)'!G44-'Taula4 (1)'!C44</f>
        <v>-0.012228799089356859</v>
      </c>
      <c r="H157" s="6">
        <f>'Taula4 (1)'!H44-'Taula4 (1)'!C44</f>
        <v>-0.011681097143459905</v>
      </c>
    </row>
    <row r="158" spans="1:8" ht="12.75">
      <c r="A158" s="27" t="s">
        <v>114</v>
      </c>
      <c r="B158" s="32" t="s">
        <v>221</v>
      </c>
      <c r="C158" s="34" t="s">
        <v>218</v>
      </c>
      <c r="D158" s="6">
        <f>'Taula4 (1)'!D47-'Taula4 (1)'!C47</f>
        <v>-0.007398975526465566</v>
      </c>
      <c r="E158" s="6">
        <f>'Taula4 (1)'!E47-'Taula4 (1)'!C47</f>
        <v>-0.006785106887514492</v>
      </c>
      <c r="F158" s="6">
        <f>'Taula4 (1)'!F47-'Taula4 (1)'!C47</f>
        <v>-0.007398975526465566</v>
      </c>
      <c r="G158" s="6">
        <f>'Taula4 (1)'!G47-'Taula4 (1)'!C47</f>
        <v>-0.004741756748786204</v>
      </c>
      <c r="H158" s="6">
        <f>'Taula4 (1)'!H47-'Taula4 (1)'!C47</f>
        <v>-0.007398975526465566</v>
      </c>
    </row>
    <row r="159" spans="1:8" ht="12.75">
      <c r="A159" s="27" t="s">
        <v>46</v>
      </c>
      <c r="B159" s="32" t="s">
        <v>221</v>
      </c>
      <c r="C159" s="34" t="s">
        <v>184</v>
      </c>
      <c r="D159" s="6">
        <f>'Taula4 (1)'!D13-'Taula4 (1)'!C13</f>
        <v>0.03044259511342434</v>
      </c>
      <c r="E159" s="6">
        <f>'Taula4 (1)'!E13-'Taula4 (1)'!C13</f>
        <v>0.018184331376589338</v>
      </c>
      <c r="F159" s="6">
        <f>'Taula4 (1)'!F13-'Taula4 (1)'!C13</f>
        <v>-0.011768901927436</v>
      </c>
      <c r="G159" s="6">
        <f>'Taula4 (1)'!G13-'Taula4 (1)'!C13</f>
        <v>0.007345538761063555</v>
      </c>
      <c r="H159" s="6">
        <f>'Taula4 (1)'!H13-'Taula4 (1)'!C13</f>
        <v>0.004866551743489295</v>
      </c>
    </row>
    <row r="160" spans="1:8" ht="12.75">
      <c r="A160" s="27" t="s">
        <v>50</v>
      </c>
      <c r="B160" s="32" t="s">
        <v>221</v>
      </c>
      <c r="C160" s="34" t="s">
        <v>186</v>
      </c>
      <c r="D160" s="6">
        <f>'Taula4 (1)'!D15-'Taula4 (1)'!C15</f>
        <v>0.029014047115443878</v>
      </c>
      <c r="E160" s="6">
        <f>'Taula4 (1)'!E15-'Taula4 (1)'!C15</f>
        <v>0.01963664132792299</v>
      </c>
      <c r="F160" s="6">
        <f>'Taula4 (1)'!F15-'Taula4 (1)'!C15</f>
        <v>-0.018515503457249408</v>
      </c>
      <c r="G160" s="6">
        <f>'Taula4 (1)'!G15-'Taula4 (1)'!C15</f>
        <v>0.010639461639712189</v>
      </c>
      <c r="H160" s="6">
        <f>'Taula4 (1)'!H15-'Taula4 (1)'!C15</f>
        <v>0.007488640427020611</v>
      </c>
    </row>
    <row r="161" spans="1:8" ht="12.75">
      <c r="A161" s="27" t="s">
        <v>52</v>
      </c>
      <c r="B161" s="32" t="s">
        <v>221</v>
      </c>
      <c r="C161" s="34" t="s">
        <v>187</v>
      </c>
      <c r="D161" s="6">
        <f>'Taula4 (1)'!D16-'Taula4 (1)'!C16</f>
        <v>-0.021827328190023344</v>
      </c>
      <c r="E161" s="6">
        <f>'Taula4 (1)'!E16-'Taula4 (1)'!C16</f>
        <v>-0.02702336108288457</v>
      </c>
      <c r="F161" s="6">
        <f>'Taula4 (1)'!F16-'Taula4 (1)'!C16</f>
        <v>-0.011689539145543729</v>
      </c>
      <c r="G161" s="6">
        <f>'Taula4 (1)'!G16-'Taula4 (1)'!C16</f>
        <v>-0.025988920441226367</v>
      </c>
      <c r="H161" s="6">
        <f>'Taula4 (1)'!H16-'Taula4 (1)'!C16</f>
        <v>-0.02163515572478589</v>
      </c>
    </row>
    <row r="162" spans="1:8" ht="12.75">
      <c r="A162" s="27" t="s">
        <v>56</v>
      </c>
      <c r="B162" s="32" t="s">
        <v>221</v>
      </c>
      <c r="C162" s="34" t="s">
        <v>189</v>
      </c>
      <c r="D162" s="6">
        <f>'Taula4 (1)'!D18-'Taula4 (1)'!C18</f>
        <v>0.026439082946613637</v>
      </c>
      <c r="E162" s="6">
        <f>'Taula4 (1)'!E18-'Taula4 (1)'!C18</f>
        <v>0.019628945527649308</v>
      </c>
      <c r="F162" s="6">
        <f>'Taula4 (1)'!F18-'Taula4 (1)'!C18</f>
        <v>-0.008087547219655454</v>
      </c>
      <c r="G162" s="6">
        <f>'Taula4 (1)'!G18-'Taula4 (1)'!C18</f>
        <v>0.00392709813661966</v>
      </c>
      <c r="H162" s="6">
        <f>'Taula4 (1)'!H18-'Taula4 (1)'!C18</f>
        <v>0.007821084501903459</v>
      </c>
    </row>
    <row r="163" spans="1:8" ht="12.75">
      <c r="A163" s="27" t="s">
        <v>58</v>
      </c>
      <c r="B163" s="32" t="s">
        <v>221</v>
      </c>
      <c r="C163" s="34" t="s">
        <v>190</v>
      </c>
      <c r="D163" s="6">
        <f>'Taula4 (1)'!D19-'Taula4 (1)'!C19</f>
        <v>0.002716861712787278</v>
      </c>
      <c r="E163" s="6">
        <f>'Taula4 (1)'!E19-'Taula4 (1)'!C19</f>
        <v>-0.016130253439998306</v>
      </c>
      <c r="F163" s="6">
        <f>'Taula4 (1)'!F19-'Taula4 (1)'!C19</f>
        <v>-0.017631948006245585</v>
      </c>
      <c r="G163" s="6">
        <f>'Taula4 (1)'!G19-'Taula4 (1)'!C19</f>
        <v>-0.007961069804043347</v>
      </c>
      <c r="H163" s="6">
        <f>'Taula4 (1)'!H19-'Taula4 (1)'!C19</f>
        <v>-0.013700509545232645</v>
      </c>
    </row>
    <row r="164" spans="1:8" ht="12.75">
      <c r="A164" s="27" t="s">
        <v>106</v>
      </c>
      <c r="B164" s="32" t="s">
        <v>221</v>
      </c>
      <c r="C164" s="34" t="s">
        <v>214</v>
      </c>
      <c r="D164" s="6">
        <f>'Taula4 (1)'!D43-'Taula4 (1)'!C43</f>
        <v>0.0014544074752720227</v>
      </c>
      <c r="E164" s="6">
        <f>'Taula4 (1)'!E43-'Taula4 (1)'!C43</f>
        <v>-0.007060744351804536</v>
      </c>
      <c r="F164" s="6">
        <f>'Taula4 (1)'!F43-'Taula4 (1)'!C43</f>
        <v>-0.002764347242039128</v>
      </c>
      <c r="G164" s="6">
        <f>'Taula4 (1)'!G43-'Taula4 (1)'!C43</f>
        <v>-0.007018364603083302</v>
      </c>
      <c r="H164" s="6">
        <f>'Taula4 (1)'!H43-'Taula4 (1)'!C43</f>
        <v>-0.0036220149173932783</v>
      </c>
    </row>
    <row r="165" spans="1:8" ht="12.75">
      <c r="A165" s="27" t="s">
        <v>60</v>
      </c>
      <c r="B165" s="32" t="s">
        <v>221</v>
      </c>
      <c r="C165" s="34" t="s">
        <v>191</v>
      </c>
      <c r="D165" s="6">
        <f>'Taula4 (1)'!D20-'Taula4 (1)'!C20</f>
        <v>-0.004125210485548737</v>
      </c>
      <c r="E165" s="6">
        <f>'Taula4 (1)'!E20-'Taula4 (1)'!C20</f>
        <v>0.024823253231344967</v>
      </c>
      <c r="F165" s="6">
        <f>'Taula4 (1)'!F20-'Taula4 (1)'!C20</f>
        <v>-0.024018273342136565</v>
      </c>
      <c r="G165" s="6">
        <f>'Taula4 (1)'!G20-'Taula4 (1)'!C20</f>
        <v>0.02845734611849956</v>
      </c>
      <c r="H165" s="6">
        <f>'Taula4 (1)'!H20-'Taula4 (1)'!C20</f>
        <v>0.07649752326320972</v>
      </c>
    </row>
    <row r="166" spans="1:8" ht="12.75">
      <c r="A166" s="27" t="s">
        <v>62</v>
      </c>
      <c r="B166" s="32" t="s">
        <v>221</v>
      </c>
      <c r="C166" s="34" t="s">
        <v>192</v>
      </c>
      <c r="D166" s="6">
        <f>'Taula4 (1)'!D21-'Taula4 (1)'!C21</f>
        <v>0.008323589281564691</v>
      </c>
      <c r="E166" s="6">
        <f>'Taula4 (1)'!E21-'Taula4 (1)'!C21</f>
        <v>-0.0031430878953025996</v>
      </c>
      <c r="F166" s="6">
        <f>'Taula4 (1)'!F21-'Taula4 (1)'!C21</f>
        <v>-0.0006726240014937688</v>
      </c>
      <c r="G166" s="6">
        <f>'Taula4 (1)'!G21-'Taula4 (1)'!C21</f>
        <v>0.036357971883187234</v>
      </c>
      <c r="H166" s="6">
        <f>'Taula4 (1)'!H21-'Taula4 (1)'!C21</f>
        <v>-0.004310605132937815</v>
      </c>
    </row>
    <row r="167" spans="1:8" ht="12.75">
      <c r="A167" s="27" t="s">
        <v>68</v>
      </c>
      <c r="B167" s="32" t="s">
        <v>221</v>
      </c>
      <c r="C167" s="34" t="s">
        <v>195</v>
      </c>
      <c r="D167" s="6">
        <f>'Taula4 (1)'!D24-'Taula4 (1)'!C24</f>
        <v>-0.009433763404535573</v>
      </c>
      <c r="E167" s="6">
        <f>'Taula4 (1)'!E24-'Taula4 (1)'!C24</f>
        <v>-0.02390438247011952</v>
      </c>
      <c r="F167" s="6">
        <f>'Taula4 (1)'!F24-'Taula4 (1)'!C24</f>
        <v>-0.003117841409652971</v>
      </c>
      <c r="G167" s="6">
        <f>'Taula4 (1)'!G24-'Taula4 (1)'!C24</f>
        <v>-0.02190438247011952</v>
      </c>
      <c r="H167" s="6">
        <f>'Taula4 (1)'!H24-'Taula4 (1)'!C24</f>
        <v>-0.023512428324596914</v>
      </c>
    </row>
    <row r="168" spans="1:8" ht="12.75">
      <c r="A168" s="27" t="s">
        <v>78</v>
      </c>
      <c r="B168" s="32" t="s">
        <v>221</v>
      </c>
      <c r="C168" s="34" t="s">
        <v>200</v>
      </c>
      <c r="D168" s="6">
        <f>'Taula4 (1)'!D29-'Taula4 (1)'!C29</f>
        <v>0.03749019271026423</v>
      </c>
      <c r="E168" s="6">
        <f>'Taula4 (1)'!E29-'Taula4 (1)'!C29</f>
        <v>0.00028042892972593957</v>
      </c>
      <c r="F168" s="6">
        <f>'Taula4 (1)'!F29-'Taula4 (1)'!C29</f>
        <v>0.005751416787279058</v>
      </c>
      <c r="G168" s="6">
        <f>'Taula4 (1)'!G29-'Taula4 (1)'!C29</f>
        <v>0.0035464872132373957</v>
      </c>
      <c r="H168" s="6">
        <f>'Taula4 (1)'!H29-'Taula4 (1)'!C29</f>
        <v>-0.0007823014887920208</v>
      </c>
    </row>
    <row r="169" spans="1:8" ht="12.75">
      <c r="A169" s="27" t="s">
        <v>33</v>
      </c>
      <c r="B169" s="32" t="s">
        <v>221</v>
      </c>
      <c r="C169" s="26" t="s">
        <v>34</v>
      </c>
      <c r="D169" s="6">
        <f>'Taula4 (1)'!D7-'Taula4 (1)'!C7</f>
        <v>0.01727128628264977</v>
      </c>
      <c r="E169" s="6">
        <f>'Taula4 (1)'!E7-'Taula4 (1)'!C7</f>
        <v>0.000555847683241243</v>
      </c>
      <c r="F169" s="6">
        <f>'Taula4 (1)'!F7-'Taula4 (1)'!C7</f>
        <v>-0.0009231886203171879</v>
      </c>
      <c r="G169" s="6" t="e">
        <f>'Taula4 (1)'!G7-'Taula4 (1)'!C7</f>
        <v>#VALUE!</v>
      </c>
      <c r="H169" s="6">
        <f>'Taula4 (1)'!H7-'Taula4 (1)'!C7</f>
        <v>0.0013125015762463204</v>
      </c>
    </row>
    <row r="170" spans="1:8" ht="12.75">
      <c r="A170" s="27" t="s">
        <v>29</v>
      </c>
      <c r="B170" s="32" t="s">
        <v>221</v>
      </c>
      <c r="C170" s="26" t="s">
        <v>30</v>
      </c>
      <c r="D170" s="6">
        <f>'Taula4 (1)'!D5-'Taula4 (1)'!C5</f>
        <v>0.035136389919278165</v>
      </c>
      <c r="E170" s="6">
        <f>'Taula4 (1)'!E5-'Taula4 (1)'!C5</f>
        <v>0.04567219633254672</v>
      </c>
      <c r="F170" s="6">
        <f>'Taula4 (1)'!F5-'Taula4 (1)'!C5</f>
        <v>-0.003104452891213026</v>
      </c>
      <c r="G170" s="6" t="e">
        <f>'Taula4 (1)'!G5-'Taula4 (1)'!C5</f>
        <v>#VALUE!</v>
      </c>
      <c r="H170" s="6">
        <f>'Taula4 (1)'!H5-'Taula4 (1)'!C5</f>
        <v>0.0013411416782183293</v>
      </c>
    </row>
    <row r="171" spans="1:8" ht="12.75">
      <c r="A171" s="27" t="s">
        <v>31</v>
      </c>
      <c r="B171" s="32" t="s">
        <v>221</v>
      </c>
      <c r="C171" s="26" t="s">
        <v>32</v>
      </c>
      <c r="D171" s="6">
        <f>'Taula4 (1)'!D6-'Taula4 (1)'!C6</f>
        <v>-0.0018337433490577654</v>
      </c>
      <c r="E171" s="6">
        <f>'Taula4 (1)'!E6-'Taula4 (1)'!C6</f>
        <v>0.00381356039712674</v>
      </c>
      <c r="F171" s="6">
        <f>'Taula4 (1)'!F6-'Taula4 (1)'!C6</f>
        <v>-0.0028108292851774614</v>
      </c>
      <c r="G171" s="6" t="e">
        <f>'Taula4 (1)'!G6-'Taula4 (1)'!C6</f>
        <v>#VALUE!</v>
      </c>
      <c r="H171" s="6">
        <f>'Taula4 (1)'!H6-'Taula4 (1)'!C6</f>
        <v>0.004010193584703078</v>
      </c>
    </row>
    <row r="172" spans="1:8" ht="12.75">
      <c r="A172" s="27" t="s">
        <v>82</v>
      </c>
      <c r="B172" s="32" t="s">
        <v>221</v>
      </c>
      <c r="C172" s="34" t="s">
        <v>202</v>
      </c>
      <c r="D172" s="6">
        <f>'Taula4 (1)'!D31-'Taula4 (1)'!C31</f>
        <v>0.014591124480590866</v>
      </c>
      <c r="E172" s="6">
        <f>'Taula4 (1)'!E31-'Taula4 (1)'!C31</f>
        <v>0.0034055928391295114</v>
      </c>
      <c r="F172" s="6">
        <f>'Taula4 (1)'!F31-'Taula4 (1)'!C31</f>
        <v>-0.0069318571817980675</v>
      </c>
      <c r="G172" s="6">
        <f>'Taula4 (1)'!G31-'Taula4 (1)'!C31</f>
        <v>0.007726149684445818</v>
      </c>
      <c r="H172" s="6">
        <f>'Taula4 (1)'!H31-'Taula4 (1)'!C31</f>
        <v>-0.004047472941996151</v>
      </c>
    </row>
    <row r="173" spans="1:8" ht="12.75">
      <c r="A173" s="27" t="s">
        <v>90</v>
      </c>
      <c r="B173" s="32" t="s">
        <v>221</v>
      </c>
      <c r="C173" s="34" t="s">
        <v>206</v>
      </c>
      <c r="D173" s="6">
        <f>'Taula4 (1)'!D35-'Taula4 (1)'!C35</f>
        <v>0.005086991286875991</v>
      </c>
      <c r="E173" s="6">
        <f>'Taula4 (1)'!E35-'Taula4 (1)'!C35</f>
        <v>0.0039878015986706695</v>
      </c>
      <c r="F173" s="6">
        <f>'Taula4 (1)'!F35-'Taula4 (1)'!C35</f>
        <v>0.005665800974534927</v>
      </c>
      <c r="G173" s="6">
        <f>'Taula4 (1)'!G35-'Taula4 (1)'!C35</f>
        <v>-0.0029560613675879803</v>
      </c>
      <c r="H173" s="6">
        <f>'Taula4 (1)'!H35-'Taula4 (1)'!C35</f>
        <v>-0.005867208614457843</v>
      </c>
    </row>
    <row r="174" spans="1:8" ht="12.75">
      <c r="A174" s="27" t="s">
        <v>98</v>
      </c>
      <c r="B174" s="32" t="s">
        <v>221</v>
      </c>
      <c r="C174" s="34" t="s">
        <v>210</v>
      </c>
      <c r="D174" s="6">
        <f>'Taula4 (1)'!D39-'Taula4 (1)'!C39</f>
        <v>0.023755437672529404</v>
      </c>
      <c r="E174" s="6">
        <f>'Taula4 (1)'!E39-'Taula4 (1)'!C39</f>
        <v>-0.009709711114050206</v>
      </c>
      <c r="F174" s="6">
        <f>'Taula4 (1)'!F39-'Taula4 (1)'!C39</f>
        <v>0.026363391343309173</v>
      </c>
      <c r="G174" s="6">
        <f>'Taula4 (1)'!G39-'Taula4 (1)'!C39</f>
        <v>-0.00834520957042386</v>
      </c>
      <c r="H174" s="6">
        <f>'Taula4 (1)'!H39-'Taula4 (1)'!C39</f>
        <v>-0.004644701778762592</v>
      </c>
    </row>
    <row r="175" spans="1:8" ht="12.75">
      <c r="A175" s="27" t="s">
        <v>100</v>
      </c>
      <c r="B175" s="32" t="s">
        <v>221</v>
      </c>
      <c r="C175" s="34" t="s">
        <v>211</v>
      </c>
      <c r="D175" s="6">
        <f>'Taula4 (1)'!D40-'Taula4 (1)'!C40</f>
        <v>-0.007635795734777481</v>
      </c>
      <c r="E175" s="6">
        <f>'Taula4 (1)'!E40-'Taula4 (1)'!C40</f>
        <v>-0.008724603109282874</v>
      </c>
      <c r="F175" s="6">
        <f>'Taula4 (1)'!F40-'Taula4 (1)'!C40</f>
        <v>-0.009869471442432833</v>
      </c>
      <c r="G175" s="6">
        <f>'Taula4 (1)'!G40-'Taula4 (1)'!C40</f>
        <v>0.007473585349857054</v>
      </c>
      <c r="H175" s="6">
        <f>'Taula4 (1)'!H40-'Taula4 (1)'!C40</f>
        <v>0.016559349190956876</v>
      </c>
    </row>
    <row r="176" spans="1:8" ht="12.75">
      <c r="A176" s="27" t="s">
        <v>40</v>
      </c>
      <c r="B176" s="32" t="s">
        <v>222</v>
      </c>
      <c r="C176" s="34" t="s">
        <v>181</v>
      </c>
      <c r="D176" s="6">
        <f>'Taula4 (1)'!D10-'Taula4 (1)'!C10</f>
        <v>-0.008893732059273742</v>
      </c>
      <c r="E176" s="6">
        <f>'Taula4 (1)'!E10-'Taula4 (1)'!C10</f>
        <v>-0.014711986445896413</v>
      </c>
      <c r="F176" s="6">
        <f>'Taula4 (1)'!F10-'Taula4 (1)'!C10</f>
        <v>0.0026097425895169803</v>
      </c>
      <c r="G176" s="6">
        <f>'Taula4 (1)'!G10-'Taula4 (1)'!C10</f>
        <v>0.014748043130527367</v>
      </c>
      <c r="H176" s="6">
        <f>'Taula4 (1)'!H10-'Taula4 (1)'!C10</f>
        <v>-0.003281850196224982</v>
      </c>
    </row>
    <row r="177" spans="1:8" ht="12.75">
      <c r="A177" s="27" t="s">
        <v>42</v>
      </c>
      <c r="B177" s="32" t="s">
        <v>222</v>
      </c>
      <c r="C177" s="34" t="s">
        <v>182</v>
      </c>
      <c r="D177" s="6">
        <f>'Taula4 (1)'!D11-'Taula4 (1)'!C11</f>
        <v>0.02850386492767846</v>
      </c>
      <c r="E177" s="6">
        <f>'Taula4 (1)'!E11-'Taula4 (1)'!C11</f>
        <v>-0.008880596891277239</v>
      </c>
      <c r="F177" s="6">
        <f>'Taula4 (1)'!F11-'Taula4 (1)'!C11</f>
        <v>0.040985421169796345</v>
      </c>
      <c r="G177" s="6">
        <f>'Taula4 (1)'!G11-'Taula4 (1)'!C11</f>
        <v>0.0017785368711160689</v>
      </c>
      <c r="H177" s="6">
        <f>'Taula4 (1)'!H11-'Taula4 (1)'!C11</f>
        <v>-0.005925061879810829</v>
      </c>
    </row>
    <row r="178" spans="1:8" ht="12.75">
      <c r="A178" s="27" t="s">
        <v>44</v>
      </c>
      <c r="B178" s="32" t="s">
        <v>222</v>
      </c>
      <c r="C178" s="34" t="s">
        <v>183</v>
      </c>
      <c r="D178" s="6">
        <f>'Taula4 (1)'!D12-'Taula4 (1)'!C12</f>
        <v>0.021294082004229446</v>
      </c>
      <c r="E178" s="6">
        <f>'Taula4 (1)'!E12-'Taula4 (1)'!C12</f>
        <v>-0.017643710870802503</v>
      </c>
      <c r="F178" s="6">
        <f>'Taula4 (1)'!F12-'Taula4 (1)'!C12</f>
        <v>0.0003815545418905629</v>
      </c>
      <c r="G178" s="6">
        <f>'Taula4 (1)'!G12-'Taula4 (1)'!C12</f>
        <v>-0.015643710870802505</v>
      </c>
      <c r="H178" s="6">
        <f>'Taula4 (1)'!H12-'Taula4 (1)'!C12</f>
        <v>-0.017023116807058373</v>
      </c>
    </row>
    <row r="179" spans="1:8" ht="12.75">
      <c r="A179" s="27" t="s">
        <v>66</v>
      </c>
      <c r="B179" s="32" t="s">
        <v>222</v>
      </c>
      <c r="C179" s="34" t="s">
        <v>194</v>
      </c>
      <c r="D179" s="6">
        <f>'Taula4 (1)'!D23-'Taula4 (1)'!C23</f>
        <v>-0.005266366569342754</v>
      </c>
      <c r="E179" s="6">
        <f>'Taula4 (1)'!E23-'Taula4 (1)'!C23</f>
        <v>-0.00949201529632638</v>
      </c>
      <c r="F179" s="6">
        <f>'Taula4 (1)'!F23-'Taula4 (1)'!C23</f>
        <v>0.009520357315718217</v>
      </c>
      <c r="G179" s="6">
        <f>'Taula4 (1)'!G23-'Taula4 (1)'!C23</f>
        <v>-0.0025256433458876112</v>
      </c>
      <c r="H179" s="6">
        <f>'Taula4 (1)'!H23-'Taula4 (1)'!C23</f>
        <v>-0.0036827734620266716</v>
      </c>
    </row>
    <row r="180" spans="1:8" ht="12.75">
      <c r="A180" s="27" t="s">
        <v>70</v>
      </c>
      <c r="B180" s="32" t="s">
        <v>222</v>
      </c>
      <c r="C180" s="34" t="s">
        <v>196</v>
      </c>
      <c r="D180" s="6">
        <f>'Taula4 (1)'!D25-'Taula4 (1)'!C25</f>
        <v>-0.016321259893429002</v>
      </c>
      <c r="E180" s="6">
        <f>'Taula4 (1)'!E25-'Taula4 (1)'!C25</f>
        <v>-0.025589001338764586</v>
      </c>
      <c r="F180" s="6">
        <f>'Taula4 (1)'!F25-'Taula4 (1)'!C25</f>
        <v>0.0006521614367755169</v>
      </c>
      <c r="G180" s="6">
        <f>'Taula4 (1)'!G25-'Taula4 (1)'!C25</f>
        <v>-0.022954619583162982</v>
      </c>
      <c r="H180" s="6">
        <f>'Taula4 (1)'!H25-'Taula4 (1)'!C25</f>
        <v>-0.022623188001232454</v>
      </c>
    </row>
    <row r="181" spans="1:8" ht="12.75">
      <c r="A181" s="27" t="s">
        <v>72</v>
      </c>
      <c r="B181" s="32" t="s">
        <v>222</v>
      </c>
      <c r="C181" s="34" t="s">
        <v>197</v>
      </c>
      <c r="D181" s="6">
        <f>'Taula4 (1)'!D26-'Taula4 (1)'!C26</f>
        <v>-0.0094357841289917</v>
      </c>
      <c r="E181" s="6">
        <f>'Taula4 (1)'!E26-'Taula4 (1)'!C26</f>
        <v>-0.013632242699289277</v>
      </c>
      <c r="F181" s="6">
        <f>'Taula4 (1)'!F26-'Taula4 (1)'!C26</f>
        <v>-0.010145277684802303</v>
      </c>
      <c r="G181" s="6">
        <f>'Taula4 (1)'!G26-'Taula4 (1)'!C26</f>
        <v>-0.011659647125782584</v>
      </c>
      <c r="H181" s="6">
        <f>'Taula4 (1)'!H26-'Taula4 (1)'!C26</f>
        <v>-0.013659647125782584</v>
      </c>
    </row>
    <row r="182" spans="1:8" ht="12.75">
      <c r="A182" s="27" t="s">
        <v>96</v>
      </c>
      <c r="B182" s="32" t="s">
        <v>222</v>
      </c>
      <c r="C182" s="34" t="s">
        <v>209</v>
      </c>
      <c r="D182" s="6">
        <f>'Taula4 (1)'!D38-'Taula4 (1)'!C38</f>
        <v>0.021509796197003578</v>
      </c>
      <c r="E182" s="6">
        <f>'Taula4 (1)'!E38-'Taula4 (1)'!C38</f>
        <v>-0.016634557828689733</v>
      </c>
      <c r="F182" s="6">
        <f>'Taula4 (1)'!F38-'Taula4 (1)'!C38</f>
        <v>0.009430053665697286</v>
      </c>
      <c r="G182" s="6">
        <f>'Taula4 (1)'!G38-'Taula4 (1)'!C38</f>
        <v>-0.007203376800277066</v>
      </c>
      <c r="H182" s="6">
        <f>'Taula4 (1)'!H38-'Taula4 (1)'!C38</f>
        <v>-0.0019151972018487708</v>
      </c>
    </row>
    <row r="183" spans="1:8" ht="12.75">
      <c r="A183" s="27" t="s">
        <v>104</v>
      </c>
      <c r="B183" s="32" t="s">
        <v>222</v>
      </c>
      <c r="C183" s="34" t="s">
        <v>213</v>
      </c>
      <c r="D183" s="6">
        <f>'Taula4 (1)'!D42-'Taula4 (1)'!C42</f>
        <v>0.03380610183775598</v>
      </c>
      <c r="E183" s="6">
        <f>'Taula4 (1)'!E42-'Taula4 (1)'!C42</f>
        <v>-0.00720047101662246</v>
      </c>
      <c r="F183" s="6">
        <f>'Taula4 (1)'!F42-'Taula4 (1)'!C42</f>
        <v>0.028069635430161083</v>
      </c>
      <c r="G183" s="6">
        <f>'Taula4 (1)'!G42-'Taula4 (1)'!C42</f>
        <v>0.0036745338020309007</v>
      </c>
      <c r="H183" s="6">
        <f>'Taula4 (1)'!H42-'Taula4 (1)'!C42</f>
        <v>-0.007528820248140715</v>
      </c>
    </row>
    <row r="184" spans="1:8" ht="12.75">
      <c r="A184" s="27" t="s">
        <v>74</v>
      </c>
      <c r="B184" s="32" t="s">
        <v>224</v>
      </c>
      <c r="C184" s="34" t="s">
        <v>198</v>
      </c>
      <c r="D184" s="6">
        <f>'Taula4 (1)'!D27-'Taula4 (1)'!C27</f>
        <v>-0.02509534455690883</v>
      </c>
      <c r="E184" s="6">
        <f>'Taula4 (1)'!E27-'Taula4 (1)'!C27</f>
        <v>-0.005357565710860594</v>
      </c>
      <c r="F184" s="6">
        <f>'Taula4 (1)'!F27-'Taula4 (1)'!C27</f>
        <v>-0.025741564780329188</v>
      </c>
      <c r="G184" s="6">
        <f>'Taula4 (1)'!G27-'Taula4 (1)'!C27</f>
        <v>0.018105989303572753</v>
      </c>
      <c r="H184" s="6">
        <f>'Taula4 (1)'!H27-'Taula4 (1)'!C27</f>
        <v>0.014524015440249824</v>
      </c>
    </row>
    <row r="185" spans="1:8" ht="12.75">
      <c r="A185" s="27" t="s">
        <v>76</v>
      </c>
      <c r="B185" s="32" t="s">
        <v>224</v>
      </c>
      <c r="C185" s="34" t="s">
        <v>199</v>
      </c>
      <c r="D185" s="6">
        <f>'Taula4 (1)'!D28-'Taula4 (1)'!C28</f>
        <v>-0.020285761452690843</v>
      </c>
      <c r="E185" s="6">
        <f>'Taula4 (1)'!E28-'Taula4 (1)'!C28</f>
        <v>-0.023296232108633644</v>
      </c>
      <c r="F185" s="6">
        <f>'Taula4 (1)'!F28-'Taula4 (1)'!C28</f>
        <v>-0.040824306311989404</v>
      </c>
      <c r="G185" s="6">
        <f>'Taula4 (1)'!G28-'Taula4 (1)'!C28</f>
        <v>0.02874547614930635</v>
      </c>
      <c r="H185" s="6">
        <f>'Taula4 (1)'!H28-'Taula4 (1)'!C28</f>
        <v>0.03972886868863043</v>
      </c>
    </row>
    <row r="186" spans="1:8" ht="12.75">
      <c r="A186" s="27" t="s">
        <v>92</v>
      </c>
      <c r="B186" s="32" t="s">
        <v>224</v>
      </c>
      <c r="C186" s="34" t="s">
        <v>207</v>
      </c>
      <c r="D186" s="6">
        <f>'Taula4 (1)'!D36-'Taula4 (1)'!C36</f>
        <v>-0.020873476479285964</v>
      </c>
      <c r="E186" s="6">
        <f>'Taula4 (1)'!E36-'Taula4 (1)'!C36</f>
        <v>-0.016188502863800157</v>
      </c>
      <c r="F186" s="6">
        <f>'Taula4 (1)'!F36-'Taula4 (1)'!C36</f>
        <v>-0.020197005776800264</v>
      </c>
      <c r="G186" s="6">
        <f>'Taula4 (1)'!G36-'Taula4 (1)'!C36</f>
        <v>-0.012958919730416562</v>
      </c>
      <c r="H186" s="6">
        <f>'Taula4 (1)'!H36-'Taula4 (1)'!C36</f>
        <v>-0.01132673913595631</v>
      </c>
    </row>
    <row r="187" spans="1:8" ht="12.75">
      <c r="A187" s="27" t="s">
        <v>94</v>
      </c>
      <c r="B187" s="32" t="s">
        <v>0</v>
      </c>
      <c r="C187" s="34" t="s">
        <v>208</v>
      </c>
      <c r="D187" s="6">
        <f>'Taula4 (1)'!D37-'Taula4 (1)'!C37</f>
        <v>0.0035634504647092877</v>
      </c>
      <c r="E187" s="6">
        <f>'Taula4 (1)'!E37-'Taula4 (1)'!C37</f>
        <v>-0.008887710862713338</v>
      </c>
      <c r="F187" s="6">
        <f>'Taula4 (1)'!F37-'Taula4 (1)'!C37</f>
        <v>0.32948434680800626</v>
      </c>
      <c r="G187" s="6">
        <f>'Taula4 (1)'!G37-'Taula4 (1)'!C37</f>
        <v>-0.021748763518619436</v>
      </c>
      <c r="H187" s="6">
        <f>'Taula4 (1)'!H37-'Taula4 (1)'!C37</f>
        <v>-0.021301786376705018</v>
      </c>
    </row>
    <row r="190" spans="1:7" ht="38.25">
      <c r="A190" s="3" t="s">
        <v>178</v>
      </c>
      <c r="B190" s="3" t="s">
        <v>228</v>
      </c>
      <c r="C190" s="3" t="s">
        <v>179</v>
      </c>
      <c r="D190" s="3" t="s">
        <v>1</v>
      </c>
      <c r="E190" s="3" t="s">
        <v>2</v>
      </c>
      <c r="F190" s="3" t="s">
        <v>3</v>
      </c>
      <c r="G190" s="3" t="s">
        <v>4</v>
      </c>
    </row>
    <row r="191" spans="1:7" ht="12.75">
      <c r="A191" s="1" t="s">
        <v>170</v>
      </c>
      <c r="B191" s="1" t="s">
        <v>227</v>
      </c>
      <c r="C191" s="1" t="s">
        <v>171</v>
      </c>
      <c r="D191" s="39">
        <v>42070.85</v>
      </c>
      <c r="E191" s="39" t="s">
        <v>35</v>
      </c>
      <c r="F191" s="39" t="s">
        <v>35</v>
      </c>
      <c r="G191" s="39" t="s">
        <v>35</v>
      </c>
    </row>
    <row r="192" spans="1:7" ht="12.75">
      <c r="A192" s="1" t="s">
        <v>156</v>
      </c>
      <c r="B192" s="1" t="s">
        <v>227</v>
      </c>
      <c r="C192" s="1" t="s">
        <v>157</v>
      </c>
      <c r="D192" s="39">
        <v>465507.1032454654</v>
      </c>
      <c r="E192" s="39">
        <v>58562.63026420492</v>
      </c>
      <c r="F192" s="39">
        <v>2757.4435349127934</v>
      </c>
      <c r="G192" s="39">
        <v>63106.270960297144</v>
      </c>
    </row>
    <row r="193" spans="1:7" ht="12.75">
      <c r="A193" s="1" t="s">
        <v>148</v>
      </c>
      <c r="B193" s="1" t="s">
        <v>227</v>
      </c>
      <c r="C193" s="1" t="s">
        <v>149</v>
      </c>
      <c r="D193" s="39">
        <v>853433.6406232496</v>
      </c>
      <c r="E193" s="39" t="s">
        <v>35</v>
      </c>
      <c r="F193" s="39" t="s">
        <v>35</v>
      </c>
      <c r="G193" s="39">
        <v>179287.92085872608</v>
      </c>
    </row>
    <row r="194" spans="1:7" ht="12.75">
      <c r="A194" s="1" t="s">
        <v>162</v>
      </c>
      <c r="B194" s="1" t="s">
        <v>227</v>
      </c>
      <c r="C194" s="1" t="s">
        <v>163</v>
      </c>
      <c r="D194" s="39">
        <v>47089.30107160458</v>
      </c>
      <c r="E194" s="39" t="s">
        <v>35</v>
      </c>
      <c r="F194" s="39" t="s">
        <v>35</v>
      </c>
      <c r="G194" s="39">
        <v>42070.84730686476</v>
      </c>
    </row>
    <row r="195" spans="1:7" ht="12.75">
      <c r="A195" s="1" t="s">
        <v>132</v>
      </c>
      <c r="B195" s="1" t="s">
        <v>227</v>
      </c>
      <c r="C195" s="1" t="s">
        <v>133</v>
      </c>
      <c r="D195" s="39">
        <v>309176.98623910674</v>
      </c>
      <c r="E195" s="39" t="s">
        <v>35</v>
      </c>
      <c r="F195" s="39" t="s">
        <v>35</v>
      </c>
      <c r="G195" s="39">
        <v>117798.37245922133</v>
      </c>
    </row>
    <row r="196" spans="1:7" ht="12.75">
      <c r="A196" s="1" t="s">
        <v>158</v>
      </c>
      <c r="B196" s="1" t="s">
        <v>227</v>
      </c>
      <c r="C196" s="1" t="s">
        <v>159</v>
      </c>
      <c r="D196" s="39">
        <v>71200.63232976335</v>
      </c>
      <c r="E196" s="39">
        <v>150991.85</v>
      </c>
      <c r="F196" s="39" t="s">
        <v>35</v>
      </c>
      <c r="G196" s="39">
        <v>55894.12570769175</v>
      </c>
    </row>
    <row r="197" spans="1:7" ht="12.75">
      <c r="A197" s="1" t="s">
        <v>166</v>
      </c>
      <c r="B197" s="1" t="s">
        <v>227</v>
      </c>
      <c r="C197" s="1" t="s">
        <v>167</v>
      </c>
      <c r="D197" s="39">
        <v>72121.44</v>
      </c>
      <c r="E197" s="39" t="s">
        <v>35</v>
      </c>
      <c r="F197" s="39" t="s">
        <v>35</v>
      </c>
      <c r="G197" s="39" t="s">
        <v>35</v>
      </c>
    </row>
    <row r="198" spans="1:7" ht="12.75">
      <c r="A198" s="1" t="s">
        <v>172</v>
      </c>
      <c r="B198" s="1" t="s">
        <v>227</v>
      </c>
      <c r="C198" s="1" t="s">
        <v>173</v>
      </c>
      <c r="D198" s="39">
        <v>72599.96</v>
      </c>
      <c r="E198" s="39">
        <v>17164.91</v>
      </c>
      <c r="F198" s="39" t="s">
        <v>35</v>
      </c>
      <c r="G198" s="39" t="s">
        <v>35</v>
      </c>
    </row>
    <row r="199" spans="1:7" ht="12.75">
      <c r="A199" s="1" t="s">
        <v>164</v>
      </c>
      <c r="B199" s="1" t="s">
        <v>227</v>
      </c>
      <c r="C199" s="1" t="s">
        <v>165</v>
      </c>
      <c r="D199" s="39">
        <v>42070.85</v>
      </c>
      <c r="E199" s="39" t="s">
        <v>35</v>
      </c>
      <c r="F199" s="39" t="s">
        <v>35</v>
      </c>
      <c r="G199" s="39" t="s">
        <v>35</v>
      </c>
    </row>
    <row r="200" spans="1:7" ht="12.75">
      <c r="A200" s="1" t="s">
        <v>160</v>
      </c>
      <c r="B200" s="1" t="s">
        <v>227</v>
      </c>
      <c r="C200" s="1" t="s">
        <v>161</v>
      </c>
      <c r="D200" s="39">
        <v>201574.36595891486</v>
      </c>
      <c r="E200" s="39">
        <v>20133.90260959456</v>
      </c>
      <c r="F200" s="39" t="s">
        <v>35</v>
      </c>
      <c r="G200" s="39">
        <v>46277.93203755124</v>
      </c>
    </row>
    <row r="201" spans="1:7" ht="12.75">
      <c r="A201" s="1" t="s">
        <v>146</v>
      </c>
      <c r="B201" s="1" t="s">
        <v>227</v>
      </c>
      <c r="C201" s="1" t="s">
        <v>147</v>
      </c>
      <c r="D201" s="39">
        <v>421803.21566237544</v>
      </c>
      <c r="E201" s="39">
        <v>856797.0251065595</v>
      </c>
      <c r="F201" s="39">
        <v>1322.2236313151348</v>
      </c>
      <c r="G201" s="39">
        <v>120202.42087675646</v>
      </c>
    </row>
    <row r="202" spans="1:7" ht="12.75">
      <c r="A202" s="1" t="s">
        <v>176</v>
      </c>
      <c r="B202" s="1" t="s">
        <v>227</v>
      </c>
      <c r="C202" s="1" t="s">
        <v>177</v>
      </c>
      <c r="D202" s="39">
        <v>175796.04</v>
      </c>
      <c r="E202" s="39">
        <v>27495.67</v>
      </c>
      <c r="F202" s="39" t="s">
        <v>35</v>
      </c>
      <c r="G202" s="39" t="s">
        <v>35</v>
      </c>
    </row>
    <row r="203" spans="1:7" ht="12.75">
      <c r="A203" s="1" t="s">
        <v>168</v>
      </c>
      <c r="B203" s="1" t="s">
        <v>227</v>
      </c>
      <c r="C203" s="1" t="s">
        <v>169</v>
      </c>
      <c r="D203" s="39">
        <v>60101.21</v>
      </c>
      <c r="E203" s="39" t="s">
        <v>35</v>
      </c>
      <c r="F203" s="39" t="s">
        <v>35</v>
      </c>
      <c r="G203" s="39" t="s">
        <v>35</v>
      </c>
    </row>
    <row r="204" spans="1:7" ht="12.75">
      <c r="A204" s="1" t="s">
        <v>134</v>
      </c>
      <c r="B204" s="1" t="s">
        <v>226</v>
      </c>
      <c r="C204" s="1" t="s">
        <v>135</v>
      </c>
      <c r="D204" s="39">
        <v>437197.4391386295</v>
      </c>
      <c r="E204" s="39">
        <v>111290.84778767444</v>
      </c>
      <c r="F204" s="39" t="s">
        <v>35</v>
      </c>
      <c r="G204" s="39">
        <v>31853.641532340458</v>
      </c>
    </row>
    <row r="205" spans="1:7" ht="12.75">
      <c r="A205" s="1" t="s">
        <v>128</v>
      </c>
      <c r="B205" s="1" t="s">
        <v>226</v>
      </c>
      <c r="C205" s="1" t="s">
        <v>129</v>
      </c>
      <c r="D205" s="39" t="s">
        <v>35</v>
      </c>
      <c r="E205" s="39">
        <v>129194.10276465569</v>
      </c>
      <c r="F205" s="39" t="s">
        <v>35</v>
      </c>
      <c r="G205" s="39" t="s">
        <v>35</v>
      </c>
    </row>
    <row r="206" spans="1:7" ht="12.75">
      <c r="A206" s="1" t="s">
        <v>136</v>
      </c>
      <c r="B206" s="1" t="s">
        <v>226</v>
      </c>
      <c r="C206" s="1" t="s">
        <v>137</v>
      </c>
      <c r="D206" s="39">
        <v>730754.5266803696</v>
      </c>
      <c r="E206" s="39">
        <v>691603.6500090152</v>
      </c>
      <c r="F206" s="39" t="s">
        <v>35</v>
      </c>
      <c r="G206" s="39" t="s">
        <v>35</v>
      </c>
    </row>
    <row r="207" spans="1:7" ht="12.75">
      <c r="A207" s="1" t="s">
        <v>152</v>
      </c>
      <c r="B207" s="1" t="s">
        <v>226</v>
      </c>
      <c r="C207" s="1" t="s">
        <v>153</v>
      </c>
      <c r="D207" s="39" t="s">
        <v>35</v>
      </c>
      <c r="E207" s="39">
        <v>5176.517255057517</v>
      </c>
      <c r="F207" s="39">
        <v>1923.24</v>
      </c>
      <c r="G207" s="39" t="s">
        <v>35</v>
      </c>
    </row>
    <row r="208" spans="1:7" ht="12.75">
      <c r="A208" s="1" t="s">
        <v>124</v>
      </c>
      <c r="B208" s="1" t="s">
        <v>226</v>
      </c>
      <c r="C208" s="1" t="s">
        <v>125</v>
      </c>
      <c r="D208" s="39">
        <v>760840.1055261863</v>
      </c>
      <c r="E208" s="39">
        <v>1502.5302609594557</v>
      </c>
      <c r="F208" s="39">
        <v>7975.528101042156</v>
      </c>
      <c r="G208" s="39">
        <v>97887.02174461793</v>
      </c>
    </row>
    <row r="209" spans="1:7" ht="12.75">
      <c r="A209" s="1" t="s">
        <v>132</v>
      </c>
      <c r="B209" s="1" t="s">
        <v>226</v>
      </c>
      <c r="C209" s="1" t="s">
        <v>133</v>
      </c>
      <c r="D209" s="39">
        <v>309176.98623910674</v>
      </c>
      <c r="E209" s="39" t="s">
        <v>35</v>
      </c>
      <c r="F209" s="39" t="s">
        <v>35</v>
      </c>
      <c r="G209" s="39">
        <v>117798.37245922133</v>
      </c>
    </row>
    <row r="210" spans="1:7" ht="12.75">
      <c r="A210" s="1" t="s">
        <v>144</v>
      </c>
      <c r="B210" s="1" t="s">
        <v>226</v>
      </c>
      <c r="C210" s="1" t="s">
        <v>145</v>
      </c>
      <c r="D210" s="39">
        <v>617687.3476208335</v>
      </c>
      <c r="E210" s="39">
        <v>270089.5432459462</v>
      </c>
      <c r="F210" s="39" t="s">
        <v>35</v>
      </c>
      <c r="G210" s="39">
        <v>11706.16518216677</v>
      </c>
    </row>
    <row r="211" spans="1:7" ht="12.75">
      <c r="A211" s="1" t="s">
        <v>154</v>
      </c>
      <c r="B211" s="1" t="s">
        <v>226</v>
      </c>
      <c r="C211" s="1" t="s">
        <v>155</v>
      </c>
      <c r="D211" s="39">
        <v>235040.82056026347</v>
      </c>
      <c r="E211" s="39" t="s">
        <v>35</v>
      </c>
      <c r="F211" s="39" t="s">
        <v>35</v>
      </c>
      <c r="G211" s="39" t="s">
        <v>35</v>
      </c>
    </row>
    <row r="212" spans="1:7" ht="12.75">
      <c r="A212" s="1" t="s">
        <v>118</v>
      </c>
      <c r="B212" s="1" t="s">
        <v>226</v>
      </c>
      <c r="C212" s="1" t="s">
        <v>119</v>
      </c>
      <c r="D212" s="39">
        <v>110185.22872068564</v>
      </c>
      <c r="E212" s="39">
        <v>3636749.237477433</v>
      </c>
      <c r="F212" s="39">
        <v>15594.77</v>
      </c>
      <c r="G212" s="39">
        <v>36060.72626302694</v>
      </c>
    </row>
    <row r="213" spans="1:7" ht="12.75">
      <c r="A213" s="1" t="s">
        <v>120</v>
      </c>
      <c r="B213" s="1" t="s">
        <v>226</v>
      </c>
      <c r="C213" s="1" t="s">
        <v>121</v>
      </c>
      <c r="D213" s="39">
        <v>861205.6752572933</v>
      </c>
      <c r="E213" s="39">
        <v>1179422.1950827597</v>
      </c>
      <c r="F213" s="39" t="s">
        <v>35</v>
      </c>
      <c r="G213" s="39">
        <v>194415.3955260659</v>
      </c>
    </row>
    <row r="214" spans="1:7" ht="12.75">
      <c r="A214" s="1" t="s">
        <v>138</v>
      </c>
      <c r="B214" s="1" t="s">
        <v>229</v>
      </c>
      <c r="C214" s="1" t="s">
        <v>139</v>
      </c>
      <c r="D214" s="39">
        <v>238540.54214116573</v>
      </c>
      <c r="E214" s="39">
        <v>14284.13655559963</v>
      </c>
      <c r="F214" s="39">
        <v>23737.5968470905</v>
      </c>
      <c r="G214" s="39" t="s">
        <v>35</v>
      </c>
    </row>
    <row r="215" spans="1:7" ht="12.75">
      <c r="A215" s="1" t="s">
        <v>140</v>
      </c>
      <c r="B215" s="1" t="s">
        <v>229</v>
      </c>
      <c r="C215" s="1" t="s">
        <v>141</v>
      </c>
      <c r="D215" s="39">
        <v>139640.48056927868</v>
      </c>
      <c r="E215" s="39" t="s">
        <v>35</v>
      </c>
      <c r="F215" s="39">
        <v>679504.4182073011</v>
      </c>
      <c r="G215" s="39">
        <v>78792.12794345678</v>
      </c>
    </row>
    <row r="216" spans="1:7" ht="12.75">
      <c r="A216" s="1" t="s">
        <v>130</v>
      </c>
      <c r="B216" s="1" t="s">
        <v>229</v>
      </c>
      <c r="C216" s="1" t="s">
        <v>131</v>
      </c>
      <c r="D216" s="39" t="s">
        <v>35</v>
      </c>
      <c r="E216" s="39"/>
      <c r="F216" s="39" t="s">
        <v>35</v>
      </c>
      <c r="G216" s="39">
        <v>333125.6447954756</v>
      </c>
    </row>
    <row r="217" spans="1:7" ht="12.75">
      <c r="A217" s="1" t="s">
        <v>142</v>
      </c>
      <c r="B217" s="1" t="s">
        <v>229</v>
      </c>
      <c r="C217" s="1" t="s">
        <v>143</v>
      </c>
      <c r="D217" s="39">
        <v>533257.7977272127</v>
      </c>
      <c r="E217" s="39">
        <v>163415.74918695082</v>
      </c>
      <c r="F217" s="39">
        <v>7184.5</v>
      </c>
      <c r="G217" s="39">
        <v>15385.909872224827</v>
      </c>
    </row>
    <row r="218" spans="1:7" ht="12.75">
      <c r="A218" s="1" t="s">
        <v>150</v>
      </c>
      <c r="B218" s="1" t="s">
        <v>229</v>
      </c>
      <c r="C218" s="1" t="s">
        <v>151</v>
      </c>
      <c r="D218" s="39">
        <v>259081.96594977938</v>
      </c>
      <c r="E218" s="39">
        <v>59569.911739809846</v>
      </c>
      <c r="F218" s="39">
        <v>39872.72425228084</v>
      </c>
      <c r="G218" s="39">
        <v>44726.5695431106</v>
      </c>
    </row>
    <row r="219" spans="1:7" ht="12.75">
      <c r="A219" s="1" t="s">
        <v>174</v>
      </c>
      <c r="B219" s="1" t="s">
        <v>229</v>
      </c>
      <c r="C219" s="1" t="s">
        <v>175</v>
      </c>
      <c r="D219" s="39">
        <v>201438.84</v>
      </c>
      <c r="E219" s="39">
        <v>64760.45</v>
      </c>
      <c r="F219" s="39" t="s">
        <v>35</v>
      </c>
      <c r="G219" s="39" t="s">
        <v>35</v>
      </c>
    </row>
    <row r="220" spans="1:7" ht="12.75">
      <c r="A220" s="1" t="s">
        <v>126</v>
      </c>
      <c r="B220" s="1" t="s">
        <v>229</v>
      </c>
      <c r="C220" s="1" t="s">
        <v>127</v>
      </c>
      <c r="D220" s="39">
        <v>684446.0011448079</v>
      </c>
      <c r="E220" s="39">
        <v>912454.4436167706</v>
      </c>
      <c r="F220" s="39">
        <v>1028.199487937687</v>
      </c>
      <c r="G220" s="39">
        <v>213269.14524058515</v>
      </c>
    </row>
    <row r="221" spans="1:7" ht="12.75">
      <c r="A221" s="1" t="s">
        <v>122</v>
      </c>
      <c r="B221" s="1" t="s">
        <v>229</v>
      </c>
      <c r="C221" s="1" t="s">
        <v>123</v>
      </c>
      <c r="D221" s="39">
        <v>6791.847168511775</v>
      </c>
      <c r="E221" s="39" t="s">
        <v>35</v>
      </c>
      <c r="F221" s="39" t="s">
        <v>35</v>
      </c>
      <c r="G221" s="39" t="s">
        <v>35</v>
      </c>
    </row>
    <row r="222" spans="1:7" ht="12.75">
      <c r="A222" s="1" t="s">
        <v>116</v>
      </c>
      <c r="B222" s="1" t="s">
        <v>229</v>
      </c>
      <c r="C222" s="1" t="s">
        <v>117</v>
      </c>
      <c r="D222" s="39">
        <v>156524.57843929177</v>
      </c>
      <c r="E222" s="39">
        <v>32899.00592597935</v>
      </c>
      <c r="F222" s="39" t="s">
        <v>35</v>
      </c>
      <c r="G222" s="39">
        <v>451232.24309737596</v>
      </c>
    </row>
    <row r="226" spans="1:7" ht="38.25">
      <c r="A226" s="3" t="s">
        <v>178</v>
      </c>
      <c r="B226" s="3" t="s">
        <v>228</v>
      </c>
      <c r="C226" s="3" t="s">
        <v>179</v>
      </c>
      <c r="D226" s="3" t="s">
        <v>1</v>
      </c>
      <c r="E226" s="3" t="s">
        <v>2</v>
      </c>
      <c r="F226" s="3" t="s">
        <v>3</v>
      </c>
      <c r="G226" s="3" t="s">
        <v>4</v>
      </c>
    </row>
    <row r="227" spans="1:7" ht="23.25">
      <c r="A227" s="23" t="s">
        <v>170</v>
      </c>
      <c r="B227" s="1" t="s">
        <v>227</v>
      </c>
      <c r="C227" s="26" t="s">
        <v>171</v>
      </c>
      <c r="D227" s="16">
        <v>1</v>
      </c>
      <c r="E227" s="16"/>
      <c r="F227" s="16"/>
      <c r="G227" s="16"/>
    </row>
    <row r="228" spans="1:7" ht="12.75">
      <c r="A228" s="23" t="s">
        <v>156</v>
      </c>
      <c r="B228" s="1" t="s">
        <v>227</v>
      </c>
      <c r="C228" s="26" t="s">
        <v>157</v>
      </c>
      <c r="D228" s="16">
        <v>0.7890840989263834</v>
      </c>
      <c r="E228" s="16">
        <v>0.09926989300616916</v>
      </c>
      <c r="F228" s="16">
        <v>0.004674160355271096</v>
      </c>
      <c r="G228" s="16">
        <v>0.10697184771217634</v>
      </c>
    </row>
    <row r="229" spans="1:7" ht="12.75">
      <c r="A229" s="23" t="s">
        <v>148</v>
      </c>
      <c r="B229" s="1" t="s">
        <v>227</v>
      </c>
      <c r="C229" s="26" t="s">
        <v>149</v>
      </c>
      <c r="D229" s="16">
        <v>0.8263927785128796</v>
      </c>
      <c r="E229" s="16"/>
      <c r="F229" s="16"/>
      <c r="G229" s="16">
        <v>0.1736072214871203</v>
      </c>
    </row>
    <row r="230" spans="1:7" ht="12.75">
      <c r="A230" s="23" t="s">
        <v>162</v>
      </c>
      <c r="B230" s="1" t="s">
        <v>227</v>
      </c>
      <c r="C230" s="26" t="s">
        <v>163</v>
      </c>
      <c r="D230" s="16">
        <v>0.5281429195442641</v>
      </c>
      <c r="E230" s="16"/>
      <c r="F230" s="16"/>
      <c r="G230" s="16">
        <v>0.4718570804557359</v>
      </c>
    </row>
    <row r="231" spans="1:7" ht="12.75">
      <c r="A231" s="23" t="s">
        <v>132</v>
      </c>
      <c r="B231" s="1" t="s">
        <v>227</v>
      </c>
      <c r="C231" s="26" t="s">
        <v>133</v>
      </c>
      <c r="D231" s="16">
        <v>0.7241096703605097</v>
      </c>
      <c r="E231" s="16"/>
      <c r="F231" s="16"/>
      <c r="G231" s="16">
        <v>0.27589032963949023</v>
      </c>
    </row>
    <row r="232" spans="1:7" ht="12.75">
      <c r="A232" s="23" t="s">
        <v>158</v>
      </c>
      <c r="B232" s="1" t="s">
        <v>227</v>
      </c>
      <c r="C232" s="26" t="s">
        <v>159</v>
      </c>
      <c r="D232" s="16">
        <v>0.25603761659811186</v>
      </c>
      <c r="E232" s="16">
        <v>0.54296699530264</v>
      </c>
      <c r="F232" s="16"/>
      <c r="G232" s="16">
        <v>0.20099538809924802</v>
      </c>
    </row>
    <row r="233" spans="1:7" ht="12.75">
      <c r="A233" s="23" t="s">
        <v>166</v>
      </c>
      <c r="B233" s="1" t="s">
        <v>227</v>
      </c>
      <c r="C233" s="26" t="s">
        <v>167</v>
      </c>
      <c r="D233" s="16">
        <v>1</v>
      </c>
      <c r="E233" s="16"/>
      <c r="F233" s="16"/>
      <c r="G233" s="16"/>
    </row>
    <row r="234" spans="1:7" ht="12.75">
      <c r="A234" s="23" t="s">
        <v>172</v>
      </c>
      <c r="B234" s="1" t="s">
        <v>227</v>
      </c>
      <c r="C234" s="26" t="s">
        <v>173</v>
      </c>
      <c r="D234" s="16">
        <v>0.8087792028217721</v>
      </c>
      <c r="E234" s="16">
        <v>0.19122079717822793</v>
      </c>
      <c r="F234" s="16"/>
      <c r="G234" s="16"/>
    </row>
    <row r="235" spans="1:7" ht="12.75">
      <c r="A235" s="23" t="s">
        <v>164</v>
      </c>
      <c r="B235" s="1" t="s">
        <v>227</v>
      </c>
      <c r="C235" s="26" t="s">
        <v>165</v>
      </c>
      <c r="D235" s="16">
        <v>1</v>
      </c>
      <c r="E235" s="16"/>
      <c r="F235" s="16"/>
      <c r="G235" s="16"/>
    </row>
    <row r="236" spans="1:7" ht="12.75">
      <c r="A236" s="23" t="s">
        <v>160</v>
      </c>
      <c r="B236" s="1" t="s">
        <v>227</v>
      </c>
      <c r="C236" s="26" t="s">
        <v>161</v>
      </c>
      <c r="D236" s="16">
        <v>0.7521818866159787</v>
      </c>
      <c r="E236" s="16">
        <v>0.07513037075812484</v>
      </c>
      <c r="F236" s="16"/>
      <c r="G236" s="16">
        <v>0.17268774262589637</v>
      </c>
    </row>
    <row r="237" spans="1:7" ht="12.75">
      <c r="A237" s="23" t="s">
        <v>146</v>
      </c>
      <c r="B237" s="1" t="s">
        <v>227</v>
      </c>
      <c r="C237" s="26" t="s">
        <v>147</v>
      </c>
      <c r="D237" s="16">
        <v>0.30126113755840006</v>
      </c>
      <c r="E237" s="16">
        <v>0.6119432874282833</v>
      </c>
      <c r="F237" s="16">
        <v>0.0009443612103598461</v>
      </c>
      <c r="G237" s="16">
        <v>0.08585121380295664</v>
      </c>
    </row>
    <row r="238" spans="1:7" ht="12.75">
      <c r="A238" s="23" t="s">
        <v>176</v>
      </c>
      <c r="B238" s="1" t="s">
        <v>227</v>
      </c>
      <c r="C238" s="26" t="s">
        <v>177</v>
      </c>
      <c r="D238" s="16">
        <v>0.8647477066329955</v>
      </c>
      <c r="E238" s="16">
        <v>0.13525229336700448</v>
      </c>
      <c r="F238" s="16"/>
      <c r="G238" s="16"/>
    </row>
    <row r="239" spans="1:7" ht="12.75">
      <c r="A239" s="23" t="s">
        <v>168</v>
      </c>
      <c r="B239" s="1" t="s">
        <v>227</v>
      </c>
      <c r="C239" s="26" t="s">
        <v>169</v>
      </c>
      <c r="D239" s="16">
        <v>1</v>
      </c>
      <c r="E239" s="16"/>
      <c r="F239" s="16"/>
      <c r="G239" s="16"/>
    </row>
    <row r="240" spans="1:7" ht="12.75">
      <c r="A240" s="23" t="s">
        <v>134</v>
      </c>
      <c r="B240" s="1" t="s">
        <v>226</v>
      </c>
      <c r="C240" s="26" t="s">
        <v>135</v>
      </c>
      <c r="D240" s="16">
        <v>0.7533445675720888</v>
      </c>
      <c r="E240" s="16">
        <v>0.19176771887438274</v>
      </c>
      <c r="F240" s="16"/>
      <c r="G240" s="16">
        <v>0.0548877135535286</v>
      </c>
    </row>
    <row r="241" spans="1:7" ht="12.75">
      <c r="A241" s="23" t="s">
        <v>128</v>
      </c>
      <c r="B241" s="1" t="s">
        <v>226</v>
      </c>
      <c r="C241" s="26" t="s">
        <v>129</v>
      </c>
      <c r="D241" s="16"/>
      <c r="E241" s="16">
        <v>1</v>
      </c>
      <c r="F241" s="16"/>
      <c r="G241" s="16"/>
    </row>
    <row r="242" spans="1:7" ht="12.75">
      <c r="A242" s="23" t="s">
        <v>136</v>
      </c>
      <c r="B242" s="1" t="s">
        <v>226</v>
      </c>
      <c r="C242" s="26" t="s">
        <v>137</v>
      </c>
      <c r="D242" s="16">
        <v>0.5137626644655989</v>
      </c>
      <c r="E242" s="16">
        <v>0.48623733553440096</v>
      </c>
      <c r="F242" s="16"/>
      <c r="G242" s="16"/>
    </row>
    <row r="243" spans="1:7" ht="12.75">
      <c r="A243" s="23" t="s">
        <v>152</v>
      </c>
      <c r="B243" s="1" t="s">
        <v>226</v>
      </c>
      <c r="C243" s="26" t="s">
        <v>153</v>
      </c>
      <c r="D243" s="16"/>
      <c r="E243" s="16">
        <v>0.7291118652500438</v>
      </c>
      <c r="F243" s="16">
        <v>0.2708881347499562</v>
      </c>
      <c r="G243" s="16"/>
    </row>
    <row r="244" spans="1:7" ht="12.75">
      <c r="A244" s="23" t="s">
        <v>124</v>
      </c>
      <c r="B244" s="1" t="s">
        <v>226</v>
      </c>
      <c r="C244" s="26" t="s">
        <v>125</v>
      </c>
      <c r="D244" s="16">
        <v>0.8763367440285851</v>
      </c>
      <c r="E244" s="16">
        <v>0.0017306165475898551</v>
      </c>
      <c r="F244" s="16">
        <v>0.009186224907455557</v>
      </c>
      <c r="G244" s="16">
        <v>0.11274641451636959</v>
      </c>
    </row>
    <row r="245" spans="1:7" ht="12.75">
      <c r="A245" s="23" t="s">
        <v>132</v>
      </c>
      <c r="B245" s="1" t="s">
        <v>226</v>
      </c>
      <c r="C245" s="26" t="s">
        <v>133</v>
      </c>
      <c r="D245" s="16">
        <v>0.7241096703605097</v>
      </c>
      <c r="E245" s="16"/>
      <c r="F245" s="16"/>
      <c r="G245" s="16">
        <v>0.27589032963949023</v>
      </c>
    </row>
    <row r="246" spans="1:7" ht="12.75">
      <c r="A246" s="23" t="s">
        <v>144</v>
      </c>
      <c r="B246" s="1" t="s">
        <v>226</v>
      </c>
      <c r="C246" s="26" t="s">
        <v>145</v>
      </c>
      <c r="D246" s="16">
        <v>0.6867137112444076</v>
      </c>
      <c r="E246" s="16">
        <v>0.3002719633567493</v>
      </c>
      <c r="F246" s="16"/>
      <c r="G246" s="16">
        <v>0.013014325398843049</v>
      </c>
    </row>
    <row r="247" spans="1:7" ht="12.75">
      <c r="A247" s="23" t="s">
        <v>154</v>
      </c>
      <c r="B247" s="1" t="s">
        <v>226</v>
      </c>
      <c r="C247" s="26" t="s">
        <v>155</v>
      </c>
      <c r="D247" s="16">
        <v>1</v>
      </c>
      <c r="E247" s="16"/>
      <c r="F247" s="16"/>
      <c r="G247" s="16"/>
    </row>
    <row r="248" spans="1:7" ht="12.75">
      <c r="A248" s="23" t="s">
        <v>118</v>
      </c>
      <c r="B248" s="1" t="s">
        <v>226</v>
      </c>
      <c r="C248" s="26" t="s">
        <v>119</v>
      </c>
      <c r="D248" s="16">
        <v>0.029006876185524246</v>
      </c>
      <c r="E248" s="16">
        <v>0.957394526236558</v>
      </c>
      <c r="F248" s="16">
        <v>0.004105410205921776</v>
      </c>
      <c r="G248" s="16">
        <v>0.009493187371996009</v>
      </c>
    </row>
    <row r="249" spans="1:7" ht="12.75">
      <c r="A249" s="23" t="s">
        <v>120</v>
      </c>
      <c r="B249" s="1" t="s">
        <v>226</v>
      </c>
      <c r="C249" s="26" t="s">
        <v>121</v>
      </c>
      <c r="D249" s="16">
        <v>0.38531946491136976</v>
      </c>
      <c r="E249" s="16">
        <v>0.5276954648239047</v>
      </c>
      <c r="F249" s="16"/>
      <c r="G249" s="16">
        <v>0.08698507026472549</v>
      </c>
    </row>
    <row r="250" spans="1:7" ht="12.75">
      <c r="A250" s="23" t="s">
        <v>138</v>
      </c>
      <c r="B250" s="1" t="s">
        <v>229</v>
      </c>
      <c r="C250" s="26" t="s">
        <v>139</v>
      </c>
      <c r="D250" s="16">
        <v>0.8625201744239307</v>
      </c>
      <c r="E250" s="16">
        <v>0.051648897260156236</v>
      </c>
      <c r="F250" s="16">
        <v>0.0858309283159131</v>
      </c>
      <c r="G250" s="16"/>
    </row>
    <row r="251" spans="1:7" ht="12.75">
      <c r="A251" s="23" t="s">
        <v>140</v>
      </c>
      <c r="B251" s="1" t="s">
        <v>229</v>
      </c>
      <c r="C251" s="26" t="s">
        <v>141</v>
      </c>
      <c r="D251" s="16">
        <v>0.15551255423707627</v>
      </c>
      <c r="E251" s="16"/>
      <c r="F251" s="16">
        <v>0.7567395017547934</v>
      </c>
      <c r="G251" s="16">
        <v>0.08774794400813032</v>
      </c>
    </row>
    <row r="252" spans="1:7" ht="12.75">
      <c r="A252" s="23" t="s">
        <v>130</v>
      </c>
      <c r="B252" s="1" t="s">
        <v>229</v>
      </c>
      <c r="C252" s="26" t="s">
        <v>131</v>
      </c>
      <c r="D252" s="16"/>
      <c r="E252" s="16">
        <v>0</v>
      </c>
      <c r="F252" s="16"/>
      <c r="G252" s="16">
        <v>1</v>
      </c>
    </row>
    <row r="253" spans="1:7" ht="12.75">
      <c r="A253" s="23" t="s">
        <v>142</v>
      </c>
      <c r="B253" s="1" t="s">
        <v>229</v>
      </c>
      <c r="C253" s="26" t="s">
        <v>143</v>
      </c>
      <c r="D253" s="16">
        <v>0.7414143597533034</v>
      </c>
      <c r="E253" s="16">
        <v>0.22720489709374708</v>
      </c>
      <c r="F253" s="16">
        <v>0.009988961231041333</v>
      </c>
      <c r="G253" s="16">
        <v>0.02139178192190826</v>
      </c>
    </row>
    <row r="254" spans="1:7" ht="12.75">
      <c r="A254" s="23" t="s">
        <v>150</v>
      </c>
      <c r="B254" s="1" t="s">
        <v>229</v>
      </c>
      <c r="C254" s="26" t="s">
        <v>151</v>
      </c>
      <c r="D254" s="16">
        <v>0.6424828599894818</v>
      </c>
      <c r="E254" s="16">
        <v>0.1477240884891727</v>
      </c>
      <c r="F254" s="16">
        <v>0.09887813618854153</v>
      </c>
      <c r="G254" s="16">
        <v>0.11091491533280386</v>
      </c>
    </row>
    <row r="255" spans="1:7" ht="12.75">
      <c r="A255" s="23" t="s">
        <v>174</v>
      </c>
      <c r="B255" s="1" t="s">
        <v>229</v>
      </c>
      <c r="C255" s="26" t="s">
        <v>175</v>
      </c>
      <c r="D255" s="16">
        <v>0.7567219281463899</v>
      </c>
      <c r="E255" s="16">
        <v>0.24327807185361014</v>
      </c>
      <c r="F255" s="16"/>
      <c r="G255" s="16"/>
    </row>
    <row r="256" spans="1:7" ht="12.75">
      <c r="A256" s="23" t="s">
        <v>126</v>
      </c>
      <c r="B256" s="1" t="s">
        <v>229</v>
      </c>
      <c r="C256" s="26" t="s">
        <v>127</v>
      </c>
      <c r="D256" s="16">
        <v>0.3778968841042463</v>
      </c>
      <c r="E256" s="16">
        <v>0.5037850912316153</v>
      </c>
      <c r="F256" s="16">
        <v>0.0005676903394560523</v>
      </c>
      <c r="G256" s="16">
        <v>0.1177503343246824</v>
      </c>
    </row>
    <row r="257" spans="1:7" ht="12.75">
      <c r="A257" s="23" t="s">
        <v>122</v>
      </c>
      <c r="B257" s="1" t="s">
        <v>229</v>
      </c>
      <c r="C257" s="26" t="s">
        <v>123</v>
      </c>
      <c r="D257" s="16">
        <v>1</v>
      </c>
      <c r="E257" s="16"/>
      <c r="F257" s="16"/>
      <c r="G257" s="16"/>
    </row>
    <row r="258" spans="1:7" ht="12.75">
      <c r="A258" s="23" t="s">
        <v>116</v>
      </c>
      <c r="B258" s="1" t="s">
        <v>229</v>
      </c>
      <c r="C258" s="26" t="s">
        <v>117</v>
      </c>
      <c r="D258" s="16">
        <v>0.2443192924026244</v>
      </c>
      <c r="E258" s="16">
        <v>0.05135207472673383</v>
      </c>
      <c r="F258" s="16"/>
      <c r="G258" s="16">
        <v>0.7043286328706417</v>
      </c>
    </row>
  </sheetData>
  <printOptions/>
  <pageMargins left="0.3937007874015748" right="0.75" top="0.7874015748031497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1" spans="1:9" ht="18">
      <c r="A1" s="18" t="s">
        <v>240</v>
      </c>
      <c r="I1" s="18" t="s">
        <v>240</v>
      </c>
    </row>
    <row r="2" spans="1:17" ht="18">
      <c r="A2" s="18"/>
      <c r="I2" s="18"/>
      <c r="Q2" s="18"/>
    </row>
    <row r="3" spans="1:17" ht="18">
      <c r="A3" s="18"/>
      <c r="I3" s="18"/>
      <c r="Q3" s="18"/>
    </row>
  </sheetData>
  <printOptions/>
  <pageMargins left="0.5905511811023623" right="0.75" top="0.984251968503937" bottom="1" header="0" footer="0"/>
  <pageSetup horizontalDpi="600" verticalDpi="600" orientation="portrait" paperSize="9" r:id="rId2"/>
  <headerFooter alignWithMargins="0">
    <oddFooter>&amp;C&amp;"Verdana,Normal"&amp;8&amp;P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75" zoomScaleNormal="75" workbookViewId="0" topLeftCell="A1">
      <selection activeCell="A4" sqref="A4"/>
    </sheetView>
  </sheetViews>
  <sheetFormatPr defaultColWidth="11.421875" defaultRowHeight="12.75"/>
  <sheetData>
    <row r="2" ht="18">
      <c r="A2" s="18" t="s">
        <v>240</v>
      </c>
    </row>
  </sheetData>
  <printOptions/>
  <pageMargins left="0.5905511811023623" right="0.75" top="0.7874015748031497" bottom="1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85" zoomScaleNormal="85" workbookViewId="0" topLeftCell="A1">
      <selection activeCell="A4" sqref="A4"/>
    </sheetView>
  </sheetViews>
  <sheetFormatPr defaultColWidth="11.421875" defaultRowHeight="12.75"/>
  <cols>
    <col min="1" max="1" width="48.7109375" style="1" bestFit="1" customWidth="1"/>
    <col min="2" max="2" width="7.7109375" style="1" bestFit="1" customWidth="1"/>
    <col min="3" max="6" width="15.7109375" style="1" customWidth="1"/>
    <col min="7" max="7" width="17.57421875" style="1" customWidth="1"/>
    <col min="8" max="16384" width="50.00390625" style="1" customWidth="1"/>
  </cols>
  <sheetData>
    <row r="2" ht="18">
      <c r="A2" s="18" t="s">
        <v>242</v>
      </c>
    </row>
    <row r="5" spans="1:7" s="4" customFormat="1" ht="51">
      <c r="A5" s="3" t="s">
        <v>26</v>
      </c>
      <c r="B5" s="9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7" ht="12.75">
      <c r="A6" s="2" t="s">
        <v>27</v>
      </c>
      <c r="B6" s="21">
        <v>241.3</v>
      </c>
      <c r="C6" s="22">
        <v>7659.79893566062</v>
      </c>
      <c r="D6" s="22">
        <v>14257.071206763905</v>
      </c>
      <c r="E6" s="22">
        <v>11681.45398307708</v>
      </c>
      <c r="F6" s="22">
        <v>1284.7308717860155</v>
      </c>
      <c r="G6" s="22">
        <v>34883.054997287625</v>
      </c>
    </row>
    <row r="7" spans="1:7" ht="12.75">
      <c r="A7" s="2" t="s">
        <v>255</v>
      </c>
      <c r="B7" s="10">
        <v>504</v>
      </c>
      <c r="C7" s="5">
        <v>28463.286045601973</v>
      </c>
      <c r="D7" s="5">
        <v>60446.76171666426</v>
      </c>
      <c r="E7" s="5">
        <v>8307.968322656307</v>
      </c>
      <c r="F7" s="5">
        <v>3856.191404121446</v>
      </c>
      <c r="G7" s="5">
        <v>101074.20748904398</v>
      </c>
    </row>
    <row r="8" spans="1:7" ht="12.75">
      <c r="A8" s="2" t="s">
        <v>250</v>
      </c>
      <c r="B8" s="10">
        <v>557.15</v>
      </c>
      <c r="C8" s="5">
        <v>53354.44498008854</v>
      </c>
      <c r="D8" s="5">
        <v>38702.59277444229</v>
      </c>
      <c r="E8" s="5">
        <v>12528.711047948193</v>
      </c>
      <c r="F8" s="5">
        <v>4858.357973076684</v>
      </c>
      <c r="G8" s="5">
        <v>109444.1067755557</v>
      </c>
    </row>
    <row r="9" spans="1:7" ht="12.75">
      <c r="A9" s="2" t="s">
        <v>251</v>
      </c>
      <c r="B9" s="10">
        <v>231</v>
      </c>
      <c r="C9" s="5">
        <v>47826.0667769511</v>
      </c>
      <c r="D9" s="5">
        <v>4059.58917457414</v>
      </c>
      <c r="E9" s="5">
        <v>29296.99227861173</v>
      </c>
      <c r="F9" s="5">
        <v>1034.3920460757213</v>
      </c>
      <c r="G9" s="5">
        <v>82217.04027621269</v>
      </c>
    </row>
    <row r="10" spans="1:7" ht="12.75">
      <c r="A10" s="2" t="s">
        <v>252</v>
      </c>
      <c r="B10" s="10">
        <v>164.55</v>
      </c>
      <c r="C10" s="5">
        <v>13150.378203910155</v>
      </c>
      <c r="D10" s="5">
        <v>19816.468392029063</v>
      </c>
      <c r="E10" s="5">
        <v>1328.7840578834666</v>
      </c>
      <c r="F10" s="5">
        <v>165.08186294379718</v>
      </c>
      <c r="G10" s="5">
        <v>34460.712516766485</v>
      </c>
    </row>
    <row r="11" spans="1:7" ht="12.75">
      <c r="A11" s="2" t="s">
        <v>0</v>
      </c>
      <c r="B11" s="10">
        <v>60</v>
      </c>
      <c r="C11" s="5">
        <v>32876.298343420334</v>
      </c>
      <c r="D11" s="5">
        <v>22160.524111635994</v>
      </c>
      <c r="E11" s="5">
        <v>192299.28830782836</v>
      </c>
      <c r="F11" s="5">
        <v>2113.2998970265926</v>
      </c>
      <c r="G11" s="5">
        <v>249449.41065991126</v>
      </c>
    </row>
    <row r="12" ht="12.75">
      <c r="E12" s="11"/>
    </row>
    <row r="15" ht="12.75">
      <c r="A15" s="20" t="s">
        <v>19</v>
      </c>
    </row>
    <row r="16" ht="12.75">
      <c r="A16" s="19" t="s">
        <v>21</v>
      </c>
    </row>
    <row r="17" ht="12.75">
      <c r="A17" s="19" t="s">
        <v>15</v>
      </c>
    </row>
  </sheetData>
  <printOptions/>
  <pageMargins left="0.5905511811023623" right="0.75" top="0.7874015748031497" bottom="1" header="0" footer="0"/>
  <pageSetup horizontalDpi="600" verticalDpi="600" orientation="landscape" paperSize="9" r:id="rId1"/>
  <headerFooter alignWithMargins="0">
    <oddFooter>&amp;C&amp;"Verdana,Normal"&amp;8&amp;P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3"/>
  <sheetViews>
    <sheetView tabSelected="1" zoomScale="85" zoomScaleNormal="85" workbookViewId="0" topLeftCell="A1">
      <selection activeCell="A4" sqref="A4"/>
    </sheetView>
  </sheetViews>
  <sheetFormatPr defaultColWidth="11.421875" defaultRowHeight="12.75"/>
  <sheetData>
    <row r="2" ht="18">
      <c r="A2" s="18" t="s">
        <v>242</v>
      </c>
    </row>
    <row r="3" ht="18">
      <c r="A3" s="18"/>
    </row>
  </sheetData>
  <printOptions/>
  <pageMargins left="0.5905511811023623" right="0.75" top="0.7874015748031497" bottom="1" header="0" footer="0"/>
  <pageSetup horizontalDpi="600" verticalDpi="600" orientation="landscape" paperSize="9" r:id="rId2"/>
  <headerFooter alignWithMargins="0">
    <oddFooter>&amp;C&amp;"Verdana,Normal"&amp;8&amp;P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Ramon Miralles</cp:lastModifiedBy>
  <cp:lastPrinted>2003-05-21T09:44:57Z</cp:lastPrinted>
  <dcterms:created xsi:type="dcterms:W3CDTF">2003-04-28T09:46:46Z</dcterms:created>
  <dcterms:modified xsi:type="dcterms:W3CDTF">2003-05-21T10:48:58Z</dcterms:modified>
  <cp:category/>
  <cp:version/>
  <cp:contentType/>
  <cp:contentStatus/>
</cp:coreProperties>
</file>