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EF\SEF-Comu\TRANSPARENCIA\WEB SE\COMPTES ANUALS\"/>
    </mc:Choice>
  </mc:AlternateContent>
  <xr:revisionPtr revIDLastSave="0" documentId="13_ncr:1_{38D31D7A-17C7-4E82-9577-3D14CBBD9DF6}" xr6:coauthVersionLast="47" xr6:coauthVersionMax="47" xr10:uidLastSave="{00000000-0000-0000-0000-000000000000}"/>
  <bookViews>
    <workbookView xWindow="-120" yWindow="-120" windowWidth="29040" windowHeight="15720" xr2:uid="{F05BD730-8A07-499D-B9B6-4D895058F73F}"/>
  </bookViews>
  <sheets>
    <sheet name="Balanç" sheetId="1" r:id="rId1"/>
    <sheet name="Compte de resultat" sheetId="3" r:id="rId2"/>
    <sheet name="Estat de canvis en el patrimoni" sheetId="4" r:id="rId3"/>
    <sheet name="Estat de fluixos d'efectiu" sheetId="5" r:id="rId4"/>
    <sheet name="Liquidació pressupost despeses" sheetId="6" r:id="rId5"/>
    <sheet name="Liquidació pressupost ingressos" sheetId="7" r:id="rId6"/>
    <sheet name="Resultat pressupostari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89" i="6" l="1"/>
  <c r="H289" i="6"/>
  <c r="G289" i="6"/>
  <c r="F289" i="6"/>
  <c r="E289" i="6"/>
  <c r="D289" i="6"/>
  <c r="C289" i="6"/>
  <c r="B289" i="6"/>
  <c r="I288" i="6"/>
  <c r="H288" i="6"/>
  <c r="G288" i="6"/>
  <c r="F288" i="6"/>
  <c r="E288" i="6"/>
  <c r="D288" i="6"/>
  <c r="C288" i="6"/>
  <c r="B288" i="6"/>
  <c r="I287" i="6"/>
  <c r="H287" i="6"/>
  <c r="G287" i="6"/>
  <c r="F287" i="6"/>
  <c r="E287" i="6"/>
  <c r="D287" i="6"/>
  <c r="C287" i="6"/>
  <c r="B287" i="6"/>
  <c r="I286" i="6"/>
  <c r="H286" i="6"/>
  <c r="G286" i="6"/>
  <c r="F286" i="6"/>
  <c r="E286" i="6"/>
  <c r="D286" i="6"/>
  <c r="C286" i="6"/>
  <c r="B286" i="6"/>
  <c r="I212" i="6"/>
  <c r="I285" i="6" s="1"/>
  <c r="H212" i="6"/>
  <c r="H285" i="6" s="1"/>
  <c r="G212" i="6"/>
  <c r="G285" i="6" s="1"/>
  <c r="F212" i="6"/>
  <c r="F285" i="6" s="1"/>
  <c r="E212" i="6"/>
  <c r="E285" i="6" s="1"/>
  <c r="D212" i="6"/>
  <c r="D285" i="6" s="1"/>
  <c r="C212" i="6"/>
  <c r="C285" i="6" s="1"/>
  <c r="B212" i="6"/>
  <c r="B285" i="6" s="1"/>
  <c r="I177" i="6"/>
  <c r="I284" i="6" s="1"/>
  <c r="H177" i="6"/>
  <c r="H284" i="6" s="1"/>
  <c r="G177" i="6"/>
  <c r="G284" i="6" s="1"/>
  <c r="F177" i="6"/>
  <c r="F284" i="6" s="1"/>
  <c r="E177" i="6"/>
  <c r="E284" i="6" s="1"/>
  <c r="D177" i="6"/>
  <c r="D284" i="6" s="1"/>
  <c r="C177" i="6"/>
  <c r="C284" i="6" s="1"/>
  <c r="B177" i="6"/>
  <c r="B284" i="6" s="1"/>
  <c r="I171" i="6"/>
  <c r="I283" i="6" s="1"/>
  <c r="H171" i="6"/>
  <c r="H283" i="6" s="1"/>
  <c r="G171" i="6"/>
  <c r="G283" i="6" s="1"/>
  <c r="F171" i="6"/>
  <c r="F283" i="6" s="1"/>
  <c r="E171" i="6"/>
  <c r="E283" i="6" s="1"/>
  <c r="D171" i="6"/>
  <c r="D283" i="6" s="1"/>
  <c r="C171" i="6"/>
  <c r="C283" i="6" s="1"/>
  <c r="B171" i="6"/>
  <c r="B283" i="6" s="1"/>
  <c r="I74" i="6"/>
  <c r="H74" i="6"/>
  <c r="H282" i="6" s="1"/>
  <c r="G74" i="6"/>
  <c r="G282" i="6" s="1"/>
  <c r="F74" i="6"/>
  <c r="F282" i="6" s="1"/>
  <c r="E74" i="6"/>
  <c r="E282" i="6" s="1"/>
  <c r="D74" i="6"/>
  <c r="D282" i="6" s="1"/>
  <c r="C74" i="6"/>
  <c r="C282" i="6" s="1"/>
  <c r="B74" i="6"/>
  <c r="B282" i="6" s="1"/>
  <c r="C28" i="5"/>
  <c r="B28" i="5"/>
  <c r="C26" i="5"/>
  <c r="B26" i="5"/>
  <c r="C21" i="5"/>
  <c r="B21" i="5"/>
  <c r="C18" i="5"/>
  <c r="B18" i="5"/>
  <c r="C10" i="5"/>
  <c r="B10" i="5"/>
  <c r="C6" i="5"/>
  <c r="B6" i="5"/>
  <c r="D38" i="3"/>
  <c r="C38" i="3"/>
  <c r="D36" i="3"/>
  <c r="D35" i="3" s="1"/>
  <c r="C36" i="3"/>
  <c r="C35" i="3" s="1"/>
  <c r="D31" i="3"/>
  <c r="C31" i="3"/>
  <c r="D28" i="3"/>
  <c r="C28" i="3"/>
  <c r="D13" i="3"/>
  <c r="C13" i="3"/>
  <c r="D8" i="3"/>
  <c r="D7" i="3" s="1"/>
  <c r="C8" i="3"/>
  <c r="C7" i="3" s="1"/>
  <c r="B31" i="5" l="1"/>
  <c r="D40" i="3"/>
  <c r="C40" i="3"/>
  <c r="D27" i="3"/>
  <c r="D34" i="3" s="1"/>
  <c r="I282" i="6"/>
  <c r="C31" i="5"/>
  <c r="B32" i="5" s="1"/>
  <c r="C27" i="3" l="1"/>
  <c r="C34" i="3" s="1"/>
</calcChain>
</file>

<file path=xl/sharedStrings.xml><?xml version="1.0" encoding="utf-8"?>
<sst xmlns="http://schemas.openxmlformats.org/spreadsheetml/2006/main" count="606" uniqueCount="567">
  <si>
    <t>ACTIU</t>
  </si>
  <si>
    <t>NOTES EN LA MEMÒRIA</t>
  </si>
  <si>
    <t>A) ACTIU NO CORRENT</t>
  </si>
  <si>
    <t>I. Immobilitzat intangible</t>
  </si>
  <si>
    <t>6.7</t>
  </si>
  <si>
    <t xml:space="preserve"> 3. Aplicacions informàtiques </t>
  </si>
  <si>
    <t xml:space="preserve"> 4. Inversions sobre actius utilitzats en règim d'arrendament o cedits </t>
  </si>
  <si>
    <t>II. Immobilitzat material</t>
  </si>
  <si>
    <t>6.5</t>
  </si>
  <si>
    <t xml:space="preserve"> 1. Terrenys </t>
  </si>
  <si>
    <t xml:space="preserve"> 2. Construccions</t>
  </si>
  <si>
    <t xml:space="preserve"> 3. Infraestructures </t>
  </si>
  <si>
    <t xml:space="preserve"> 5. Altre immobilitzat material </t>
  </si>
  <si>
    <t xml:space="preserve"> 6. Immobilitzat en curs i a compte </t>
  </si>
  <si>
    <t>IV. Inversions financeres a llarg termini amb entitats del grup, multigrup i associades*</t>
  </si>
  <si>
    <t xml:space="preserve"> 2. Inversions financeres en el patrimoni de societats mercantils </t>
  </si>
  <si>
    <t>6.9.2</t>
  </si>
  <si>
    <t xml:space="preserve"> 3. Crèdits i valors representatius de deute </t>
  </si>
  <si>
    <t>6.9.3</t>
  </si>
  <si>
    <t xml:space="preserve"> 4. Altres inversions</t>
  </si>
  <si>
    <t>V. Inversions financeres a llarg termini</t>
  </si>
  <si>
    <t xml:space="preserve"> 2. Crèdits i valors representatius de deute </t>
  </si>
  <si>
    <t xml:space="preserve"> 4. Altres inversions financeres </t>
  </si>
  <si>
    <t>B) ACTIU CORRENT</t>
  </si>
  <si>
    <t>III. Deutors i altres comptes a cobrar</t>
  </si>
  <si>
    <t>6.9.4</t>
  </si>
  <si>
    <t xml:space="preserve"> 1. Deutors per operacions de gestió </t>
  </si>
  <si>
    <t xml:space="preserve"> 2. Altres comptes a cobrar </t>
  </si>
  <si>
    <t>IV. Inversions financeres a curt termini en entitats del grup, multigrup i associades*</t>
  </si>
  <si>
    <t> 6.9.4</t>
  </si>
  <si>
    <t>V. Inversions financeres a curt termini</t>
  </si>
  <si>
    <t xml:space="preserve"> </t>
  </si>
  <si>
    <t> 6.9.5</t>
  </si>
  <si>
    <t xml:space="preserve"> 4. Altres inversions financeres</t>
  </si>
  <si>
    <t xml:space="preserve"> 6.9.6</t>
  </si>
  <si>
    <t>VII. Efectiu i altres actius líquids equivalents</t>
  </si>
  <si>
    <t xml:space="preserve"> 1. Altres actius líquids equivalents</t>
  </si>
  <si>
    <t xml:space="preserve"> 2. Tresoreria </t>
  </si>
  <si>
    <t>TOTAL ACTIU ( A + B)</t>
  </si>
  <si>
    <t>PATRIMONI NET I PASSIU</t>
  </si>
  <si>
    <t>A) PATRIMONI NET</t>
  </si>
  <si>
    <t>II. Patrimoni generat</t>
  </si>
  <si>
    <t>1. Resultats d'exercicis anteriors</t>
  </si>
  <si>
    <t>2. Resultats de l 'exercici</t>
  </si>
  <si>
    <t>IV. Altres increments patrimonials pendents d'imputació a resultats</t>
  </si>
  <si>
    <t>B) PASSIU NO CORRENT</t>
  </si>
  <si>
    <t>I. Provisions a llarg termini</t>
  </si>
  <si>
    <t>6.15</t>
  </si>
  <si>
    <t>II. Deutes a llarg termini</t>
  </si>
  <si>
    <t>6.10.1</t>
  </si>
  <si>
    <t>4. Altres deutes</t>
  </si>
  <si>
    <t>III. Deutes amb entitats del grup, multigrup i associades</t>
  </si>
  <si>
    <t>6.10.2</t>
  </si>
  <si>
    <t>C) PASSIU CORRENT</t>
  </si>
  <si>
    <t>I. Provisions a curt termini</t>
  </si>
  <si>
    <t>II. Deutes a curt termini</t>
  </si>
  <si>
    <t>2. Deute amb entitats de crèdit</t>
  </si>
  <si>
    <t>6.10.3</t>
  </si>
  <si>
    <t>6.10.4</t>
  </si>
  <si>
    <t>III. Deutes amb entitats del grup, multigrup i assoc a curt termini</t>
  </si>
  <si>
    <t>IV. Creditors i altres comptes a pagar</t>
  </si>
  <si>
    <t>1. Creditors per operacions de gestió</t>
  </si>
  <si>
    <t>2. Altres comptes a pagar</t>
  </si>
  <si>
    <t>3. Administracions públiques</t>
  </si>
  <si>
    <t>V. Ajustaments per periodificació</t>
  </si>
  <si>
    <t>TOTAL PATRIMONI NET I PASSIU (A + B + C)</t>
  </si>
  <si>
    <t>1. Ingressos tributaris i cotitzacions socials</t>
  </si>
  <si>
    <t>2. Transferències, subvencions, donacions i llegats rebuts</t>
  </si>
  <si>
    <t>a) De l'exercici</t>
  </si>
  <si>
    <t>a.1) Subvencions, donacions i llegats rebuts per a finançar despeses de l'exercici</t>
  </si>
  <si>
    <t>a.2) Transferències</t>
  </si>
  <si>
    <t>b) Imputació de subvencions, donacions i llegats per a l'immobilitzat no financer</t>
  </si>
  <si>
    <t>c) Imputació de subvencions, donacions i llegats per a actius corrents i altres</t>
  </si>
  <si>
    <t>3. Vendes netes i prestació de serveis</t>
  </si>
  <si>
    <t>b) Prestació de serveis</t>
  </si>
  <si>
    <t>6. Altres ingressos de gestió ordinària</t>
  </si>
  <si>
    <t>7. Excés de provisions</t>
  </si>
  <si>
    <t>A) TOTAL INGRESSOS DE GESTIÓ ORDINARIA (1+2+3+4+5+6+7)</t>
  </si>
  <si>
    <t>8. Despeses de personal</t>
  </si>
  <si>
    <t>a) Sous, salaris i assimilats</t>
  </si>
  <si>
    <t>b) Càrregues socials</t>
  </si>
  <si>
    <t>9. Transferències i subvencions concedides</t>
  </si>
  <si>
    <t>11. Altres despeses de gestió ordinària</t>
  </si>
  <si>
    <t>a) Subministraments i serveis exteriors</t>
  </si>
  <si>
    <t>b) Tributs</t>
  </si>
  <si>
    <t>12. Amortització de l' immobilitzat</t>
  </si>
  <si>
    <t>B) TOTAL DE DESPESES DE GESTIÓ ORDINARIA (8+9+10+11+12)</t>
  </si>
  <si>
    <t>I Resultat (estalvi o desestalvi) de la gestió ordinària (A+B)</t>
  </si>
  <si>
    <t>13. Deteriorament de valor i resultats per alienació de l’immobilitzat no financer i actius en estat de venda</t>
  </si>
  <si>
    <t>a) Deteriorament de valor</t>
  </si>
  <si>
    <t>b) Baixes i alienacions</t>
  </si>
  <si>
    <t>14. Altres partides no ordinàries</t>
  </si>
  <si>
    <t>a) Ingressos</t>
  </si>
  <si>
    <t>b) Despeses</t>
  </si>
  <si>
    <t>II Resultat de les operacions no financeres (I+13+14)</t>
  </si>
  <si>
    <t>15. Ingressos financers</t>
  </si>
  <si>
    <t>b) De valors negociables i de crèdits de l' actiu immobilitzat</t>
  </si>
  <si>
    <t>b.2) Altres</t>
  </si>
  <si>
    <t>16. Despeses financeres</t>
  </si>
  <si>
    <t>b) Altres</t>
  </si>
  <si>
    <t>III Resultat de les operacions financeres (15+16+17+18+19+20)</t>
  </si>
  <si>
    <t>IV Resultat (estalvi o desestalvi) net de l' exercici (II+III)</t>
  </si>
  <si>
    <t>II PATRIMONI GENERAT</t>
  </si>
  <si>
    <t>IV ALTRES INCREMENTS PATRIMONIALS</t>
  </si>
  <si>
    <t>TOTAL</t>
  </si>
  <si>
    <t>A) PATRIMONI NET AL FINAL DE L' EXERCICI N‐1</t>
  </si>
  <si>
    <t>B) AJUSTAMENTS PER CANVIS DE CRITERIS COMPTABLES I CORRECCIÓ D'ERRORS</t>
  </si>
  <si>
    <t>C) PATRIMONI NET INICIAL AJUSTAT DE L' EXERCICI N (A+B)</t>
  </si>
  <si>
    <t>D) VARIACIONS DEL PATRIMONI NET DE L' EXERCICI N</t>
  </si>
  <si>
    <t>1. Ingressos i despeses reconeguts a l'exercici</t>
  </si>
  <si>
    <t>E) PATRIMONI NET AL FINAL DE L'EXERCICI N (C+D)</t>
  </si>
  <si>
    <t>NÚM. COMPTES</t>
  </si>
  <si>
    <t>I. RESULTAT ECONÒMIC PATRIMONIAL</t>
  </si>
  <si>
    <t>II. INGRESSOS I DESPESES RECONEGUTS DIRECTAMENT EN EL PATRIMONI NET</t>
  </si>
  <si>
    <t>4. Altres increments patrimonials</t>
  </si>
  <si>
    <t>TOTAL  (1+2+3+4)</t>
  </si>
  <si>
    <t>III. TRANSFERÈNCIES AL COMPTE DEL RESULTAT ECONÓMIC PATRIMONIAL O AL VALOR INICIAL DE LA PARTIDA COBERTA</t>
  </si>
  <si>
    <t>IV. TOTAL INGRESSOS I DESPESES RECONEGUTS (I+II+III)</t>
  </si>
  <si>
    <t>1. FLUXOS D'EFECTIU DE LES ACTIVITATS DE GESTIÓ</t>
  </si>
  <si>
    <t>A) Cobraments</t>
  </si>
  <si>
    <t>3. Vendes netes i prestacions de serveis</t>
  </si>
  <si>
    <t>6. Altres cobraments</t>
  </si>
  <si>
    <t>B) Pagaments</t>
  </si>
  <si>
    <t>7. Despeses de personal</t>
  </si>
  <si>
    <t>8. Transferències i subvencions concedides</t>
  </si>
  <si>
    <t>10. Altres despeses de gestió</t>
  </si>
  <si>
    <t>12. Interessos pagats</t>
  </si>
  <si>
    <t>13. Altres pagaments</t>
  </si>
  <si>
    <t>Fluxos nets d' efectiu per activitats de gestió (+A‐B)</t>
  </si>
  <si>
    <t>II. FLUXOS D' EFECTIU DE LES ACTIVITATS D' INVERSIÓ</t>
  </si>
  <si>
    <t>C) Cobraments</t>
  </si>
  <si>
    <t xml:space="preserve">2. Venda d'inversions reals </t>
  </si>
  <si>
    <t>2. Venda d' actius financers</t>
  </si>
  <si>
    <t>D) Pagaments</t>
  </si>
  <si>
    <t>4. Compra d' inversions reals</t>
  </si>
  <si>
    <t>5. Compra d' actius financers</t>
  </si>
  <si>
    <t>Fluxos nets d' efectiu per activitats d' inversió (+C‐D)</t>
  </si>
  <si>
    <t>III. FLUXOS D' EFECTIU DE LES ACTIVITATS DE FINANÇAMENT</t>
  </si>
  <si>
    <t>G) Cobrament de passius financers</t>
  </si>
  <si>
    <t>7. Préstecs rebuts</t>
  </si>
  <si>
    <t>H) Pagaments per reemborsament de passius financers</t>
  </si>
  <si>
    <t>Fluxos nets d' efectiu per activitats de finançament (+E‐F+G‐H)</t>
  </si>
  <si>
    <t>VI. INCREMENT/DISMINUCIÓ NETA DE L' EFECTIU I ACTIUS LÍQUIDS EQUIVALENTS A L' EFECTIU (I+II+III+IV+V)</t>
  </si>
  <si>
    <t>Efectiu i actius líquids equivalents a l'efectiu a l'inici de l'exercici</t>
  </si>
  <si>
    <t>Efectiu i actius líquids equivalents a l'efectiu al final de l'exercici</t>
  </si>
  <si>
    <t>(imports en EUR)</t>
  </si>
  <si>
    <t>Execució del pressupost</t>
  </si>
  <si>
    <t>DESPESES COMPROMESES</t>
  </si>
  <si>
    <t>OBLIGACIONS
RECON.NETES</t>
  </si>
  <si>
    <t>PAGAMENTS</t>
  </si>
  <si>
    <t>OBLIGAC.</t>
  </si>
  <si>
    <t>ROMANENTS DE CRÈDIT</t>
  </si>
  <si>
    <t>Classificació econòmica</t>
  </si>
  <si>
    <t>INICIALS</t>
  </si>
  <si>
    <t>MODIFICAC.</t>
  </si>
  <si>
    <t>DEFINITIUS</t>
  </si>
  <si>
    <t>PENDTS.PAGAM. 
A 31 DE DESEMBRE</t>
  </si>
  <si>
    <t>10110 Càrrecs acadèmics</t>
  </si>
  <si>
    <t>12010 Retribucions bàsiques del PDI-F</t>
  </si>
  <si>
    <t>12020 Retribucions complementàries del PDI-F</t>
  </si>
  <si>
    <t>12024 Quinquennis docència PDI-F</t>
  </si>
  <si>
    <t>12025 Sexennis recerca PDI-F</t>
  </si>
  <si>
    <t>12110 Retribucions bàsiques del PTGAS-F</t>
  </si>
  <si>
    <t>12120 Retribucions complementàries del PTGAS-F</t>
  </si>
  <si>
    <t>13010 Retribucions bàsiques per. d'investigació propi</t>
  </si>
  <si>
    <t>13020 Retribucions compl. per. d'investigació propi</t>
  </si>
  <si>
    <t>13025 Sexennis PDI investigador propi</t>
  </si>
  <si>
    <t>13110 Retribucions bàsiques del PTGAS laboral</t>
  </si>
  <si>
    <t>13120 Retribucions complementàries del PTGAS laboral</t>
  </si>
  <si>
    <t>13210 Retribucions bàsiques del PDI laboral</t>
  </si>
  <si>
    <t>13211 Retribucions bàsiques del PDI a TP</t>
  </si>
  <si>
    <t>13220 Retribucions complementàries del PDI laboral</t>
  </si>
  <si>
    <t>13221 Retribucions complementàries del PDI a TP</t>
  </si>
  <si>
    <t>13224 Quinquennis PDI-L</t>
  </si>
  <si>
    <t>13225 Sexennis PDI-L</t>
  </si>
  <si>
    <t>14100 Projectes d'innovació docent PDI</t>
  </si>
  <si>
    <t>14110 Projectes d'innovació docent PTGAS</t>
  </si>
  <si>
    <t>15100 Retribucions no consol.art.60 LOSU recerca</t>
  </si>
  <si>
    <t>15200 Retribucions no cosol.altre fin extern</t>
  </si>
  <si>
    <t>16000 Quota patronal PDI contrac. TP</t>
  </si>
  <si>
    <t>16002 Quota patronal PDI laboral</t>
  </si>
  <si>
    <t>16003 Quota patronal PDI investigador</t>
  </si>
  <si>
    <t>16004 Quota patronal PTGAS Funcionari</t>
  </si>
  <si>
    <t>16005 Quota Patronal PDI laboral TP</t>
  </si>
  <si>
    <t>16008 Quota patronal PTGAS Laboral</t>
  </si>
  <si>
    <t>16011 Quota patronal PDI funcionari</t>
  </si>
  <si>
    <t>16100 Quota patronal personal art. 60 LOSU</t>
  </si>
  <si>
    <t>16101 Quota patronal personal alt. pro. fin. ext.</t>
  </si>
  <si>
    <t>16102  Quotes patronals personal Investigo</t>
  </si>
  <si>
    <t>16141 Quota Patronal personal Innov. Docent PDI</t>
  </si>
  <si>
    <t>16152 Quota Patronal personal No consol.Altre fin ext.</t>
  </si>
  <si>
    <t>16170 Quota Patronal reperc. Costos pers. FUPC</t>
  </si>
  <si>
    <t>16173 Gratificacions FCIM</t>
  </si>
  <si>
    <t>16174 Quota Patronal reperc. Costos pers UPC-CMS</t>
  </si>
  <si>
    <t>16480 Quota Patronal Beques Aprenentatge UPC</t>
  </si>
  <si>
    <t>16481 Quota Patronal Beques iniciació a la recerca</t>
  </si>
  <si>
    <t>16484 Quota Patronal Ajuts est. Conv. Coop. Educativa</t>
  </si>
  <si>
    <t>16500 Quota Patronal Ramón y Cajal</t>
  </si>
  <si>
    <t>16520 Quota Patronal Juan de la Cierva</t>
  </si>
  <si>
    <t>16540 Beatriz de Galindo. Quota Patronal.</t>
  </si>
  <si>
    <t>16570 Quota Patronal Personal Inv. En formació (FPU)</t>
  </si>
  <si>
    <t>16571 Quota Patronal Personal Inv. En formació (FPI)</t>
  </si>
  <si>
    <t xml:space="preserve">16572 QP Personal inv. En formació 4rt any </t>
  </si>
  <si>
    <t>16575 Quota Patronal FI AGAUR</t>
  </si>
  <si>
    <t>16580 Quota Patronal Beatriu de Pinós</t>
  </si>
  <si>
    <t>16590 Quota Patronal Investigadors P</t>
  </si>
  <si>
    <t>17000 Retribucions personal projectes LOSU</t>
  </si>
  <si>
    <t>17001 Retribucions personal altres proj. F.E.</t>
  </si>
  <si>
    <t>17002  Retribucions personal Investigo</t>
  </si>
  <si>
    <t>17010 Repercussió costos personal Fund. UPC</t>
  </si>
  <si>
    <t>17030 Retribucions professorat emèrit</t>
  </si>
  <si>
    <t>17300 Repercussió de costos personal Centre CIM</t>
  </si>
  <si>
    <t>17374  Repercussió de costos personal UPC-CMS</t>
  </si>
  <si>
    <t>17500 Convocatòria de Beques Ramón y Cajal</t>
  </si>
  <si>
    <t>17515 Incentiu de jubilació PDI</t>
  </si>
  <si>
    <t>17516 Premis de jubilació PTGASL</t>
  </si>
  <si>
    <t>17520 Programa Juan de la Cierva</t>
  </si>
  <si>
    <t>17540 Beatriz de Galindo. Retribucions.</t>
  </si>
  <si>
    <t>17570 Pers. invest.en formació (FPU)</t>
  </si>
  <si>
    <t>17571 Pers. Invest.en formació (FPI)</t>
  </si>
  <si>
    <t>17572 Pers. Invest.en formació 4rt any</t>
  </si>
  <si>
    <t>17575 Beques predoctorals (FI)</t>
  </si>
  <si>
    <t>17580 Convocatòria Beatriu de Pinós</t>
  </si>
  <si>
    <t>17590 Investigadors postdoctorals</t>
  </si>
  <si>
    <t>T O T A L   C A P Í T O L   1</t>
  </si>
  <si>
    <t>20210 Lloguer d'edificis i altres construccions</t>
  </si>
  <si>
    <t>20300 Lloguer maquinària,instal·lacions i utillatge</t>
  </si>
  <si>
    <t>20900 Altres arrendaments i cànons</t>
  </si>
  <si>
    <t>21200 Reparació,mant.i conserv. edificis i altres constr</t>
  </si>
  <si>
    <t>21300 Repar.,mant. i cons. maq.,inst. i utillatge</t>
  </si>
  <si>
    <t>21710 Manteniments central. HW i SW</t>
  </si>
  <si>
    <t>21720 Manteniment d'equips informàtics</t>
  </si>
  <si>
    <t>21900 Repar. manten. i conserv. d'altre immobilitzat</t>
  </si>
  <si>
    <t>22000 Material d'oficina i informàtic no inventariable</t>
  </si>
  <si>
    <t>22030 Mater.bibliogr. i digit. que no són fons de bibl.</t>
  </si>
  <si>
    <t>22040 Fotocòpies i enquadernacions</t>
  </si>
  <si>
    <t>22061 Edició de títols</t>
  </si>
  <si>
    <t>22100 Subministraments energètics i aigua</t>
  </si>
  <si>
    <t>22110 Material laboratori fungible</t>
  </si>
  <si>
    <t>22120 Equips de Protecció Individual</t>
  </si>
  <si>
    <t>22140 Altres subministraments</t>
  </si>
  <si>
    <t>22150 Altres compres</t>
  </si>
  <si>
    <t>22200 Línies de dades, troncal de la xarxa, i telefonia</t>
  </si>
  <si>
    <t>22210 Correu i missatgeria</t>
  </si>
  <si>
    <t>22300 Transports de persones i mercaderies</t>
  </si>
  <si>
    <t>22400 Primes d'assegurances</t>
  </si>
  <si>
    <t>22500 Tributs i impostos</t>
  </si>
  <si>
    <t>22600 Organització actes acadèmics i de representació</t>
  </si>
  <si>
    <t>22601  Organització de consells i òrgans col·legiats</t>
  </si>
  <si>
    <t>22602 Altres despeses protocol·làries</t>
  </si>
  <si>
    <t>22620 Formació del personal propi PTGAS</t>
  </si>
  <si>
    <t>22630 Formació del personal propi PDI</t>
  </si>
  <si>
    <t>22635 Inscripcions i despeses de congressos i confer.</t>
  </si>
  <si>
    <t>22640 Comunicació institucional i promoció</t>
  </si>
  <si>
    <t>22642 Accions espec.del doctor.: difusió i altres desp.</t>
  </si>
  <si>
    <t>22650 Actuacions Comitè d'Ètica</t>
  </si>
  <si>
    <t>22660 Publicacions institucionals</t>
  </si>
  <si>
    <t>22665 Despeses d'edició de publicacions</t>
  </si>
  <si>
    <t>22670 Pla de promoció dels estudis</t>
  </si>
  <si>
    <t>22671 Activitats de promoció amb Xina</t>
  </si>
  <si>
    <t>22673 Promoció recerca (activitat i espais)</t>
  </si>
  <si>
    <t>22680 Altres despeses de publicitat i promoció</t>
  </si>
  <si>
    <t>22690 Premis atorgats</t>
  </si>
  <si>
    <t>22691 Interessos judicials</t>
  </si>
  <si>
    <t>22692 Indemnitzacions sinistres</t>
  </si>
  <si>
    <t>22700 Neteja</t>
  </si>
  <si>
    <t>22701 Seguretat</t>
  </si>
  <si>
    <t>22702 Jardineria</t>
  </si>
  <si>
    <t>22710 Gestió sostenible i tractament de residus</t>
  </si>
  <si>
    <t>22760 Encàrrecs d'estudis i treballs tècnics</t>
  </si>
  <si>
    <t>22761 Prevenció de riscos laborals</t>
  </si>
  <si>
    <t>22763 Altres serveis externs</t>
  </si>
  <si>
    <t>22765 Proves PAU</t>
  </si>
  <si>
    <t>22775 Gestió infrastructura TIC sistemes i serveis corpo</t>
  </si>
  <si>
    <t>22790 Altres despeses extraordinàries</t>
  </si>
  <si>
    <t>22795 Despeses extraordinàries per insolvències</t>
  </si>
  <si>
    <t>22820 Pla Política Lingüística tercera llengüa</t>
  </si>
  <si>
    <t>22835 Despeses d'organit.de congressos i conferències</t>
  </si>
  <si>
    <t>22900 Coordinació de projectes d'intercanvi</t>
  </si>
  <si>
    <t>22910 Accions d'impuls i valorització a la recerca</t>
  </si>
  <si>
    <t>22911 Despeses d'innovació</t>
  </si>
  <si>
    <t>22912 Promoció STEM i Pla de captació</t>
  </si>
  <si>
    <t>22916 Transferència de Coneixement i Innovació</t>
  </si>
  <si>
    <t>22917 Func. i coordinació dels serveis informàtics</t>
  </si>
  <si>
    <t>22918 Accions política internacional</t>
  </si>
  <si>
    <t>22919 Suport al Plà d'Internacionalització</t>
  </si>
  <si>
    <t>22920 Equipaments docents espais Campus Nord</t>
  </si>
  <si>
    <t>22921 Centres d'innovació</t>
  </si>
  <si>
    <t>22922  Projecció territorial i social</t>
  </si>
  <si>
    <t>22923  Pla d'impulsor del compromís social</t>
  </si>
  <si>
    <t>22925 Reposicions per sinistres</t>
  </si>
  <si>
    <t>22926 Actes Gabinet del Rector</t>
  </si>
  <si>
    <t>22927  Funcionament Centre de Recerca</t>
  </si>
  <si>
    <t>22930 Innovació docent</t>
  </si>
  <si>
    <t>22931 Convocatòria millora docent</t>
  </si>
  <si>
    <t>22933 Despeses de les delegacions de l'estudiantat</t>
  </si>
  <si>
    <t>22934 Act. d'extensió universitària, olimpíades i altres</t>
  </si>
  <si>
    <t>22935 Impuls de la vida universitària</t>
  </si>
  <si>
    <t>22936 Convocatòria premi associacions d’estudiants</t>
  </si>
  <si>
    <t>22937 Política "Sostre de vidre"</t>
  </si>
  <si>
    <t>22938 Programa d'Orientació Personalitzada</t>
  </si>
  <si>
    <t>22939 UPCArts</t>
  </si>
  <si>
    <t>22945 Suport processos d’avaluació, acreditació i estudi</t>
  </si>
  <si>
    <t>22950 Despeses projectes art. 60 LOSU</t>
  </si>
  <si>
    <t>22960 Convocatòria projectes d'innovació docent</t>
  </si>
  <si>
    <t>22968 Pla d'Igualtat</t>
  </si>
  <si>
    <t>22969 Política de seguiment de qualitat</t>
  </si>
  <si>
    <t>22971 Pla UPC Sostenible</t>
  </si>
  <si>
    <t>22972 Pla d’Inclusió i Discap.i Pla d'Igualtat de Gènere</t>
  </si>
  <si>
    <t>22975 Programes del CCD</t>
  </si>
  <si>
    <t>22976 CFIS</t>
  </si>
  <si>
    <t>22977 Línies estratègiques de recuperació de personal</t>
  </si>
  <si>
    <t>22978 Imprevistos</t>
  </si>
  <si>
    <t>22979 Sup.activitat extraordinària de recerca</t>
  </si>
  <si>
    <t>22980 Projectes específics</t>
  </si>
  <si>
    <t>22990 Programes específics de la UPC</t>
  </si>
  <si>
    <t>22999 Cap. 2 despeses descentralitzades</t>
  </si>
  <si>
    <t>23010 Comissió serveis i assis.concurs i oposicions</t>
  </si>
  <si>
    <t>23020 Tribunals de tesis doctorals</t>
  </si>
  <si>
    <t>23030 Tribunal professorat</t>
  </si>
  <si>
    <t>23050 Despeses d'altres desplaçaments</t>
  </si>
  <si>
    <t>T O T A L   C A P Í T O L   2</t>
  </si>
  <si>
    <t>31000 Interessos dels préstecs en euros</t>
  </si>
  <si>
    <t>31010 Despeses financeres dels comptes corrents</t>
  </si>
  <si>
    <t>34000 Despeses financeres dels avals bancaris</t>
  </si>
  <si>
    <t>35200 Despeses financeres per interessos de demora</t>
  </si>
  <si>
    <t>35900 Altres despeses financeres</t>
  </si>
  <si>
    <t>T O T A L   C A P Í T O L   3</t>
  </si>
  <si>
    <t>44001 Retorn d'import de beques matríc.a c.adscrits</t>
  </si>
  <si>
    <t>45201 Transf. cts.Consorcis i Fundacions inclosos SEC CA</t>
  </si>
  <si>
    <t>45202 Transf. cts. Societats i Ens</t>
  </si>
  <si>
    <t>45300 Trf.cts.a ent.classif. sector adm.públ. C.A.</t>
  </si>
  <si>
    <t>46000 Transf. corrents Ajuntaments,Diputacions i CC</t>
  </si>
  <si>
    <t>46100 Transf. corrents Altres consorcis</t>
  </si>
  <si>
    <t>46200 Transf. corrents altres universitats catalanes</t>
  </si>
  <si>
    <t>46900 Transf. corrents altres entitats</t>
  </si>
  <si>
    <t>47000 Transf. corrents a empreses privades</t>
  </si>
  <si>
    <t>48000 Beques d'Aprenentatge UPC</t>
  </si>
  <si>
    <t>48010 Beques d'iniciació recerca</t>
  </si>
  <si>
    <t>48011 Estratègies per la captació de talent de recerca</t>
  </si>
  <si>
    <t>48020 Beques Salari</t>
  </si>
  <si>
    <t>48023 Ajuts Compromís</t>
  </si>
  <si>
    <t>48031 Convocatòria mentories acadèmiques</t>
  </si>
  <si>
    <t>48034 Beques INECO-UPC</t>
  </si>
  <si>
    <t>48300 Exempcions matrícula norma legal</t>
  </si>
  <si>
    <t>48305 Beques AGAUR - UPC</t>
  </si>
  <si>
    <t>48311 Beques Santander Progreso</t>
  </si>
  <si>
    <t>48312 Beques empreniment</t>
  </si>
  <si>
    <t>48315 Ajuts matrícula estudiants internacional.estudis</t>
  </si>
  <si>
    <t>48316 Ajuts matrícula a personal de recerca en formació</t>
  </si>
  <si>
    <t>48317 Ajuts matrícula finançats conv. col·laboració</t>
  </si>
  <si>
    <t>48318 Ajuts matrícula Programa Acollida Refugiats</t>
  </si>
  <si>
    <t>48400 Beques mobilitat estudiants</t>
  </si>
  <si>
    <t>48420 Ajuts mobilitat de PDI i PTGAS</t>
  </si>
  <si>
    <t>48450 Ajuts compl. mobilitat d'estudiants</t>
  </si>
  <si>
    <t>48452 Ajuts per a mobilitat de doctorands estrangers</t>
  </si>
  <si>
    <t>48462 Ajuts estudiants de CCE</t>
  </si>
  <si>
    <t>48900 Altres ajuts persones</t>
  </si>
  <si>
    <t>48901 Programa ajuts UPC/ALUMNI</t>
  </si>
  <si>
    <t>48902 Ajuts FI AGAUR activitats formatives</t>
  </si>
  <si>
    <t>48904 Beques llegat Josep Tapias Tudó</t>
  </si>
  <si>
    <t>48920 Aportacions i quotes a ESFL</t>
  </si>
  <si>
    <t>T O T A L   C A P Í T O L   4</t>
  </si>
  <si>
    <t>61100 Inversions en edificis i altres construccions</t>
  </si>
  <si>
    <t>61101 Rehabil., adeq. de la normat. i act. estàndards</t>
  </si>
  <si>
    <t>61105 Interv.sobrevingudes i urgents a estruct.i façanes</t>
  </si>
  <si>
    <t>61106 Edifici DSL</t>
  </si>
  <si>
    <t>61110 Campus Besòs. Infraestructures generals.</t>
  </si>
  <si>
    <t>61113 Campus Besòs. Edifici C</t>
  </si>
  <si>
    <t>61117 ADEQUACIÓ PARCEL·LA J-K</t>
  </si>
  <si>
    <t>61199 Actuacions Pla d’Inversions Universitàries</t>
  </si>
  <si>
    <t>62000 Inversions maqunària, instal·lacions i utilllatge</t>
  </si>
  <si>
    <t xml:space="preserve">   62100  Inversions en mitjans de transport</t>
  </si>
  <si>
    <t>62120 Inversions FEDER</t>
  </si>
  <si>
    <t>62200 Pla d'infraestructura TIC. Hardware</t>
  </si>
  <si>
    <t>62201 Equips PD, telec.i audio. inventariable</t>
  </si>
  <si>
    <t>62202 Pla infraest TIC. Convocatòria renovació equips</t>
  </si>
  <si>
    <t>62204 Convocatòria TIC equips PDI</t>
  </si>
  <si>
    <t>62205 Equipament aules informàtiques</t>
  </si>
  <si>
    <t>62220 Projectes institucionals de software</t>
  </si>
  <si>
    <t>62221 Software inventariable</t>
  </si>
  <si>
    <t>62300 Inversions en mobiliari i estris</t>
  </si>
  <si>
    <t>62410 Equipament científic inventariable</t>
  </si>
  <si>
    <t>62500 Adquisició fons bibliogràfic i digital catalogat</t>
  </si>
  <si>
    <t>62501 Adquisició de fons bibliog. i digital catal.(CBUC)</t>
  </si>
  <si>
    <t>62600 Parcs científics i tecnològics de la UPC</t>
  </si>
  <si>
    <t>62900 Altre material inventariable</t>
  </si>
  <si>
    <t>62910 Equipament docent inventariable</t>
  </si>
  <si>
    <t>64000 Projectes recerca. Convocatòria Ministeri</t>
  </si>
  <si>
    <t>64001 Recerca Ministeri. Personal contractat</t>
  </si>
  <si>
    <t>64003 Recerca Ministeri. Altres desp. funcionament</t>
  </si>
  <si>
    <t>64004 Recerca Ministeri. Immobilitzat</t>
  </si>
  <si>
    <t>64050 Projectes recerca. Convocatòria Generalitat</t>
  </si>
  <si>
    <t>64051 Recerca Generalitat. Personal contractat</t>
  </si>
  <si>
    <t>64052 Recerca Generalitat. Becaris</t>
  </si>
  <si>
    <t>64053 Recerca Generalitat. Altres. desp. funcionament</t>
  </si>
  <si>
    <t>64054 Recerca Generalitat. Immobilitzat</t>
  </si>
  <si>
    <t>64070 Projectes recerca. Empreses Privades i altres</t>
  </si>
  <si>
    <t>64071 Recerca Empreses. Personal contractat</t>
  </si>
  <si>
    <t>64072 Recerca Empreses. Becaris</t>
  </si>
  <si>
    <t>64073 Recerca Empreses. Altres desp. funcionament</t>
  </si>
  <si>
    <t>64074 Recerca Empreses. Immobilitzat</t>
  </si>
  <si>
    <t>64090 Projectes recerca. Unió Europea</t>
  </si>
  <si>
    <t>64091 Recerca UE. Personal contractat</t>
  </si>
  <si>
    <t>64092 Recerca UE. Becaris</t>
  </si>
  <si>
    <t>64093 Recerca UE. Altres desp. funcionament</t>
  </si>
  <si>
    <t>64094 Recerca UE. Immobilitzat</t>
  </si>
  <si>
    <t>64150 Despeses per revocacions de projectes de recerca</t>
  </si>
  <si>
    <t>64160 Projectes recerca. Altres conv. Ministeri</t>
  </si>
  <si>
    <t>64510 Convocatòria PTA</t>
  </si>
  <si>
    <t>64540 Estades becaris recerca a l'estranger</t>
  </si>
  <si>
    <t>64541 Estades de mobilitat de professors i investigadors</t>
  </si>
  <si>
    <t>T O T A L   C A P Í T O L   6</t>
  </si>
  <si>
    <t>79902 Proj. COORD. recerca Altres</t>
  </si>
  <si>
    <t>79903 Proj. COORD. recerca UE</t>
  </si>
  <si>
    <t>T O T A L   C A P Í T O L   7</t>
  </si>
  <si>
    <t>82000 Concessions préstecs i bestret</t>
  </si>
  <si>
    <t>85000 Aportacions UPC a empreses</t>
  </si>
  <si>
    <t>89000 Altres variacions d'actius financers</t>
  </si>
  <si>
    <t>T O T A L   C A P Í T O L   8</t>
  </si>
  <si>
    <t>91100 Devolució préstecs parcs tecnològics</t>
  </si>
  <si>
    <t>91101 Cancel·lació bestretes reemb. FEDER CTT MINECO</t>
  </si>
  <si>
    <t>91200 Amortit.préstecs c/t amb entitats de crèdit</t>
  </si>
  <si>
    <t>T O T A L   C A P Í T O L   9</t>
  </si>
  <si>
    <t>T O T A L   D E S P E S E S   2 0 2 3</t>
  </si>
  <si>
    <t>CRÈDITS PRESSUPOSTARIS</t>
  </si>
  <si>
    <t>DESPESES
COMPROMESES</t>
  </si>
  <si>
    <t>Pressupost de despeses</t>
  </si>
  <si>
    <t>CAP. 1 .  DESPESES DE PERSONAL</t>
  </si>
  <si>
    <t>CAP. 2 .  DESPESES CORRENTS DE BÉNS I SERVEIS</t>
  </si>
  <si>
    <t>CAP. 3 .  DESPESES FINANCERES</t>
  </si>
  <si>
    <t>CAP. 4 .  TRANSFERÈNCIES CORRENTS</t>
  </si>
  <si>
    <t>CAP. 6 .  INVERSIONS REALS</t>
  </si>
  <si>
    <t>CAP. 7 .  TRANSFERÈNCIES DE CAPITAL</t>
  </si>
  <si>
    <t>CAP. 8 .  ACTIUS FINANCERS</t>
  </si>
  <si>
    <t>CAP. 9 .  PASSIUS FINANCERS</t>
  </si>
  <si>
    <t>Aplicació pressupostària/Descripció</t>
  </si>
  <si>
    <t>PREVISIONS
INICIALS</t>
  </si>
  <si>
    <t>PREVISIONS DEFINITIVES</t>
  </si>
  <si>
    <t>DRETS RECONEGUTS</t>
  </si>
  <si>
    <t>DRETS ANUL·LATS</t>
  </si>
  <si>
    <t>DRETS RECONEGUTS NETS</t>
  </si>
  <si>
    <t>RECAPTACIÓ NETA</t>
  </si>
  <si>
    <t>PENDTS.COBRAM. A 31 DE DESEMBRE</t>
  </si>
  <si>
    <t>EXCÈS/DEFECTE PREVISIÓ</t>
  </si>
  <si>
    <t>31000  Preus públics de secretaria</t>
  </si>
  <si>
    <t>31100  Graus oficials</t>
  </si>
  <si>
    <t>31101  Màsters oficials</t>
  </si>
  <si>
    <t>31102  Estudis de 1r i 2n cicle oficials</t>
  </si>
  <si>
    <t>31103  Doctorats</t>
  </si>
  <si>
    <t>31110  Compensacions per beques de matrícula</t>
  </si>
  <si>
    <t>31111  Compensacions per altres exemp</t>
  </si>
  <si>
    <t>31112  Beques i altres exempcions de matrícula</t>
  </si>
  <si>
    <t>31120  Centres adscrits</t>
  </si>
  <si>
    <t>31500  Altres preus públics</t>
  </si>
  <si>
    <t>32000  Prestació de serveis universitaris</t>
  </si>
  <si>
    <t>32001  Convenis de cooperació educativa</t>
  </si>
  <si>
    <t>32100  Convenis, cursos i serveis. CTT</t>
  </si>
  <si>
    <t>32101  Conveni Càtedres</t>
  </si>
  <si>
    <t>32110  Overhead del CTT de convenis</t>
  </si>
  <si>
    <t>32901  Cursos i serveis prestats per unitats</t>
  </si>
  <si>
    <t>32902  Altres serveis</t>
  </si>
  <si>
    <t>32910   Patrocinis, premis i serveis de publiciat</t>
  </si>
  <si>
    <t>33000  Venda de publicacions i impresos</t>
  </si>
  <si>
    <t>38000  Reintegraments d'operacions corrents</t>
  </si>
  <si>
    <t>39000  Repercussió de costos de personal</t>
  </si>
  <si>
    <t>39010  Repercussió de costos diversos</t>
  </si>
  <si>
    <t>39030  Altres ingressos</t>
  </si>
  <si>
    <t>39040  Ingressos extraordinaris</t>
  </si>
  <si>
    <t>CAPÍTOL 3 TAXES I ALTRES INGRESSOS</t>
  </si>
  <si>
    <t>40000  Transferències diverses de l'Estat</t>
  </si>
  <si>
    <t>40100  Transferències cts. Organismes Estat</t>
  </si>
  <si>
    <t>45000  Transferències per al finançament ordinari</t>
  </si>
  <si>
    <t>45001  Transf.increment % press. Estat</t>
  </si>
  <si>
    <t>45005  Finançament addicional model</t>
  </si>
  <si>
    <t>45007  Finançament addicional subministraments energètics</t>
  </si>
  <si>
    <t>45100  Altres transf. corrents GenCat</t>
  </si>
  <si>
    <t>45200  Transf. corrents OA Adm.G.C.</t>
  </si>
  <si>
    <t>45201  Transf. corrents consorcis i fund.G.C.</t>
  </si>
  <si>
    <t>45202  Transf. corrents ens S.Públic G.C.</t>
  </si>
  <si>
    <t>45300  Transf. corrents entitats classif.G.C.</t>
  </si>
  <si>
    <t>46000  Transf. corrents Ajunt.,Diputacions</t>
  </si>
  <si>
    <t>46200  Transf. corrents altres univ.</t>
  </si>
  <si>
    <t>46900  Transf. corrents altres ens públics</t>
  </si>
  <si>
    <t>47000  Transf. corrents empreses privades</t>
  </si>
  <si>
    <t>47001  Transf. cts. empreses, càtedres i convenis</t>
  </si>
  <si>
    <t>48000  Transf. cts. estudiants i personal</t>
  </si>
  <si>
    <t>48001  Transf. cts. ESFL</t>
  </si>
  <si>
    <t>48002  Transferències corrents de famílies</t>
  </si>
  <si>
    <t>49001  Transf. corrents UE</t>
  </si>
  <si>
    <t>49002  Transf. corrents UE mobilitat</t>
  </si>
  <si>
    <t>49900  Altres transf. corr. exterior</t>
  </si>
  <si>
    <t>CAPÍTOL 4 TRANSFERÈNCIES I SUBVENCIONS CORRENTS</t>
  </si>
  <si>
    <t>51000  Inter.Bestretes,Préstecs i Pòli.crèdit</t>
  </si>
  <si>
    <t>52000  Interessos de dipòsits</t>
  </si>
  <si>
    <t>53000  Altres ingressos financers</t>
  </si>
  <si>
    <t>54000  Lloguers</t>
  </si>
  <si>
    <t>55000  Concessions administratives</t>
  </si>
  <si>
    <t>59000  Patents i marques propietat de la Universitat. CTT</t>
  </si>
  <si>
    <t>CAPÍTOL 5 INGRESSOS PATRIMONIALS</t>
  </si>
  <si>
    <t>61100  Alienació d'edificis i alters construccions</t>
  </si>
  <si>
    <t>CAPÍTOL 6 ALINEACIÓ D'INVERSIONS REALS</t>
  </si>
  <si>
    <t>70000 Transf. de capital dels Ministeris</t>
  </si>
  <si>
    <t>70001 Ministeris per a recerca. Convocatòries de personal</t>
  </si>
  <si>
    <t>70009 MINECO per a recerca CTT</t>
  </si>
  <si>
    <t>70010 MINECO per a recerca CTT. Overhead projectes</t>
  </si>
  <si>
    <t>70100 Transf. capital d'ens Adm.Estat</t>
  </si>
  <si>
    <t>75000 Generalitat. Pla d'Inversions Universitàries</t>
  </si>
  <si>
    <t>75002 Generalitat. Altres inversions</t>
  </si>
  <si>
    <t>75100 Transf. de capital de Gen.Cat. per a recerca</t>
  </si>
  <si>
    <t>75200 Transf. capital Org.Autònoms C.A.inclosos SEC</t>
  </si>
  <si>
    <t>75201 Transf. capital consorcis i fund.C.A. inclosos SEC</t>
  </si>
  <si>
    <t>75202 Transf. capital entitats C.A. incloses SEC</t>
  </si>
  <si>
    <t>75300 Transf. capital d’entitats classif.adm.públ. C.A.</t>
  </si>
  <si>
    <t>76000 Transf. de capital Ajuntaments, Dip. i altres admin.local</t>
  </si>
  <si>
    <t>76200 Transf. de capital d'altres universitats públiques catalanes</t>
  </si>
  <si>
    <t>76900 Transf. de capital d'altres entitats</t>
  </si>
  <si>
    <t>78000 Transf. de capital de famílies i ESFL</t>
  </si>
  <si>
    <t>79001 Transf. de capital U.E. per a recerca</t>
  </si>
  <si>
    <t>79002 Transf. de capital U.E. per a recerca.Overhead CTT</t>
  </si>
  <si>
    <t>79901 Altres transf. de capital de l'exterior</t>
  </si>
  <si>
    <t>CAPÍTOL 7 TRANSFERÈNCIES I SUBVENCIONS DE CAPITAL</t>
  </si>
  <si>
    <t>85000 Venda d'accions</t>
  </si>
  <si>
    <t>87100 Romanent específic</t>
  </si>
  <si>
    <t>CAPÍTOL 8 ACTIUS FINANCERS</t>
  </si>
  <si>
    <t>91101 Bestretes reemborsables FEDER CTT MINECO</t>
  </si>
  <si>
    <t>CAPÍTOL 9 PASSIUS FINANCERS</t>
  </si>
  <si>
    <t>TOTAL INGRESSOS 2023</t>
  </si>
  <si>
    <t>Descripció Econòmica</t>
  </si>
  <si>
    <t>DEFINITIVES</t>
  </si>
  <si>
    <t>Conceptes</t>
  </si>
  <si>
    <t xml:space="preserve">DRETS </t>
  </si>
  <si>
    <t>OBLIGACIONS</t>
  </si>
  <si>
    <t>AJUSTAMENTS</t>
  </si>
  <si>
    <t>RESULTAT</t>
  </si>
  <si>
    <t>RECONEGUTS NETS</t>
  </si>
  <si>
    <t>RECONEGUDES NETES</t>
  </si>
  <si>
    <t>PRESSUPOSTARI</t>
  </si>
  <si>
    <t>a) Operacions corrents</t>
  </si>
  <si>
    <t>b) Operacions de capital</t>
  </si>
  <si>
    <t>c) Operacions comercials</t>
  </si>
  <si>
    <t>1.(+) Operacions no financeres (a + b)</t>
  </si>
  <si>
    <t>d) Actius financers</t>
  </si>
  <si>
    <t>e) Passius financers</t>
  </si>
  <si>
    <r>
      <t xml:space="preserve"> 2. Total operacions financeres</t>
    </r>
    <r>
      <rPr>
        <sz val="12"/>
        <rFont val="Aptos Narrow"/>
        <family val="2"/>
        <scheme val="minor"/>
      </rPr>
      <t xml:space="preserve"> (d + e)</t>
    </r>
  </si>
  <si>
    <t>I. Resultat pressupostari de l'exercici (1 + 2)</t>
  </si>
  <si>
    <t>AJUSTAMENTS:</t>
  </si>
  <si>
    <t xml:space="preserve"> 3. Crèdits gastats finançats amb romanent de tresoreria no afectat</t>
  </si>
  <si>
    <t xml:space="preserve"> 4. Desviaments de finançament negatius de l'exercici </t>
  </si>
  <si>
    <t xml:space="preserve"> 5. Desviaments de finançament positius de l'exercici</t>
  </si>
  <si>
    <r>
      <t xml:space="preserve"> II. TOTAL AJUSTAMENTS </t>
    </r>
    <r>
      <rPr>
        <sz val="12"/>
        <rFont val="Aptos Narrow"/>
        <family val="2"/>
        <scheme val="minor"/>
      </rPr>
      <t>( 3 + 4 - 5)</t>
    </r>
  </si>
  <si>
    <t xml:space="preserve"> RESULTAT PRESSUPOSTARI AJUSTAT (I + II)</t>
  </si>
  <si>
    <t>COMPTES ANUALS</t>
  </si>
  <si>
    <t>1. El Balanç</t>
  </si>
  <si>
    <t>2. Compte del resultat econòmic patrimonial</t>
  </si>
  <si>
    <t>NOTES EN LA MEMORIA</t>
  </si>
  <si>
    <t>3. L'estat de canvis en el patrimoni net</t>
  </si>
  <si>
    <t>3.1 L'estat de canvis en el patrimoni net</t>
  </si>
  <si>
    <t>3.2 L'estat d'ingressos i despeses reconegudes</t>
  </si>
  <si>
    <t>NOTES A LA MEMÒRIA</t>
  </si>
  <si>
    <t>4. L'estat de fluxos d'efectiu</t>
  </si>
  <si>
    <t>5. L'estat de liquidació del pressupost</t>
  </si>
  <si>
    <t>I. LIQUIDACIÓ DEL PRESSUPOST DE DESPESES</t>
  </si>
  <si>
    <t>III. RESULTAT PRESSUPOSTARI</t>
  </si>
  <si>
    <t>II. LIQUIDACIÓ DEL PRESSUPOST D'INGRESSOS</t>
  </si>
  <si>
    <t>Nota: Els estats financers de 2023 que es publiquen en aquest arxiu corresponen a la versió original formulada. Posteriorment, es va detectar una errada en els subtotals B) de l'actiu i en els   A), B) i C) del passiu que no afecta a la totalitat d'ambdos conceptes. Aquesta incidència va ser subsanada a la informació comparativa dels comptes anuals de l'exercici 2024.</t>
  </si>
  <si>
    <t>Data de publicació: 29.07.2024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</si>
</sst>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_ ;[Red]\-#,##0.00\ "/>
    <numFmt numFmtId="165" formatCode="#,##0.00_ ;\-#,##0.00\ "/>
    <numFmt numFmtId="166" formatCode="#,##0_);\(#,##0\)"/>
  </numFmts>
  <fonts count="40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3"/>
      <color theme="3"/>
      <name val="Calibri"/>
      <family val="2"/>
    </font>
    <font>
      <b/>
      <sz val="11"/>
      <color rgb="FF3F3F3F"/>
      <name val="Calibri"/>
      <family val="2"/>
    </font>
    <font>
      <b/>
      <sz val="11"/>
      <color theme="1"/>
      <name val="Calibri"/>
      <family val="2"/>
    </font>
    <font>
      <b/>
      <sz val="10"/>
      <color rgb="FF3F3F3F"/>
      <name val="Aptos Narrow"/>
      <family val="2"/>
      <scheme val="minor"/>
    </font>
    <font>
      <b/>
      <sz val="10"/>
      <color rgb="FF333333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7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8"/>
      <color rgb="FFFF0000"/>
      <name val="Aptos Narrow"/>
      <family val="2"/>
      <scheme val="minor"/>
    </font>
    <font>
      <b/>
      <sz val="10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2"/>
      <name val="Aptos Narrow"/>
      <family val="2"/>
      <scheme val="minor"/>
    </font>
    <font>
      <b/>
      <sz val="11.5"/>
      <name val="Aptos Narrow"/>
      <family val="2"/>
      <scheme val="minor"/>
    </font>
    <font>
      <sz val="12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theme="3" tint="0.499984740745262"/>
      <name val="Calibri"/>
      <family val="2"/>
    </font>
    <font>
      <b/>
      <sz val="14"/>
      <color theme="3" tint="0.499984740745262"/>
      <name val="Calibri"/>
      <family val="2"/>
    </font>
    <font>
      <b/>
      <sz val="13"/>
      <color theme="3" tint="0.499984740745262"/>
      <name val="Calibri"/>
      <family val="2"/>
    </font>
    <font>
      <b/>
      <sz val="5"/>
      <color indexed="63"/>
      <name val="Arial"/>
      <family val="2"/>
    </font>
    <font>
      <b/>
      <sz val="9"/>
      <color theme="1"/>
      <name val="Arial"/>
      <family val="2"/>
    </font>
    <font>
      <b/>
      <sz val="9"/>
      <color theme="1"/>
      <name val="Verdana"/>
      <family val="2"/>
    </font>
    <font>
      <sz val="6"/>
      <color theme="1"/>
      <name val="Verdana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b/>
      <sz val="9"/>
      <color indexed="63"/>
      <name val="Arial"/>
      <family val="2"/>
    </font>
    <font>
      <b/>
      <sz val="8"/>
      <color rgb="FF000000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color theme="1"/>
      <name val="Calibri"/>
      <family val="2"/>
    </font>
    <font>
      <b/>
      <sz val="10"/>
      <color rgb="FF000000"/>
      <name val="Aptos Narrow"/>
      <family val="2"/>
      <scheme val="minor"/>
    </font>
    <font>
      <sz val="10"/>
      <color rgb="FF333333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49992370372631"/>
        <bgColor indexed="64"/>
      </patternFill>
    </fill>
  </fills>
  <borders count="88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theme="0" tint="-0.499984740745262"/>
      </bottom>
      <diagonal/>
    </border>
    <border>
      <left style="thick">
        <color theme="0" tint="-0.499984740745262"/>
      </left>
      <right style="thick">
        <color theme="0" tint="-0.499984740745262"/>
      </right>
      <top style="medium">
        <color indexed="64"/>
      </top>
      <bottom style="thick">
        <color theme="0" tint="-0.499984740745262"/>
      </bottom>
      <diagonal/>
    </border>
    <border>
      <left style="thin">
        <color indexed="63"/>
      </left>
      <right/>
      <top style="medium">
        <color indexed="64"/>
      </top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indexed="63"/>
      </right>
      <top style="medium">
        <color indexed="64"/>
      </top>
      <bottom style="thick">
        <color theme="0" tint="-0.499984740745262"/>
      </bottom>
      <diagonal/>
    </border>
    <border>
      <left style="medium">
        <color indexed="64"/>
      </left>
      <right style="thick">
        <color theme="0" tint="-0.499984740745262"/>
      </right>
      <top style="thick">
        <color theme="0" tint="-0.499984740745262"/>
      </top>
      <bottom/>
      <diagonal/>
    </border>
    <border>
      <left/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medium">
        <color indexed="64"/>
      </left>
      <right style="thick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rgb="FFDADCDD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rgb="FFDADCDD"/>
      </bottom>
      <diagonal/>
    </border>
    <border>
      <left style="medium">
        <color indexed="64"/>
      </left>
      <right style="thick">
        <color theme="0" tint="-0.499984740745262"/>
      </right>
      <top/>
      <bottom style="medium">
        <color rgb="FFDADCDD"/>
      </bottom>
      <diagonal/>
    </border>
    <border>
      <left style="thick">
        <color theme="0" tint="-0.499984740745262"/>
      </left>
      <right style="medium">
        <color theme="0" tint="-0.499984740745262"/>
      </right>
      <top/>
      <bottom/>
      <diagonal/>
    </border>
    <border>
      <left style="thick">
        <color theme="0" tint="-0.499984740745262"/>
      </left>
      <right style="medium">
        <color theme="0" tint="-0.499984740745262"/>
      </right>
      <top/>
      <bottom style="thick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ck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ck">
        <color theme="0" tint="-0.499984740745262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/>
      <diagonal/>
    </border>
    <border>
      <left style="thick">
        <color theme="0" tint="-0.499984740745262"/>
      </left>
      <right style="thick">
        <color theme="0" tint="-0.499984740745262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ck">
        <color theme="0" tint="-0.499984740745262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/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theme="0" tint="-0.499984740745262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ck">
        <color theme="0" tint="-0.499984740745262"/>
      </top>
      <bottom style="medium">
        <color indexed="64"/>
      </bottom>
      <diagonal/>
    </border>
    <border>
      <left style="thick">
        <color rgb="FF808080"/>
      </left>
      <right style="thick">
        <color rgb="FF808080"/>
      </right>
      <top/>
      <bottom/>
      <diagonal/>
    </border>
    <border>
      <left style="thick">
        <color rgb="FF808080"/>
      </left>
      <right style="thick">
        <color rgb="FF808080"/>
      </right>
      <top/>
      <bottom style="medium">
        <color rgb="FFDADCDD"/>
      </bottom>
      <diagonal/>
    </border>
    <border>
      <left style="thick">
        <color rgb="FF808080"/>
      </left>
      <right style="thick">
        <color rgb="FF808080"/>
      </right>
      <top style="medium">
        <color rgb="FFDADCDD"/>
      </top>
      <bottom/>
      <diagonal/>
    </border>
    <border>
      <left style="thick">
        <color rgb="FF808080"/>
      </left>
      <right style="thick">
        <color rgb="FF808080"/>
      </right>
      <top/>
      <bottom style="medium">
        <color rgb="FFD0D7E5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2" borderId="2" applyNumberFormat="0" applyAlignment="0" applyProtection="0"/>
    <xf numFmtId="0" fontId="7" fillId="0" borderId="0"/>
  </cellStyleXfs>
  <cellXfs count="350">
    <xf numFmtId="0" fontId="0" fillId="0" borderId="0" xfId="0"/>
    <xf numFmtId="4" fontId="0" fillId="0" borderId="0" xfId="0" applyNumberFormat="1"/>
    <xf numFmtId="0" fontId="8" fillId="0" borderId="3" xfId="0" applyFont="1" applyBorder="1" applyAlignment="1">
      <alignment vertical="center" wrapText="1"/>
    </xf>
    <xf numFmtId="0" fontId="9" fillId="0" borderId="0" xfId="0" applyFont="1"/>
    <xf numFmtId="164" fontId="10" fillId="0" borderId="0" xfId="0" applyNumberFormat="1" applyFont="1"/>
    <xf numFmtId="4" fontId="11" fillId="0" borderId="0" xfId="0" applyNumberFormat="1" applyFont="1"/>
    <xf numFmtId="0" fontId="12" fillId="0" borderId="0" xfId="4" applyFont="1" applyAlignment="1">
      <alignment horizontal="left"/>
    </xf>
    <xf numFmtId="4" fontId="13" fillId="4" borderId="7" xfId="0" applyNumberFormat="1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4" fontId="0" fillId="0" borderId="11" xfId="0" applyNumberFormat="1" applyBorder="1"/>
    <xf numFmtId="4" fontId="11" fillId="0" borderId="11" xfId="0" applyNumberFormat="1" applyFont="1" applyBorder="1"/>
    <xf numFmtId="49" fontId="0" fillId="0" borderId="6" xfId="0" applyNumberFormat="1" applyBorder="1" applyAlignment="1">
      <alignment horizontal="left" indent="1"/>
    </xf>
    <xf numFmtId="4" fontId="1" fillId="0" borderId="6" xfId="0" applyNumberFormat="1" applyFont="1" applyBorder="1"/>
    <xf numFmtId="4" fontId="0" fillId="0" borderId="6" xfId="0" applyNumberFormat="1" applyBorder="1"/>
    <xf numFmtId="4" fontId="11" fillId="0" borderId="6" xfId="0" applyNumberFormat="1" applyFont="1" applyBorder="1"/>
    <xf numFmtId="0" fontId="11" fillId="5" borderId="6" xfId="0" applyFont="1" applyFill="1" applyBorder="1" applyAlignment="1">
      <alignment horizontal="center"/>
    </xf>
    <xf numFmtId="4" fontId="11" fillId="5" borderId="6" xfId="0" applyNumberFormat="1" applyFont="1" applyFill="1" applyBorder="1"/>
    <xf numFmtId="49" fontId="0" fillId="0" borderId="12" xfId="0" applyNumberFormat="1" applyBorder="1" applyAlignment="1">
      <alignment horizontal="left" indent="1"/>
    </xf>
    <xf numFmtId="49" fontId="0" fillId="0" borderId="13" xfId="0" applyNumberFormat="1" applyBorder="1" applyAlignment="1">
      <alignment horizontal="left" indent="1"/>
    </xf>
    <xf numFmtId="49" fontId="0" fillId="0" borderId="14" xfId="0" applyNumberFormat="1" applyBorder="1" applyAlignment="1">
      <alignment horizontal="left" indent="1"/>
    </xf>
    <xf numFmtId="4" fontId="0" fillId="0" borderId="6" xfId="0" applyNumberFormat="1" applyBorder="1" applyAlignment="1">
      <alignment horizontal="left" indent="1"/>
    </xf>
    <xf numFmtId="0" fontId="11" fillId="5" borderId="13" xfId="0" applyFont="1" applyFill="1" applyBorder="1" applyAlignment="1">
      <alignment horizontal="center"/>
    </xf>
    <xf numFmtId="4" fontId="11" fillId="5" borderId="11" xfId="0" applyNumberFormat="1" applyFont="1" applyFill="1" applyBorder="1"/>
    <xf numFmtId="4" fontId="11" fillId="5" borderId="13" xfId="0" applyNumberFormat="1" applyFont="1" applyFill="1" applyBorder="1"/>
    <xf numFmtId="49" fontId="0" fillId="0" borderId="15" xfId="0" applyNumberFormat="1" applyBorder="1"/>
    <xf numFmtId="4" fontId="0" fillId="0" borderId="9" xfId="0" applyNumberFormat="1" applyBorder="1"/>
    <xf numFmtId="4" fontId="0" fillId="0" borderId="16" xfId="0" applyNumberFormat="1" applyBorder="1"/>
    <xf numFmtId="4" fontId="11" fillId="0" borderId="16" xfId="0" applyNumberFormat="1" applyFont="1" applyBorder="1"/>
    <xf numFmtId="4" fontId="11" fillId="0" borderId="17" xfId="0" applyNumberFormat="1" applyFont="1" applyBorder="1"/>
    <xf numFmtId="0" fontId="11" fillId="0" borderId="0" xfId="0" applyFont="1"/>
    <xf numFmtId="0" fontId="13" fillId="4" borderId="7" xfId="0" applyFont="1" applyFill="1" applyBorder="1" applyAlignment="1">
      <alignment horizontal="center" vertical="center" wrapText="1"/>
    </xf>
    <xf numFmtId="0" fontId="0" fillId="0" borderId="11" xfId="0" applyBorder="1"/>
    <xf numFmtId="0" fontId="11" fillId="0" borderId="6" xfId="0" applyFont="1" applyBorder="1" applyAlignment="1">
      <alignment horizontal="left" indent="1"/>
    </xf>
    <xf numFmtId="4" fontId="11" fillId="0" borderId="9" xfId="0" applyNumberFormat="1" applyFont="1" applyBorder="1"/>
    <xf numFmtId="0" fontId="11" fillId="6" borderId="6" xfId="0" applyFont="1" applyFill="1" applyBorder="1" applyAlignment="1">
      <alignment horizontal="center"/>
    </xf>
    <xf numFmtId="4" fontId="11" fillId="6" borderId="6" xfId="0" applyNumberFormat="1" applyFont="1" applyFill="1" applyBorder="1"/>
    <xf numFmtId="4" fontId="0" fillId="0" borderId="0" xfId="0" applyNumberFormat="1" applyAlignment="1">
      <alignment horizontal="right"/>
    </xf>
    <xf numFmtId="164" fontId="0" fillId="0" borderId="0" xfId="0" applyNumberFormat="1"/>
    <xf numFmtId="0" fontId="12" fillId="0" borderId="0" xfId="4" applyFont="1" applyAlignment="1">
      <alignment horizontal="center"/>
    </xf>
    <xf numFmtId="164" fontId="11" fillId="0" borderId="0" xfId="0" applyNumberFormat="1" applyFont="1"/>
    <xf numFmtId="0" fontId="0" fillId="0" borderId="0" xfId="0" applyAlignment="1">
      <alignment wrapText="1"/>
    </xf>
    <xf numFmtId="165" fontId="1" fillId="0" borderId="6" xfId="0" applyNumberFormat="1" applyFont="1" applyBorder="1"/>
    <xf numFmtId="165" fontId="11" fillId="0" borderId="6" xfId="0" applyNumberFormat="1" applyFont="1" applyBorder="1"/>
    <xf numFmtId="165" fontId="0" fillId="0" borderId="6" xfId="0" applyNumberFormat="1" applyBorder="1"/>
    <xf numFmtId="49" fontId="11" fillId="5" borderId="7" xfId="0" applyNumberFormat="1" applyFont="1" applyFill="1" applyBorder="1" applyAlignment="1">
      <alignment horizontal="left" indent="1"/>
    </xf>
    <xf numFmtId="165" fontId="11" fillId="5" borderId="7" xfId="0" applyNumberFormat="1" applyFont="1" applyFill="1" applyBorder="1"/>
    <xf numFmtId="49" fontId="11" fillId="5" borderId="23" xfId="0" applyNumberFormat="1" applyFont="1" applyFill="1" applyBorder="1" applyAlignment="1">
      <alignment horizontal="left" indent="1"/>
    </xf>
    <xf numFmtId="165" fontId="11" fillId="5" borderId="24" xfId="0" applyNumberFormat="1" applyFont="1" applyFill="1" applyBorder="1"/>
    <xf numFmtId="165" fontId="11" fillId="5" borderId="25" xfId="0" applyNumberFormat="1" applyFont="1" applyFill="1" applyBorder="1"/>
    <xf numFmtId="49" fontId="11" fillId="5" borderId="6" xfId="0" applyNumberFormat="1" applyFont="1" applyFill="1" applyBorder="1" applyAlignment="1">
      <alignment horizontal="left" indent="1"/>
    </xf>
    <xf numFmtId="165" fontId="11" fillId="5" borderId="6" xfId="0" applyNumberFormat="1" applyFont="1" applyFill="1" applyBorder="1"/>
    <xf numFmtId="49" fontId="0" fillId="0" borderId="26" xfId="0" applyNumberFormat="1" applyBorder="1" applyAlignment="1">
      <alignment horizontal="left" indent="1"/>
    </xf>
    <xf numFmtId="165" fontId="1" fillId="0" borderId="0" xfId="0" applyNumberFormat="1" applyFont="1"/>
    <xf numFmtId="165" fontId="11" fillId="0" borderId="27" xfId="0" applyNumberFormat="1" applyFont="1" applyBorder="1"/>
    <xf numFmtId="165" fontId="0" fillId="0" borderId="28" xfId="0" applyNumberFormat="1" applyBorder="1"/>
    <xf numFmtId="165" fontId="0" fillId="0" borderId="27" xfId="0" applyNumberFormat="1" applyBorder="1"/>
    <xf numFmtId="165" fontId="0" fillId="0" borderId="29" xfId="0" applyNumberFormat="1" applyBorder="1"/>
    <xf numFmtId="165" fontId="0" fillId="0" borderId="9" xfId="0" applyNumberFormat="1" applyBorder="1"/>
    <xf numFmtId="49" fontId="11" fillId="5" borderId="30" xfId="0" applyNumberFormat="1" applyFont="1" applyFill="1" applyBorder="1" applyAlignment="1">
      <alignment horizontal="left" indent="1"/>
    </xf>
    <xf numFmtId="165" fontId="11" fillId="5" borderId="31" xfId="0" applyNumberFormat="1" applyFont="1" applyFill="1" applyBorder="1"/>
    <xf numFmtId="4" fontId="0" fillId="0" borderId="0" xfId="0" quotePrefix="1" applyNumberFormat="1" applyAlignment="1">
      <alignment horizontal="center"/>
    </xf>
    <xf numFmtId="4" fontId="0" fillId="0" borderId="33" xfId="0" applyNumberFormat="1" applyBorder="1" applyAlignment="1">
      <alignment vertical="center"/>
    </xf>
    <xf numFmtId="4" fontId="0" fillId="0" borderId="34" xfId="0" applyNumberFormat="1" applyBorder="1" applyAlignment="1">
      <alignment vertical="center"/>
    </xf>
    <xf numFmtId="4" fontId="0" fillId="0" borderId="35" xfId="0" applyNumberFormat="1" applyBorder="1" applyAlignment="1">
      <alignment vertical="center"/>
    </xf>
    <xf numFmtId="4" fontId="0" fillId="0" borderId="36" xfId="0" applyNumberFormat="1" applyBorder="1" applyAlignment="1">
      <alignment vertical="center"/>
    </xf>
    <xf numFmtId="4" fontId="0" fillId="0" borderId="37" xfId="0" applyNumberFormat="1" applyBorder="1" applyAlignment="1">
      <alignment vertical="center"/>
    </xf>
    <xf numFmtId="4" fontId="0" fillId="0" borderId="38" xfId="0" applyNumberFormat="1" applyBorder="1" applyAlignment="1">
      <alignment vertical="center"/>
    </xf>
    <xf numFmtId="4" fontId="0" fillId="0" borderId="39" xfId="0" applyNumberFormat="1" applyBorder="1" applyAlignment="1">
      <alignment vertical="center"/>
    </xf>
    <xf numFmtId="4" fontId="0" fillId="0" borderId="40" xfId="0" applyNumberFormat="1" applyBorder="1" applyAlignment="1">
      <alignment vertical="center"/>
    </xf>
    <xf numFmtId="4" fontId="0" fillId="0" borderId="41" xfId="0" applyNumberFormat="1" applyBorder="1" applyAlignment="1">
      <alignment vertical="center"/>
    </xf>
    <xf numFmtId="0" fontId="15" fillId="0" borderId="0" xfId="4" applyFont="1"/>
    <xf numFmtId="0" fontId="10" fillId="0" borderId="0" xfId="4" applyFont="1"/>
    <xf numFmtId="0" fontId="16" fillId="0" borderId="0" xfId="4" applyFont="1" applyAlignment="1">
      <alignment horizontal="center"/>
    </xf>
    <xf numFmtId="0" fontId="18" fillId="0" borderId="10" xfId="4" applyFont="1" applyBorder="1"/>
    <xf numFmtId="0" fontId="18" fillId="0" borderId="0" xfId="4" applyFont="1"/>
    <xf numFmtId="4" fontId="18" fillId="0" borderId="7" xfId="4" applyNumberFormat="1" applyFont="1" applyBorder="1"/>
    <xf numFmtId="4" fontId="18" fillId="0" borderId="19" xfId="4" applyNumberFormat="1" applyFont="1" applyBorder="1"/>
    <xf numFmtId="4" fontId="18" fillId="0" borderId="11" xfId="4" applyNumberFormat="1" applyFont="1" applyBorder="1"/>
    <xf numFmtId="0" fontId="18" fillId="0" borderId="10" xfId="4" applyFont="1" applyBorder="1" applyAlignment="1">
      <alignment horizontal="left" indent="2"/>
    </xf>
    <xf numFmtId="4" fontId="18" fillId="0" borderId="10" xfId="4" applyNumberFormat="1" applyFont="1" applyBorder="1"/>
    <xf numFmtId="4" fontId="10" fillId="0" borderId="10" xfId="4" applyNumberFormat="1" applyFont="1" applyBorder="1"/>
    <xf numFmtId="0" fontId="16" fillId="0" borderId="10" xfId="4" applyFont="1" applyBorder="1"/>
    <xf numFmtId="4" fontId="16" fillId="0" borderId="10" xfId="4" applyNumberFormat="1" applyFont="1" applyBorder="1"/>
    <xf numFmtId="4" fontId="10" fillId="0" borderId="0" xfId="4" applyNumberFormat="1" applyFont="1"/>
    <xf numFmtId="4" fontId="18" fillId="0" borderId="9" xfId="4" applyNumberFormat="1" applyFont="1" applyBorder="1"/>
    <xf numFmtId="0" fontId="19" fillId="0" borderId="0" xfId="4" applyFont="1"/>
    <xf numFmtId="4" fontId="18" fillId="0" borderId="0" xfId="4" applyNumberFormat="1" applyFont="1"/>
    <xf numFmtId="0" fontId="18" fillId="0" borderId="22" xfId="4" applyFont="1" applyBorder="1"/>
    <xf numFmtId="0" fontId="18" fillId="0" borderId="42" xfId="4" applyFont="1" applyBorder="1"/>
    <xf numFmtId="4" fontId="18" fillId="0" borderId="42" xfId="4" applyNumberFormat="1" applyFont="1" applyBorder="1"/>
    <xf numFmtId="166" fontId="21" fillId="0" borderId="0" xfId="2" applyNumberFormat="1" applyFont="1" applyBorder="1"/>
    <xf numFmtId="0" fontId="22" fillId="0" borderId="0" xfId="0" applyFont="1"/>
    <xf numFmtId="166" fontId="23" fillId="0" borderId="0" xfId="2" applyNumberFormat="1" applyFont="1" applyBorder="1"/>
    <xf numFmtId="166" fontId="20" fillId="8" borderId="45" xfId="3" applyNumberFormat="1" applyFont="1" applyFill="1" applyBorder="1" applyAlignment="1">
      <alignment horizontal="center" vertical="center"/>
    </xf>
    <xf numFmtId="166" fontId="24" fillId="8" borderId="46" xfId="3" applyNumberFormat="1" applyFont="1" applyFill="1" applyBorder="1" applyAlignment="1">
      <alignment horizontal="center" vertical="center" wrapText="1"/>
    </xf>
    <xf numFmtId="0" fontId="25" fillId="8" borderId="47" xfId="3" applyNumberFormat="1" applyFont="1" applyFill="1" applyBorder="1" applyAlignment="1">
      <alignment horizontal="center" vertical="center" wrapText="1"/>
    </xf>
    <xf numFmtId="0" fontId="25" fillId="8" borderId="48" xfId="3" applyNumberFormat="1" applyFont="1" applyFill="1" applyBorder="1" applyAlignment="1">
      <alignment horizontal="center" vertical="center" wrapText="1"/>
    </xf>
    <xf numFmtId="0" fontId="26" fillId="7" borderId="49" xfId="0" applyFont="1" applyFill="1" applyBorder="1" applyAlignment="1">
      <alignment vertical="center" wrapText="1"/>
    </xf>
    <xf numFmtId="0" fontId="27" fillId="7" borderId="50" xfId="0" applyFont="1" applyFill="1" applyBorder="1" applyAlignment="1">
      <alignment horizontal="center" vertical="center" wrapText="1"/>
    </xf>
    <xf numFmtId="4" fontId="28" fillId="7" borderId="51" xfId="1" applyNumberFormat="1" applyFont="1" applyFill="1" applyBorder="1" applyAlignment="1">
      <alignment vertical="center" wrapText="1"/>
    </xf>
    <xf numFmtId="0" fontId="28" fillId="0" borderId="52" xfId="0" applyFont="1" applyBorder="1" applyAlignment="1">
      <alignment vertical="center" wrapText="1"/>
    </xf>
    <xf numFmtId="0" fontId="29" fillId="0" borderId="50" xfId="0" applyFont="1" applyBorder="1" applyAlignment="1">
      <alignment horizontal="center" vertical="center"/>
    </xf>
    <xf numFmtId="4" fontId="28" fillId="0" borderId="51" xfId="1" applyNumberFormat="1" applyFont="1" applyFill="1" applyBorder="1" applyAlignment="1">
      <alignment vertical="center" wrapText="1"/>
    </xf>
    <xf numFmtId="43" fontId="29" fillId="0" borderId="52" xfId="1" applyFont="1" applyBorder="1" applyAlignment="1">
      <alignment horizontal="left" vertical="center" wrapText="1" indent="1"/>
    </xf>
    <xf numFmtId="0" fontId="29" fillId="0" borderId="50" xfId="0" applyFont="1" applyBorder="1" applyAlignment="1">
      <alignment horizontal="center" vertical="center" wrapText="1"/>
    </xf>
    <xf numFmtId="4" fontId="29" fillId="0" borderId="51" xfId="1" applyNumberFormat="1" applyFont="1" applyFill="1" applyBorder="1" applyAlignment="1">
      <alignment vertical="center" wrapText="1"/>
    </xf>
    <xf numFmtId="4" fontId="29" fillId="0" borderId="51" xfId="1" applyNumberFormat="1" applyFont="1" applyBorder="1" applyAlignment="1">
      <alignment vertical="center" wrapText="1"/>
    </xf>
    <xf numFmtId="0" fontId="28" fillId="0" borderId="52" xfId="0" applyFont="1" applyBorder="1" applyAlignment="1">
      <alignment vertical="center"/>
    </xf>
    <xf numFmtId="4" fontId="28" fillId="0" borderId="51" xfId="1" applyNumberFormat="1" applyFont="1" applyFill="1" applyBorder="1" applyAlignment="1">
      <alignment vertical="center"/>
    </xf>
    <xf numFmtId="4" fontId="29" fillId="0" borderId="51" xfId="1" applyNumberFormat="1" applyFont="1" applyFill="1" applyBorder="1" applyAlignment="1">
      <alignment vertical="center"/>
    </xf>
    <xf numFmtId="4" fontId="29" fillId="0" borderId="51" xfId="1" applyNumberFormat="1" applyFont="1" applyBorder="1" applyAlignment="1">
      <alignment vertical="center"/>
    </xf>
    <xf numFmtId="4" fontId="28" fillId="0" borderId="51" xfId="1" applyNumberFormat="1" applyFont="1" applyBorder="1" applyAlignment="1">
      <alignment vertical="center" wrapText="1"/>
    </xf>
    <xf numFmtId="4" fontId="29" fillId="0" borderId="53" xfId="1" applyNumberFormat="1" applyFont="1" applyFill="1" applyBorder="1" applyAlignment="1">
      <alignment vertical="center" wrapText="1"/>
    </xf>
    <xf numFmtId="4" fontId="29" fillId="0" borderId="53" xfId="1" applyNumberFormat="1" applyFont="1" applyBorder="1" applyAlignment="1">
      <alignment vertical="center" wrapText="1"/>
    </xf>
    <xf numFmtId="4" fontId="29" fillId="0" borderId="54" xfId="1" applyNumberFormat="1" applyFont="1" applyFill="1" applyBorder="1" applyAlignment="1">
      <alignment vertical="center" wrapText="1"/>
    </xf>
    <xf numFmtId="4" fontId="29" fillId="0" borderId="54" xfId="1" applyNumberFormat="1" applyFont="1" applyBorder="1" applyAlignment="1">
      <alignment vertical="center" wrapText="1"/>
    </xf>
    <xf numFmtId="0" fontId="28" fillId="0" borderId="55" xfId="0" applyFont="1" applyBorder="1" applyAlignment="1">
      <alignment vertical="center" wrapText="1"/>
    </xf>
    <xf numFmtId="4" fontId="28" fillId="0" borderId="54" xfId="1" applyNumberFormat="1" applyFont="1" applyFill="1" applyBorder="1" applyAlignment="1">
      <alignment vertical="center" wrapText="1"/>
    </xf>
    <xf numFmtId="4" fontId="28" fillId="0" borderId="54" xfId="1" applyNumberFormat="1" applyFont="1" applyBorder="1" applyAlignment="1">
      <alignment vertical="center" wrapText="1"/>
    </xf>
    <xf numFmtId="0" fontId="26" fillId="7" borderId="52" xfId="0" applyFont="1" applyFill="1" applyBorder="1" applyAlignment="1">
      <alignment vertical="center" wrapText="1"/>
    </xf>
    <xf numFmtId="0" fontId="29" fillId="7" borderId="50" xfId="0" applyFont="1" applyFill="1" applyBorder="1" applyAlignment="1">
      <alignment horizontal="center" vertical="center"/>
    </xf>
    <xf numFmtId="4" fontId="28" fillId="7" borderId="53" xfId="1" applyNumberFormat="1" applyFont="1" applyFill="1" applyBorder="1" applyAlignment="1">
      <alignment vertical="center" wrapText="1"/>
    </xf>
    <xf numFmtId="0" fontId="29" fillId="0" borderId="56" xfId="0" applyFont="1" applyBorder="1" applyAlignment="1">
      <alignment horizontal="center" vertical="center" wrapText="1"/>
    </xf>
    <xf numFmtId="0" fontId="29" fillId="0" borderId="57" xfId="0" applyFont="1" applyBorder="1" applyAlignment="1">
      <alignment horizontal="center" vertical="center" wrapText="1"/>
    </xf>
    <xf numFmtId="4" fontId="29" fillId="0" borderId="58" xfId="1" applyNumberFormat="1" applyFont="1" applyFill="1" applyBorder="1" applyAlignment="1">
      <alignment vertical="center" wrapText="1"/>
    </xf>
    <xf numFmtId="166" fontId="30" fillId="8" borderId="59" xfId="3" applyNumberFormat="1" applyFont="1" applyFill="1" applyBorder="1" applyAlignment="1">
      <alignment horizontal="left" vertical="center" wrapText="1"/>
    </xf>
    <xf numFmtId="166" fontId="30" fillId="8" borderId="59" xfId="3" applyNumberFormat="1" applyFont="1" applyFill="1" applyBorder="1" applyAlignment="1">
      <alignment horizontal="center" vertical="center" wrapText="1"/>
    </xf>
    <xf numFmtId="4" fontId="28" fillId="8" borderId="59" xfId="1" applyNumberFormat="1" applyFont="1" applyFill="1" applyBorder="1" applyAlignment="1">
      <alignment vertical="center" wrapText="1"/>
    </xf>
    <xf numFmtId="4" fontId="20" fillId="8" borderId="45" xfId="3" applyNumberFormat="1" applyFont="1" applyFill="1" applyBorder="1" applyAlignment="1">
      <alignment horizontal="center" vertical="center"/>
    </xf>
    <xf numFmtId="4" fontId="24" fillId="8" borderId="46" xfId="3" applyNumberFormat="1" applyFont="1" applyFill="1" applyBorder="1" applyAlignment="1">
      <alignment horizontal="center" vertical="center" wrapText="1"/>
    </xf>
    <xf numFmtId="0" fontId="25" fillId="8" borderId="46" xfId="3" applyNumberFormat="1" applyFont="1" applyFill="1" applyBorder="1" applyAlignment="1">
      <alignment horizontal="center" vertical="center" wrapText="1"/>
    </xf>
    <xf numFmtId="0" fontId="25" fillId="8" borderId="60" xfId="3" applyNumberFormat="1" applyFont="1" applyFill="1" applyBorder="1" applyAlignment="1">
      <alignment horizontal="center" vertical="center" wrapText="1"/>
    </xf>
    <xf numFmtId="4" fontId="26" fillId="7" borderId="49" xfId="0" applyNumberFormat="1" applyFont="1" applyFill="1" applyBorder="1" applyAlignment="1">
      <alignment vertical="center" wrapText="1"/>
    </xf>
    <xf numFmtId="4" fontId="29" fillId="7" borderId="61" xfId="0" applyNumberFormat="1" applyFont="1" applyFill="1" applyBorder="1" applyAlignment="1">
      <alignment horizontal="center" vertical="center" wrapText="1"/>
    </xf>
    <xf numFmtId="4" fontId="28" fillId="7" borderId="63" xfId="1" applyNumberFormat="1" applyFont="1" applyFill="1" applyBorder="1" applyAlignment="1">
      <alignment vertical="center" wrapText="1"/>
    </xf>
    <xf numFmtId="4" fontId="26" fillId="0" borderId="52" xfId="0" applyNumberFormat="1" applyFont="1" applyBorder="1" applyAlignment="1">
      <alignment vertical="center" wrapText="1"/>
    </xf>
    <xf numFmtId="4" fontId="29" fillId="0" borderId="64" xfId="0" applyNumberFormat="1" applyFont="1" applyBorder="1" applyAlignment="1">
      <alignment horizontal="center" vertical="center" wrapText="1"/>
    </xf>
    <xf numFmtId="4" fontId="28" fillId="0" borderId="62" xfId="1" applyNumberFormat="1" applyFont="1" applyFill="1" applyBorder="1" applyAlignment="1">
      <alignment vertical="center" wrapText="1"/>
    </xf>
    <xf numFmtId="4" fontId="28" fillId="0" borderId="63" xfId="1" applyNumberFormat="1" applyFont="1" applyFill="1" applyBorder="1" applyAlignment="1">
      <alignment vertical="center" wrapText="1"/>
    </xf>
    <xf numFmtId="4" fontId="0" fillId="0" borderId="65" xfId="0" applyNumberFormat="1" applyBorder="1"/>
    <xf numFmtId="4" fontId="29" fillId="0" borderId="62" xfId="0" applyNumberFormat="1" applyFont="1" applyBorder="1" applyAlignment="1">
      <alignment horizontal="center" vertical="center"/>
    </xf>
    <xf numFmtId="4" fontId="29" fillId="0" borderId="62" xfId="0" applyNumberFormat="1" applyFont="1" applyBorder="1"/>
    <xf numFmtId="4" fontId="29" fillId="0" borderId="63" xfId="0" applyNumberFormat="1" applyFont="1" applyBorder="1"/>
    <xf numFmtId="4" fontId="0" fillId="0" borderId="52" xfId="0" applyNumberFormat="1" applyBorder="1"/>
    <xf numFmtId="4" fontId="29" fillId="0" borderId="64" xfId="0" applyNumberFormat="1" applyFont="1" applyBorder="1" applyAlignment="1">
      <alignment horizontal="center" vertical="center"/>
    </xf>
    <xf numFmtId="4" fontId="4" fillId="0" borderId="52" xfId="0" applyNumberFormat="1" applyFont="1" applyBorder="1"/>
    <xf numFmtId="4" fontId="28" fillId="0" borderId="62" xfId="0" applyNumberFormat="1" applyFont="1" applyBorder="1"/>
    <xf numFmtId="4" fontId="28" fillId="0" borderId="63" xfId="0" applyNumberFormat="1" applyFont="1" applyBorder="1"/>
    <xf numFmtId="4" fontId="26" fillId="7" borderId="52" xfId="0" applyNumberFormat="1" applyFont="1" applyFill="1" applyBorder="1" applyAlignment="1">
      <alignment vertical="center" wrapText="1"/>
    </xf>
    <xf numFmtId="4" fontId="29" fillId="7" borderId="64" xfId="0" applyNumberFormat="1" applyFont="1" applyFill="1" applyBorder="1" applyAlignment="1">
      <alignment horizontal="center" vertical="center" wrapText="1"/>
    </xf>
    <xf numFmtId="4" fontId="4" fillId="0" borderId="65" xfId="0" applyNumberFormat="1" applyFont="1" applyBorder="1"/>
    <xf numFmtId="4" fontId="28" fillId="0" borderId="62" xfId="0" applyNumberFormat="1" applyFont="1" applyBorder="1" applyAlignment="1">
      <alignment horizontal="center" vertical="center"/>
    </xf>
    <xf numFmtId="0" fontId="4" fillId="0" borderId="52" xfId="0" applyFont="1" applyBorder="1"/>
    <xf numFmtId="0" fontId="28" fillId="0" borderId="64" xfId="0" applyFont="1" applyBorder="1" applyAlignment="1">
      <alignment horizontal="center" vertical="center"/>
    </xf>
    <xf numFmtId="0" fontId="0" fillId="0" borderId="52" xfId="0" applyBorder="1"/>
    <xf numFmtId="0" fontId="29" fillId="0" borderId="64" xfId="0" applyFont="1" applyBorder="1" applyAlignment="1">
      <alignment horizontal="center" vertical="center"/>
    </xf>
    <xf numFmtId="0" fontId="4" fillId="8" borderId="43" xfId="0" applyFont="1" applyFill="1" applyBorder="1" applyAlignment="1">
      <alignment vertical="center"/>
    </xf>
    <xf numFmtId="0" fontId="7" fillId="8" borderId="69" xfId="0" applyFont="1" applyFill="1" applyBorder="1" applyAlignment="1">
      <alignment horizontal="center" vertical="center"/>
    </xf>
    <xf numFmtId="4" fontId="28" fillId="8" borderId="69" xfId="0" applyNumberFormat="1" applyFont="1" applyFill="1" applyBorder="1"/>
    <xf numFmtId="4" fontId="28" fillId="8" borderId="70" xfId="0" applyNumberFormat="1" applyFont="1" applyFill="1" applyBorder="1"/>
    <xf numFmtId="4" fontId="28" fillId="0" borderId="64" xfId="0" applyNumberFormat="1" applyFont="1" applyBorder="1" applyAlignment="1">
      <alignment horizontal="center" vertical="center"/>
    </xf>
    <xf numFmtId="0" fontId="4" fillId="0" borderId="66" xfId="0" applyFont="1" applyBorder="1"/>
    <xf numFmtId="0" fontId="28" fillId="0" borderId="67" xfId="0" applyFont="1" applyBorder="1" applyAlignment="1">
      <alignment horizontal="center" vertical="center"/>
    </xf>
    <xf numFmtId="4" fontId="28" fillId="0" borderId="68" xfId="0" applyNumberFormat="1" applyFont="1" applyBorder="1"/>
    <xf numFmtId="0" fontId="31" fillId="0" borderId="71" xfId="0" applyFont="1" applyBorder="1" applyAlignment="1">
      <alignment vertical="center" wrapText="1"/>
    </xf>
    <xf numFmtId="4" fontId="31" fillId="0" borderId="71" xfId="0" applyNumberFormat="1" applyFont="1" applyBorder="1" applyAlignment="1">
      <alignment horizontal="right" vertical="center" wrapText="1"/>
    </xf>
    <xf numFmtId="4" fontId="32" fillId="0" borderId="71" xfId="1" applyNumberFormat="1" applyFont="1" applyFill="1" applyBorder="1" applyAlignment="1">
      <alignment horizontal="right" vertical="center" wrapText="1"/>
    </xf>
    <xf numFmtId="0" fontId="32" fillId="0" borderId="72" xfId="0" applyFont="1" applyBorder="1" applyAlignment="1">
      <alignment vertical="center" wrapText="1"/>
    </xf>
    <xf numFmtId="0" fontId="33" fillId="0" borderId="72" xfId="0" applyFont="1" applyBorder="1" applyAlignment="1">
      <alignment horizontal="left" vertical="center" wrapText="1" indent="1"/>
    </xf>
    <xf numFmtId="4" fontId="33" fillId="0" borderId="72" xfId="0" applyNumberFormat="1" applyFont="1" applyBorder="1" applyAlignment="1">
      <alignment horizontal="right" vertical="center" wrapText="1"/>
    </xf>
    <xf numFmtId="4" fontId="33" fillId="0" borderId="71" xfId="1" applyNumberFormat="1" applyFont="1" applyFill="1" applyBorder="1" applyAlignment="1">
      <alignment horizontal="right"/>
    </xf>
    <xf numFmtId="4" fontId="33" fillId="0" borderId="71" xfId="1" applyNumberFormat="1" applyFont="1" applyFill="1" applyBorder="1" applyAlignment="1">
      <alignment horizontal="right" vertical="center" wrapText="1"/>
    </xf>
    <xf numFmtId="0" fontId="32" fillId="7" borderId="72" xfId="0" applyFont="1" applyFill="1" applyBorder="1" applyAlignment="1">
      <alignment vertical="center" wrapText="1"/>
    </xf>
    <xf numFmtId="4" fontId="32" fillId="7" borderId="71" xfId="1" applyNumberFormat="1" applyFont="1" applyFill="1" applyBorder="1" applyAlignment="1">
      <alignment horizontal="right" vertical="center" wrapText="1"/>
    </xf>
    <xf numFmtId="0" fontId="33" fillId="0" borderId="73" xfId="0" applyFont="1" applyBorder="1" applyAlignment="1">
      <alignment horizontal="left" vertical="center" wrapText="1" indent="1"/>
    </xf>
    <xf numFmtId="4" fontId="32" fillId="0" borderId="71" xfId="1" applyNumberFormat="1" applyFont="1" applyFill="1" applyBorder="1" applyAlignment="1">
      <alignment horizontal="right" vertical="center"/>
    </xf>
    <xf numFmtId="0" fontId="32" fillId="0" borderId="72" xfId="0" applyFont="1" applyBorder="1" applyAlignment="1">
      <alignment horizontal="left" vertical="center" wrapText="1" indent="1"/>
    </xf>
    <xf numFmtId="4" fontId="32" fillId="0" borderId="71" xfId="0" applyNumberFormat="1" applyFont="1" applyBorder="1" applyAlignment="1">
      <alignment horizontal="right" vertical="center" wrapText="1"/>
    </xf>
    <xf numFmtId="4" fontId="33" fillId="0" borderId="71" xfId="0" applyNumberFormat="1" applyFont="1" applyBorder="1" applyAlignment="1">
      <alignment horizontal="right" vertical="center" wrapText="1"/>
    </xf>
    <xf numFmtId="4" fontId="25" fillId="8" borderId="47" xfId="3" applyNumberFormat="1" applyFont="1" applyFill="1" applyBorder="1" applyAlignment="1">
      <alignment horizontal="right" vertical="center" wrapText="1"/>
    </xf>
    <xf numFmtId="4" fontId="25" fillId="8" borderId="48" xfId="3" applyNumberFormat="1" applyFont="1" applyFill="1" applyBorder="1" applyAlignment="1">
      <alignment horizontal="right" vertical="center" wrapText="1"/>
    </xf>
    <xf numFmtId="0" fontId="33" fillId="0" borderId="71" xfId="0" applyFont="1" applyBorder="1" applyAlignment="1">
      <alignment horizontal="left" vertical="center" wrapText="1" indent="1"/>
    </xf>
    <xf numFmtId="0" fontId="32" fillId="0" borderId="71" xfId="0" applyFont="1" applyBorder="1" applyAlignment="1">
      <alignment vertical="center" wrapText="1"/>
    </xf>
    <xf numFmtId="4" fontId="32" fillId="0" borderId="72" xfId="0" applyNumberFormat="1" applyFont="1" applyBorder="1" applyAlignment="1">
      <alignment horizontal="right" vertical="center" wrapText="1"/>
    </xf>
    <xf numFmtId="4" fontId="32" fillId="7" borderId="72" xfId="0" applyNumberFormat="1" applyFont="1" applyFill="1" applyBorder="1" applyAlignment="1">
      <alignment horizontal="right" vertical="center" wrapText="1"/>
    </xf>
    <xf numFmtId="4" fontId="32" fillId="0" borderId="74" xfId="0" applyNumberFormat="1" applyFont="1" applyBorder="1" applyAlignment="1">
      <alignment horizontal="right" vertical="center" wrapText="1"/>
    </xf>
    <xf numFmtId="0" fontId="33" fillId="0" borderId="72" xfId="0" applyFont="1" applyBorder="1" applyAlignment="1">
      <alignment vertical="center" wrapText="1"/>
    </xf>
    <xf numFmtId="4" fontId="33" fillId="0" borderId="71" xfId="1" applyNumberFormat="1" applyFont="1" applyFill="1" applyBorder="1" applyAlignment="1">
      <alignment horizontal="right" vertical="center"/>
    </xf>
    <xf numFmtId="0" fontId="32" fillId="0" borderId="72" xfId="0" applyFont="1" applyBorder="1" applyAlignment="1">
      <alignment horizontal="left" vertical="center" wrapText="1"/>
    </xf>
    <xf numFmtId="0" fontId="33" fillId="0" borderId="72" xfId="0" applyFont="1" applyBorder="1" applyAlignment="1">
      <alignment horizontal="left" vertical="center" wrapText="1" indent="2"/>
    </xf>
    <xf numFmtId="0" fontId="34" fillId="3" borderId="0" xfId="0" applyFont="1" applyFill="1" applyBorder="1" applyAlignment="1">
      <alignment horizontal="center" vertical="center" wrapText="1"/>
    </xf>
    <xf numFmtId="0" fontId="37" fillId="0" borderId="0" xfId="0" applyFont="1" applyBorder="1"/>
    <xf numFmtId="4" fontId="34" fillId="0" borderId="0" xfId="0" applyNumberFormat="1" applyFont="1" applyBorder="1" applyAlignment="1">
      <alignment horizontal="right" vertical="center" wrapText="1"/>
    </xf>
    <xf numFmtId="0" fontId="34" fillId="0" borderId="0" xfId="0" applyFont="1" applyBorder="1" applyAlignment="1">
      <alignment vertical="center" wrapText="1"/>
    </xf>
    <xf numFmtId="0" fontId="37" fillId="3" borderId="0" xfId="0" applyFont="1" applyFill="1" applyBorder="1" applyAlignment="1">
      <alignment vertical="center" wrapText="1"/>
    </xf>
    <xf numFmtId="0" fontId="35" fillId="3" borderId="0" xfId="0" applyFont="1" applyFill="1" applyBorder="1" applyAlignment="1">
      <alignment vertical="center"/>
    </xf>
    <xf numFmtId="4" fontId="35" fillId="3" borderId="0" xfId="0" applyNumberFormat="1" applyFont="1" applyFill="1" applyBorder="1" applyAlignment="1">
      <alignment horizontal="right" vertical="center"/>
    </xf>
    <xf numFmtId="4" fontId="35" fillId="3" borderId="44" xfId="0" applyNumberFormat="1" applyFont="1" applyFill="1" applyBorder="1" applyAlignment="1">
      <alignment horizontal="right" vertical="center" wrapText="1"/>
    </xf>
    <xf numFmtId="0" fontId="34" fillId="3" borderId="76" xfId="0" applyFont="1" applyFill="1" applyBorder="1" applyAlignment="1">
      <alignment vertical="center" wrapText="1"/>
    </xf>
    <xf numFmtId="4" fontId="35" fillId="3" borderId="69" xfId="0" applyNumberFormat="1" applyFont="1" applyFill="1" applyBorder="1" applyAlignment="1">
      <alignment horizontal="right" vertical="center" wrapText="1"/>
    </xf>
    <xf numFmtId="4" fontId="35" fillId="3" borderId="77" xfId="0" applyNumberFormat="1" applyFont="1" applyFill="1" applyBorder="1" applyAlignment="1">
      <alignment horizontal="right" vertical="center" wrapText="1"/>
    </xf>
    <xf numFmtId="4" fontId="35" fillId="3" borderId="75" xfId="0" applyNumberFormat="1" applyFont="1" applyFill="1" applyBorder="1" applyAlignment="1">
      <alignment horizontal="right" vertical="center" wrapText="1"/>
    </xf>
    <xf numFmtId="4" fontId="34" fillId="0" borderId="44" xfId="0" applyNumberFormat="1" applyFont="1" applyBorder="1" applyAlignment="1">
      <alignment horizontal="right" vertical="center" wrapText="1"/>
    </xf>
    <xf numFmtId="4" fontId="35" fillId="0" borderId="44" xfId="0" applyNumberFormat="1" applyFont="1" applyBorder="1" applyAlignment="1">
      <alignment horizontal="right" vertical="center" wrapText="1"/>
    </xf>
    <xf numFmtId="4" fontId="35" fillId="3" borderId="44" xfId="0" applyNumberFormat="1" applyFont="1" applyFill="1" applyBorder="1" applyAlignment="1">
      <alignment horizontal="right" vertical="center"/>
    </xf>
    <xf numFmtId="0" fontId="35" fillId="0" borderId="76" xfId="0" applyFont="1" applyBorder="1" applyAlignment="1">
      <alignment vertical="center" wrapText="1"/>
    </xf>
    <xf numFmtId="0" fontId="35" fillId="3" borderId="43" xfId="0" applyFont="1" applyFill="1" applyBorder="1" applyAlignment="1">
      <alignment vertical="center" wrapText="1"/>
    </xf>
    <xf numFmtId="0" fontId="35" fillId="0" borderId="43" xfId="0" applyFont="1" applyBorder="1" applyAlignment="1">
      <alignment vertical="center" wrapText="1"/>
    </xf>
    <xf numFmtId="0" fontId="34" fillId="0" borderId="43" xfId="0" applyFont="1" applyBorder="1" applyAlignment="1">
      <alignment vertical="center" wrapText="1"/>
    </xf>
    <xf numFmtId="4" fontId="34" fillId="0" borderId="75" xfId="0" applyNumberFormat="1" applyFont="1" applyBorder="1" applyAlignment="1">
      <alignment horizontal="right" vertical="center" wrapText="1"/>
    </xf>
    <xf numFmtId="4" fontId="35" fillId="0" borderId="69" xfId="0" applyNumberFormat="1" applyFont="1" applyBorder="1" applyAlignment="1">
      <alignment horizontal="right" vertical="center" wrapText="1"/>
    </xf>
    <xf numFmtId="4" fontId="34" fillId="0" borderId="69" xfId="0" applyNumberFormat="1" applyFont="1" applyBorder="1" applyAlignment="1">
      <alignment horizontal="right" vertical="center" wrapText="1"/>
    </xf>
    <xf numFmtId="4" fontId="35" fillId="3" borderId="69" xfId="0" applyNumberFormat="1" applyFont="1" applyFill="1" applyBorder="1" applyAlignment="1">
      <alignment horizontal="right" vertical="center"/>
    </xf>
    <xf numFmtId="4" fontId="36" fillId="0" borderId="44" xfId="0" applyNumberFormat="1" applyFont="1" applyBorder="1" applyAlignment="1">
      <alignment horizontal="right" vertical="center" wrapText="1"/>
    </xf>
    <xf numFmtId="0" fontId="34" fillId="3" borderId="69" xfId="0" applyFont="1" applyFill="1" applyBorder="1" applyAlignment="1">
      <alignment horizontal="center" vertical="center" wrapText="1"/>
    </xf>
    <xf numFmtId="0" fontId="35" fillId="3" borderId="75" xfId="0" applyFont="1" applyFill="1" applyBorder="1" applyAlignment="1">
      <alignment vertical="center" wrapText="1"/>
    </xf>
    <xf numFmtId="4" fontId="34" fillId="3" borderId="75" xfId="0" applyNumberFormat="1" applyFont="1" applyFill="1" applyBorder="1" applyAlignment="1">
      <alignment horizontal="right" vertical="center" wrapText="1"/>
    </xf>
    <xf numFmtId="4" fontId="34" fillId="3" borderId="77" xfId="0" applyNumberFormat="1" applyFont="1" applyFill="1" applyBorder="1" applyAlignment="1">
      <alignment horizontal="right" vertical="center" wrapText="1"/>
    </xf>
    <xf numFmtId="0" fontId="35" fillId="0" borderId="75" xfId="0" applyFont="1" applyBorder="1" applyAlignment="1">
      <alignment vertical="center" wrapText="1"/>
    </xf>
    <xf numFmtId="0" fontId="37" fillId="0" borderId="75" xfId="0" applyFont="1" applyBorder="1"/>
    <xf numFmtId="0" fontId="34" fillId="0" borderId="75" xfId="0" applyFont="1" applyBorder="1" applyAlignment="1">
      <alignment vertical="center" wrapText="1"/>
    </xf>
    <xf numFmtId="0" fontId="34" fillId="3" borderId="80" xfId="0" applyFont="1" applyFill="1" applyBorder="1" applyAlignment="1">
      <alignment horizontal="center" vertical="center" wrapText="1"/>
    </xf>
    <xf numFmtId="0" fontId="34" fillId="3" borderId="75" xfId="0" applyFont="1" applyFill="1" applyBorder="1" applyAlignment="1">
      <alignment horizontal="center" vertical="center" wrapText="1"/>
    </xf>
    <xf numFmtId="0" fontId="0" fillId="0" borderId="80" xfId="0" applyBorder="1"/>
    <xf numFmtId="0" fontId="34" fillId="3" borderId="76" xfId="0" applyFont="1" applyFill="1" applyBorder="1" applyAlignment="1">
      <alignment horizontal="center" vertical="center" wrapText="1"/>
    </xf>
    <xf numFmtId="0" fontId="37" fillId="0" borderId="76" xfId="0" applyFont="1" applyBorder="1" applyAlignment="1">
      <alignment vertical="center" wrapText="1"/>
    </xf>
    <xf numFmtId="0" fontId="34" fillId="0" borderId="76" xfId="0" applyFont="1" applyBorder="1" applyAlignment="1">
      <alignment horizontal="center" vertical="center" wrapText="1"/>
    </xf>
    <xf numFmtId="0" fontId="37" fillId="3" borderId="76" xfId="0" applyFont="1" applyFill="1" applyBorder="1" applyAlignment="1">
      <alignment vertical="center" wrapText="1"/>
    </xf>
    <xf numFmtId="0" fontId="34" fillId="0" borderId="76" xfId="0" quotePrefix="1" applyFont="1" applyBorder="1" applyAlignment="1">
      <alignment horizontal="center" vertical="center" wrapText="1"/>
    </xf>
    <xf numFmtId="4" fontId="34" fillId="0" borderId="79" xfId="0" applyNumberFormat="1" applyFont="1" applyBorder="1" applyAlignment="1">
      <alignment horizontal="right" vertical="center" wrapText="1"/>
    </xf>
    <xf numFmtId="4" fontId="35" fillId="3" borderId="79" xfId="0" applyNumberFormat="1" applyFont="1" applyFill="1" applyBorder="1" applyAlignment="1">
      <alignment horizontal="right" vertical="center" wrapText="1"/>
    </xf>
    <xf numFmtId="4" fontId="34" fillId="0" borderId="77" xfId="0" applyNumberFormat="1" applyFont="1" applyBorder="1" applyAlignment="1">
      <alignment horizontal="right" vertical="center" wrapText="1"/>
    </xf>
    <xf numFmtId="0" fontId="38" fillId="0" borderId="82" xfId="0" applyFont="1" applyBorder="1" applyAlignment="1">
      <alignment horizontal="left" vertical="center" wrapText="1" indent="1"/>
    </xf>
    <xf numFmtId="0" fontId="36" fillId="0" borderId="82" xfId="0" applyFont="1" applyBorder="1" applyAlignment="1">
      <alignment horizontal="left" vertical="center" wrapText="1" indent="1"/>
    </xf>
    <xf numFmtId="0" fontId="38" fillId="3" borderId="82" xfId="0" applyFont="1" applyFill="1" applyBorder="1" applyAlignment="1">
      <alignment vertical="center" wrapText="1"/>
    </xf>
    <xf numFmtId="0" fontId="37" fillId="0" borderId="84" xfId="0" applyFont="1" applyBorder="1" applyAlignment="1">
      <alignment vertical="center" wrapText="1"/>
    </xf>
    <xf numFmtId="4" fontId="6" fillId="0" borderId="85" xfId="0" applyNumberFormat="1" applyFont="1" applyBorder="1" applyAlignment="1">
      <alignment horizontal="right" vertical="center" wrapText="1"/>
    </xf>
    <xf numFmtId="4" fontId="39" fillId="0" borderId="85" xfId="0" applyNumberFormat="1" applyFont="1" applyBorder="1" applyAlignment="1">
      <alignment horizontal="right" vertical="center" wrapText="1"/>
    </xf>
    <xf numFmtId="4" fontId="35" fillId="3" borderId="85" xfId="0" applyNumberFormat="1" applyFont="1" applyFill="1" applyBorder="1" applyAlignment="1">
      <alignment horizontal="right" vertical="center" wrapText="1"/>
    </xf>
    <xf numFmtId="0" fontId="37" fillId="0" borderId="85" xfId="0" applyFont="1" applyBorder="1" applyAlignment="1">
      <alignment vertical="center" wrapText="1"/>
    </xf>
    <xf numFmtId="4" fontId="35" fillId="0" borderId="85" xfId="0" applyNumberFormat="1" applyFont="1" applyBorder="1" applyAlignment="1">
      <alignment horizontal="right" vertical="center" wrapText="1"/>
    </xf>
    <xf numFmtId="4" fontId="36" fillId="0" borderId="85" xfId="0" applyNumberFormat="1" applyFont="1" applyBorder="1" applyAlignment="1">
      <alignment horizontal="right" vertical="center" wrapText="1"/>
    </xf>
    <xf numFmtId="4" fontId="34" fillId="0" borderId="85" xfId="0" applyNumberFormat="1" applyFont="1" applyBorder="1" applyAlignment="1">
      <alignment horizontal="right" vertical="center" wrapText="1"/>
    </xf>
    <xf numFmtId="0" fontId="38" fillId="0" borderId="81" xfId="0" applyFont="1" applyBorder="1" applyAlignment="1">
      <alignment horizontal="left" vertical="center" wrapText="1" indent="1"/>
    </xf>
    <xf numFmtId="0" fontId="36" fillId="0" borderId="87" xfId="0" applyFont="1" applyBorder="1" applyAlignment="1">
      <alignment vertical="center" wrapText="1"/>
    </xf>
    <xf numFmtId="4" fontId="6" fillId="0" borderId="87" xfId="0" applyNumberFormat="1" applyFont="1" applyBorder="1" applyAlignment="1">
      <alignment horizontal="right" vertical="center" wrapText="1"/>
    </xf>
    <xf numFmtId="4" fontId="39" fillId="0" borderId="87" xfId="0" applyNumberFormat="1" applyFont="1" applyBorder="1" applyAlignment="1">
      <alignment horizontal="right" vertical="center" wrapText="1"/>
    </xf>
    <xf numFmtId="4" fontId="35" fillId="3" borderId="87" xfId="0" applyNumberFormat="1" applyFont="1" applyFill="1" applyBorder="1" applyAlignment="1">
      <alignment horizontal="right" vertical="center" wrapText="1"/>
    </xf>
    <xf numFmtId="0" fontId="35" fillId="0" borderId="87" xfId="0" applyFont="1" applyBorder="1" applyAlignment="1">
      <alignment horizontal="right" vertical="center" wrapText="1"/>
    </xf>
    <xf numFmtId="4" fontId="35" fillId="0" borderId="86" xfId="0" applyNumberFormat="1" applyFont="1" applyBorder="1" applyAlignment="1">
      <alignment horizontal="right" vertical="center" wrapText="1"/>
    </xf>
    <xf numFmtId="4" fontId="36" fillId="0" borderId="87" xfId="0" applyNumberFormat="1" applyFont="1" applyBorder="1" applyAlignment="1">
      <alignment horizontal="right" vertical="center" wrapText="1"/>
    </xf>
    <xf numFmtId="4" fontId="34" fillId="0" borderId="86" xfId="0" applyNumberFormat="1" applyFont="1" applyBorder="1" applyAlignment="1">
      <alignment horizontal="right" vertical="center" wrapText="1"/>
    </xf>
    <xf numFmtId="4" fontId="35" fillId="0" borderId="87" xfId="0" applyNumberFormat="1" applyFont="1" applyBorder="1" applyAlignment="1">
      <alignment horizontal="right" vertical="center" wrapText="1"/>
    </xf>
    <xf numFmtId="4" fontId="34" fillId="0" borderId="87" xfId="0" applyNumberFormat="1" applyFont="1" applyBorder="1" applyAlignment="1">
      <alignment horizontal="right" vertical="center" wrapText="1"/>
    </xf>
    <xf numFmtId="0" fontId="34" fillId="0" borderId="86" xfId="0" applyFont="1" applyBorder="1" applyAlignment="1">
      <alignment horizontal="right" vertical="center" wrapText="1"/>
    </xf>
    <xf numFmtId="0" fontId="0" fillId="0" borderId="0" xfId="0" applyBorder="1"/>
    <xf numFmtId="4" fontId="13" fillId="8" borderId="7" xfId="0" applyNumberFormat="1" applyFont="1" applyFill="1" applyBorder="1" applyAlignment="1">
      <alignment horizontal="center" vertical="center" wrapText="1"/>
    </xf>
    <xf numFmtId="0" fontId="13" fillId="8" borderId="6" xfId="0" applyFont="1" applyFill="1" applyBorder="1" applyAlignment="1">
      <alignment horizontal="center" vertical="center" wrapText="1"/>
    </xf>
    <xf numFmtId="4" fontId="13" fillId="8" borderId="6" xfId="0" applyNumberFormat="1" applyFont="1" applyFill="1" applyBorder="1" applyAlignment="1">
      <alignment horizontal="center" vertical="center" wrapText="1"/>
    </xf>
    <xf numFmtId="0" fontId="13" fillId="8" borderId="9" xfId="0" applyFont="1" applyFill="1" applyBorder="1" applyAlignment="1">
      <alignment horizontal="center" vertical="center" wrapText="1"/>
    </xf>
    <xf numFmtId="0" fontId="0" fillId="0" borderId="0" xfId="0" applyFill="1"/>
    <xf numFmtId="3" fontId="6" fillId="8" borderId="76" xfId="0" applyNumberFormat="1" applyFont="1" applyFill="1" applyBorder="1" applyAlignment="1">
      <alignment horizontal="center" vertical="center" wrapText="1"/>
    </xf>
    <xf numFmtId="0" fontId="6" fillId="8" borderId="80" xfId="0" applyFont="1" applyFill="1" applyBorder="1" applyAlignment="1">
      <alignment vertical="center" wrapText="1"/>
    </xf>
    <xf numFmtId="3" fontId="6" fillId="8" borderId="75" xfId="0" applyNumberFormat="1" applyFont="1" applyFill="1" applyBorder="1" applyAlignment="1">
      <alignment horizontal="center" vertical="center" wrapText="1"/>
    </xf>
    <xf numFmtId="3" fontId="6" fillId="8" borderId="80" xfId="0" applyNumberFormat="1" applyFont="1" applyFill="1" applyBorder="1" applyAlignment="1">
      <alignment horizontal="center" vertical="center" wrapText="1"/>
    </xf>
    <xf numFmtId="3" fontId="6" fillId="8" borderId="79" xfId="0" applyNumberFormat="1" applyFont="1" applyFill="1" applyBorder="1" applyAlignment="1">
      <alignment horizontal="center" vertical="center" wrapText="1"/>
    </xf>
    <xf numFmtId="0" fontId="5" fillId="8" borderId="81" xfId="0" applyFont="1" applyFill="1" applyBorder="1" applyAlignment="1">
      <alignment horizontal="center" vertical="center"/>
    </xf>
    <xf numFmtId="0" fontId="6" fillId="8" borderId="86" xfId="0" applyFont="1" applyFill="1" applyBorder="1" applyAlignment="1">
      <alignment horizontal="center" vertical="center" wrapText="1"/>
    </xf>
    <xf numFmtId="0" fontId="6" fillId="8" borderId="83" xfId="0" applyFont="1" applyFill="1" applyBorder="1" applyAlignment="1">
      <alignment horizontal="center" vertical="center" wrapText="1"/>
    </xf>
    <xf numFmtId="0" fontId="38" fillId="8" borderId="82" xfId="0" applyFont="1" applyFill="1" applyBorder="1" applyAlignment="1">
      <alignment horizontal="left" vertical="center" wrapText="1" indent="1"/>
    </xf>
    <xf numFmtId="4" fontId="6" fillId="8" borderId="87" xfId="0" applyNumberFormat="1" applyFont="1" applyFill="1" applyBorder="1" applyAlignment="1">
      <alignment horizontal="right" vertical="center" wrapText="1"/>
    </xf>
    <xf numFmtId="4" fontId="6" fillId="8" borderId="85" xfId="0" applyNumberFormat="1" applyFont="1" applyFill="1" applyBorder="1" applyAlignment="1">
      <alignment horizontal="right" vertical="center" wrapText="1"/>
    </xf>
    <xf numFmtId="4" fontId="7" fillId="0" borderId="6" xfId="0" applyNumberFormat="1" applyFont="1" applyBorder="1"/>
    <xf numFmtId="0" fontId="14" fillId="8" borderId="4" xfId="0" applyFont="1" applyFill="1" applyBorder="1" applyAlignment="1">
      <alignment horizontal="center" vertical="center" wrapText="1"/>
    </xf>
    <xf numFmtId="4" fontId="14" fillId="8" borderId="6" xfId="0" applyNumberFormat="1" applyFont="1" applyFill="1" applyBorder="1" applyAlignment="1">
      <alignment horizontal="center" vertical="center" wrapText="1"/>
    </xf>
    <xf numFmtId="4" fontId="14" fillId="8" borderId="5" xfId="0" applyNumberFormat="1" applyFont="1" applyFill="1" applyBorder="1" applyAlignment="1">
      <alignment horizontal="center" vertical="center" wrapText="1"/>
    </xf>
    <xf numFmtId="0" fontId="14" fillId="8" borderId="6" xfId="0" applyFont="1" applyFill="1" applyBorder="1" applyAlignment="1">
      <alignment horizontal="center" vertical="center" wrapText="1"/>
    </xf>
    <xf numFmtId="4" fontId="11" fillId="8" borderId="5" xfId="0" applyNumberFormat="1" applyFont="1" applyFill="1" applyBorder="1" applyAlignment="1">
      <alignment horizontal="center"/>
    </xf>
    <xf numFmtId="165" fontId="11" fillId="8" borderId="5" xfId="0" applyNumberFormat="1" applyFont="1" applyFill="1" applyBorder="1" applyAlignment="1">
      <alignment horizontal="right"/>
    </xf>
    <xf numFmtId="165" fontId="11" fillId="8" borderId="6" xfId="0" applyNumberFormat="1" applyFont="1" applyFill="1" applyBorder="1" applyAlignment="1">
      <alignment horizontal="right"/>
    </xf>
    <xf numFmtId="0" fontId="14" fillId="8" borderId="19" xfId="0" applyFont="1" applyFill="1" applyBorder="1" applyAlignment="1">
      <alignment horizontal="center" vertical="center" wrapText="1"/>
    </xf>
    <xf numFmtId="4" fontId="14" fillId="8" borderId="32" xfId="0" applyNumberFormat="1" applyFont="1" applyFill="1" applyBorder="1" applyAlignment="1">
      <alignment horizontal="center" vertical="center" wrapText="1"/>
    </xf>
    <xf numFmtId="4" fontId="14" fillId="8" borderId="7" xfId="0" applyNumberFormat="1" applyFont="1" applyFill="1" applyBorder="1" applyAlignment="1">
      <alignment horizontal="center" vertical="center" wrapText="1"/>
    </xf>
    <xf numFmtId="4" fontId="11" fillId="8" borderId="22" xfId="0" applyNumberFormat="1" applyFont="1" applyFill="1" applyBorder="1" applyAlignment="1">
      <alignment horizontal="center" vertical="center"/>
    </xf>
    <xf numFmtId="4" fontId="11" fillId="8" borderId="42" xfId="0" applyNumberFormat="1" applyFont="1" applyFill="1" applyBorder="1" applyAlignment="1">
      <alignment horizontal="right" vertical="center"/>
    </xf>
    <xf numFmtId="4" fontId="11" fillId="8" borderId="9" xfId="0" applyNumberFormat="1" applyFont="1" applyFill="1" applyBorder="1" applyAlignment="1">
      <alignment horizontal="right" vertical="center"/>
    </xf>
    <xf numFmtId="49" fontId="7" fillId="0" borderId="33" xfId="0" applyNumberFormat="1" applyFont="1" applyBorder="1" applyAlignment="1">
      <alignment horizontal="left" indent="1"/>
    </xf>
    <xf numFmtId="49" fontId="7" fillId="0" borderId="36" xfId="0" applyNumberFormat="1" applyFont="1" applyBorder="1" applyAlignment="1">
      <alignment horizontal="left" indent="1"/>
    </xf>
    <xf numFmtId="49" fontId="7" fillId="0" borderId="39" xfId="0" applyNumberFormat="1" applyFont="1" applyBorder="1" applyAlignment="1">
      <alignment horizontal="left" indent="1"/>
    </xf>
    <xf numFmtId="4" fontId="7" fillId="0" borderId="33" xfId="0" applyNumberFormat="1" applyFont="1" applyBorder="1" applyAlignment="1">
      <alignment vertical="center"/>
    </xf>
    <xf numFmtId="4" fontId="7" fillId="0" borderId="36" xfId="0" applyNumberFormat="1" applyFont="1" applyBorder="1" applyAlignment="1">
      <alignment vertical="center"/>
    </xf>
    <xf numFmtId="4" fontId="7" fillId="0" borderId="39" xfId="0" applyNumberFormat="1" applyFont="1" applyBorder="1" applyAlignment="1">
      <alignment vertical="center"/>
    </xf>
    <xf numFmtId="0" fontId="15" fillId="0" borderId="0" xfId="4" applyFont="1" applyAlignment="1"/>
    <xf numFmtId="0" fontId="16" fillId="8" borderId="7" xfId="4" applyFont="1" applyFill="1" applyBorder="1" applyAlignment="1">
      <alignment horizontal="center"/>
    </xf>
    <xf numFmtId="0" fontId="16" fillId="8" borderId="19" xfId="4" applyFont="1" applyFill="1" applyBorder="1" applyAlignment="1">
      <alignment horizontal="center"/>
    </xf>
    <xf numFmtId="0" fontId="17" fillId="8" borderId="9" xfId="4" applyFont="1" applyFill="1" applyBorder="1" applyAlignment="1">
      <alignment horizontal="center"/>
    </xf>
    <xf numFmtId="0" fontId="17" fillId="8" borderId="22" xfId="4" applyFont="1" applyFill="1" applyBorder="1" applyAlignment="1">
      <alignment horizontal="center"/>
    </xf>
    <xf numFmtId="0" fontId="16" fillId="8" borderId="22" xfId="4" applyFont="1" applyFill="1" applyBorder="1" applyAlignment="1">
      <alignment horizontal="center"/>
    </xf>
    <xf numFmtId="0" fontId="16" fillId="8" borderId="10" xfId="4" applyFont="1" applyFill="1" applyBorder="1"/>
    <xf numFmtId="0" fontId="16" fillId="8" borderId="0" xfId="4" applyFont="1" applyFill="1"/>
    <xf numFmtId="0" fontId="16" fillId="8" borderId="0" xfId="4" applyFont="1" applyFill="1" applyAlignment="1">
      <alignment vertical="center"/>
    </xf>
    <xf numFmtId="4" fontId="16" fillId="8" borderId="0" xfId="4" applyNumberFormat="1" applyFont="1" applyFill="1" applyAlignment="1">
      <alignment vertical="center"/>
    </xf>
    <xf numFmtId="4" fontId="16" fillId="8" borderId="11" xfId="4" applyNumberFormat="1" applyFont="1" applyFill="1" applyBorder="1"/>
    <xf numFmtId="0" fontId="18" fillId="8" borderId="0" xfId="4" applyFont="1" applyFill="1"/>
    <xf numFmtId="4" fontId="16" fillId="8" borderId="0" xfId="4" applyNumberFormat="1" applyFont="1" applyFill="1"/>
    <xf numFmtId="0" fontId="16" fillId="8" borderId="9" xfId="4" applyFont="1" applyFill="1" applyBorder="1" applyAlignment="1">
      <alignment horizontal="center"/>
    </xf>
    <xf numFmtId="4" fontId="16" fillId="8" borderId="22" xfId="4" applyNumberFormat="1" applyFont="1" applyFill="1" applyBorder="1"/>
    <xf numFmtId="4" fontId="32" fillId="7" borderId="62" xfId="1" applyNumberFormat="1" applyFont="1" applyFill="1" applyBorder="1" applyAlignment="1">
      <alignment vertical="center" wrapText="1"/>
    </xf>
    <xf numFmtId="0" fontId="0" fillId="0" borderId="0" xfId="0" applyBorder="1" applyAlignment="1">
      <alignment vertical="top" wrapText="1"/>
    </xf>
    <xf numFmtId="4" fontId="32" fillId="7" borderId="53" xfId="1" applyNumberFormat="1" applyFont="1" applyFill="1" applyBorder="1" applyAlignment="1">
      <alignment vertical="center" wrapText="1"/>
    </xf>
    <xf numFmtId="0" fontId="0" fillId="0" borderId="19" xfId="0" applyBorder="1" applyAlignment="1">
      <alignment horizontal="left" vertical="top" wrapText="1"/>
    </xf>
    <xf numFmtId="0" fontId="0" fillId="0" borderId="32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42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5" fillId="8" borderId="78" xfId="0" applyFont="1" applyFill="1" applyBorder="1" applyAlignment="1">
      <alignment horizontal="center"/>
    </xf>
    <xf numFmtId="0" fontId="5" fillId="8" borderId="43" xfId="0" applyFont="1" applyFill="1" applyBorder="1" applyAlignment="1">
      <alignment horizontal="center"/>
    </xf>
    <xf numFmtId="0" fontId="6" fillId="8" borderId="80" xfId="0" applyFont="1" applyFill="1" applyBorder="1" applyAlignment="1">
      <alignment horizontal="center" vertical="center" wrapText="1"/>
    </xf>
    <xf numFmtId="0" fontId="6" fillId="8" borderId="69" xfId="0" applyFont="1" applyFill="1" applyBorder="1" applyAlignment="1">
      <alignment horizontal="center" vertical="center" wrapText="1"/>
    </xf>
    <xf numFmtId="0" fontId="6" fillId="8" borderId="79" xfId="0" applyFont="1" applyFill="1" applyBorder="1" applyAlignment="1">
      <alignment horizontal="center" vertical="center" wrapText="1"/>
    </xf>
    <xf numFmtId="0" fontId="6" fillId="8" borderId="44" xfId="0" applyFont="1" applyFill="1" applyBorder="1" applyAlignment="1">
      <alignment horizontal="center" vertical="center" wrapText="1"/>
    </xf>
    <xf numFmtId="164" fontId="13" fillId="8" borderId="8" xfId="0" applyNumberFormat="1" applyFont="1" applyFill="1" applyBorder="1" applyAlignment="1">
      <alignment horizontal="center" vertical="center" wrapText="1"/>
    </xf>
    <xf numFmtId="4" fontId="13" fillId="4" borderId="4" xfId="0" applyNumberFormat="1" applyFont="1" applyFill="1" applyBorder="1" applyAlignment="1">
      <alignment horizontal="center" vertical="center"/>
    </xf>
    <xf numFmtId="4" fontId="13" fillId="4" borderId="5" xfId="0" applyNumberFormat="1" applyFont="1" applyFill="1" applyBorder="1" applyAlignment="1">
      <alignment horizontal="center" vertical="center"/>
    </xf>
    <xf numFmtId="4" fontId="13" fillId="4" borderId="8" xfId="0" applyNumberFormat="1" applyFont="1" applyFill="1" applyBorder="1" applyAlignment="1">
      <alignment horizontal="center" vertical="center"/>
    </xf>
    <xf numFmtId="4" fontId="13" fillId="4" borderId="18" xfId="0" applyNumberFormat="1" applyFont="1" applyFill="1" applyBorder="1" applyAlignment="1">
      <alignment horizontal="center" vertical="center" wrapText="1"/>
    </xf>
    <xf numFmtId="4" fontId="13" fillId="4" borderId="20" xfId="0" applyNumberFormat="1" applyFont="1" applyFill="1" applyBorder="1" applyAlignment="1">
      <alignment horizontal="center" vertical="center"/>
    </xf>
    <xf numFmtId="4" fontId="13" fillId="4" borderId="21" xfId="0" applyNumberFormat="1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4" fontId="13" fillId="4" borderId="19" xfId="0" applyNumberFormat="1" applyFont="1" applyFill="1" applyBorder="1" applyAlignment="1">
      <alignment horizontal="center" vertical="center" wrapText="1"/>
    </xf>
    <xf numFmtId="4" fontId="13" fillId="4" borderId="10" xfId="0" applyNumberFormat="1" applyFont="1" applyFill="1" applyBorder="1" applyAlignment="1">
      <alignment horizontal="center" vertical="center" wrapText="1"/>
    </xf>
    <xf numFmtId="4" fontId="13" fillId="4" borderId="22" xfId="0" applyNumberFormat="1" applyFont="1" applyFill="1" applyBorder="1" applyAlignment="1">
      <alignment horizontal="center" vertical="center" wrapText="1"/>
    </xf>
    <xf numFmtId="164" fontId="13" fillId="4" borderId="6" xfId="0" applyNumberFormat="1" applyFont="1" applyFill="1" applyBorder="1" applyAlignment="1">
      <alignment horizontal="center" vertical="center" wrapText="1"/>
    </xf>
    <xf numFmtId="4" fontId="13" fillId="4" borderId="7" xfId="0" applyNumberFormat="1" applyFont="1" applyFill="1" applyBorder="1" applyAlignment="1">
      <alignment horizontal="center" vertical="center" wrapText="1"/>
    </xf>
    <xf numFmtId="4" fontId="13" fillId="4" borderId="9" xfId="0" applyNumberFormat="1" applyFont="1" applyFill="1" applyBorder="1" applyAlignment="1">
      <alignment horizontal="center" vertical="center" wrapText="1"/>
    </xf>
    <xf numFmtId="4" fontId="13" fillId="4" borderId="11" xfId="0" applyNumberFormat="1" applyFont="1" applyFill="1" applyBorder="1" applyAlignment="1">
      <alignment horizontal="center" vertical="center" wrapText="1"/>
    </xf>
    <xf numFmtId="4" fontId="13" fillId="8" borderId="4" xfId="0" applyNumberFormat="1" applyFont="1" applyFill="1" applyBorder="1" applyAlignment="1">
      <alignment horizontal="center" vertical="center"/>
    </xf>
    <xf numFmtId="4" fontId="13" fillId="8" borderId="5" xfId="0" applyNumberFormat="1" applyFont="1" applyFill="1" applyBorder="1" applyAlignment="1">
      <alignment horizontal="center" vertical="center"/>
    </xf>
    <xf numFmtId="4" fontId="13" fillId="8" borderId="6" xfId="0" applyNumberFormat="1" applyFont="1" applyFill="1" applyBorder="1" applyAlignment="1">
      <alignment horizontal="center" vertical="center" wrapText="1"/>
    </xf>
    <xf numFmtId="4" fontId="13" fillId="8" borderId="4" xfId="0" applyNumberFormat="1" applyFont="1" applyFill="1" applyBorder="1" applyAlignment="1">
      <alignment horizontal="center" vertical="center" wrapText="1"/>
    </xf>
    <xf numFmtId="0" fontId="16" fillId="8" borderId="19" xfId="4" applyFont="1" applyFill="1" applyBorder="1" applyAlignment="1">
      <alignment horizontal="center" vertical="center"/>
    </xf>
    <xf numFmtId="0" fontId="16" fillId="8" borderId="32" xfId="4" applyFont="1" applyFill="1" applyBorder="1" applyAlignment="1">
      <alignment horizontal="center" vertical="center"/>
    </xf>
    <xf numFmtId="0" fontId="16" fillId="8" borderId="22" xfId="4" applyFont="1" applyFill="1" applyBorder="1" applyAlignment="1">
      <alignment horizontal="center" vertical="center"/>
    </xf>
    <xf numFmtId="0" fontId="16" fillId="8" borderId="42" xfId="4" applyFont="1" applyFill="1" applyBorder="1" applyAlignment="1">
      <alignment horizontal="center" vertical="center"/>
    </xf>
  </cellXfs>
  <cellStyles count="5">
    <cellStyle name="Coma" xfId="1" builtinId="3"/>
    <cellStyle name="Normal" xfId="0" builtinId="0"/>
    <cellStyle name="Normal 4" xfId="4" xr:uid="{26C8B0CD-4F4F-4795-8D4B-C7C0DF7CC7FA}"/>
    <cellStyle name="Resultat" xfId="3" builtinId="21"/>
    <cellStyle name="Títol 2" xfId="2" builtin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B25D5-152A-4B8A-8142-79039E34C83E}">
  <dimension ref="A1:E67"/>
  <sheetViews>
    <sheetView tabSelected="1" workbookViewId="0"/>
  </sheetViews>
  <sheetFormatPr defaultColWidth="11.42578125" defaultRowHeight="15" x14ac:dyDescent="0.25"/>
  <cols>
    <col min="1" max="1" width="62.140625" customWidth="1"/>
    <col min="2" max="2" width="9" customWidth="1"/>
    <col min="3" max="4" width="18.85546875" customWidth="1"/>
    <col min="5" max="5" width="13.85546875" bestFit="1" customWidth="1"/>
  </cols>
  <sheetData>
    <row r="1" spans="1:4" x14ac:dyDescent="0.25">
      <c r="A1" s="90" t="s">
        <v>566</v>
      </c>
    </row>
    <row r="3" spans="1:4" ht="18.75" x14ac:dyDescent="0.3">
      <c r="A3" s="91" t="s">
        <v>552</v>
      </c>
    </row>
    <row r="5" spans="1:4" ht="17.25" x14ac:dyDescent="0.3">
      <c r="A5" s="92" t="s">
        <v>553</v>
      </c>
    </row>
    <row r="6" spans="1:4" ht="15.75" thickBot="1" x14ac:dyDescent="0.3"/>
    <row r="7" spans="1:4" ht="24.95" customHeight="1" thickBot="1" x14ac:dyDescent="0.3">
      <c r="A7" s="93" t="s">
        <v>0</v>
      </c>
      <c r="B7" s="94" t="s">
        <v>1</v>
      </c>
      <c r="C7" s="95">
        <v>2023</v>
      </c>
      <c r="D7" s="96">
        <v>2022</v>
      </c>
    </row>
    <row r="8" spans="1:4" ht="15.75" thickTop="1" x14ac:dyDescent="0.25">
      <c r="A8" s="97" t="s">
        <v>2</v>
      </c>
      <c r="B8" s="98"/>
      <c r="C8" s="99">
        <v>348068011.51999998</v>
      </c>
      <c r="D8" s="99">
        <v>349576889.04000002</v>
      </c>
    </row>
    <row r="9" spans="1:4" x14ac:dyDescent="0.25">
      <c r="A9" s="100" t="s">
        <v>3</v>
      </c>
      <c r="B9" s="101" t="s">
        <v>4</v>
      </c>
      <c r="C9" s="102">
        <v>43673980.32</v>
      </c>
      <c r="D9" s="102">
        <v>43996548.850000001</v>
      </c>
    </row>
    <row r="10" spans="1:4" x14ac:dyDescent="0.25">
      <c r="A10" s="103" t="s">
        <v>5</v>
      </c>
      <c r="B10" s="104"/>
      <c r="C10" s="105">
        <v>423691.26</v>
      </c>
      <c r="D10" s="106">
        <v>267527.19</v>
      </c>
    </row>
    <row r="11" spans="1:4" x14ac:dyDescent="0.25">
      <c r="A11" s="103" t="s">
        <v>6</v>
      </c>
      <c r="B11" s="104"/>
      <c r="C11" s="105">
        <v>43250289.060000002</v>
      </c>
      <c r="D11" s="106">
        <v>43729021.659999996</v>
      </c>
    </row>
    <row r="12" spans="1:4" x14ac:dyDescent="0.25">
      <c r="A12" s="107" t="s">
        <v>7</v>
      </c>
      <c r="B12" s="101" t="s">
        <v>8</v>
      </c>
      <c r="C12" s="108">
        <v>300931430.00999999</v>
      </c>
      <c r="D12" s="108">
        <v>303638784.45999998</v>
      </c>
    </row>
    <row r="13" spans="1:4" x14ac:dyDescent="0.25">
      <c r="A13" s="103" t="s">
        <v>9</v>
      </c>
      <c r="B13" s="101"/>
      <c r="C13" s="109">
        <v>36926299.729999997</v>
      </c>
      <c r="D13" s="109">
        <v>36514710.890000001</v>
      </c>
    </row>
    <row r="14" spans="1:4" x14ac:dyDescent="0.25">
      <c r="A14" s="103" t="s">
        <v>10</v>
      </c>
      <c r="B14" s="101"/>
      <c r="C14" s="105">
        <v>237446038.33000001</v>
      </c>
      <c r="D14" s="105">
        <v>244762128.63</v>
      </c>
    </row>
    <row r="15" spans="1:4" x14ac:dyDescent="0.25">
      <c r="A15" s="103" t="s">
        <v>11</v>
      </c>
      <c r="B15" s="101"/>
      <c r="C15" s="109">
        <v>9544519.2599999998</v>
      </c>
      <c r="D15" s="109">
        <v>8046662.5800000001</v>
      </c>
    </row>
    <row r="16" spans="1:4" x14ac:dyDescent="0.25">
      <c r="A16" s="103" t="s">
        <v>12</v>
      </c>
      <c r="B16" s="101"/>
      <c r="C16" s="109">
        <v>15705933.15</v>
      </c>
      <c r="D16" s="110">
        <v>13213343.199999999</v>
      </c>
    </row>
    <row r="17" spans="1:5" x14ac:dyDescent="0.25">
      <c r="A17" s="103" t="s">
        <v>13</v>
      </c>
      <c r="B17" s="101"/>
      <c r="C17" s="105">
        <v>1308639.54</v>
      </c>
      <c r="D17" s="106">
        <v>1101939.1599999999</v>
      </c>
    </row>
    <row r="18" spans="1:5" ht="21.75" thickBot="1" x14ac:dyDescent="0.3">
      <c r="A18" s="100" t="s">
        <v>14</v>
      </c>
      <c r="B18" s="101"/>
      <c r="C18" s="102">
        <v>3079905.9</v>
      </c>
      <c r="D18" s="111">
        <v>1704168.47</v>
      </c>
    </row>
    <row r="19" spans="1:5" ht="15.75" thickBot="1" x14ac:dyDescent="0.3">
      <c r="A19" s="103" t="s">
        <v>15</v>
      </c>
      <c r="B19" s="101" t="s">
        <v>16</v>
      </c>
      <c r="C19" s="112">
        <v>689348</v>
      </c>
      <c r="D19" s="112">
        <v>689348</v>
      </c>
    </row>
    <row r="20" spans="1:5" x14ac:dyDescent="0.25">
      <c r="A20" s="103" t="s">
        <v>17</v>
      </c>
      <c r="B20" s="101" t="s">
        <v>18</v>
      </c>
      <c r="C20" s="112">
        <v>1718237.43</v>
      </c>
      <c r="D20" s="113">
        <v>400000</v>
      </c>
    </row>
    <row r="21" spans="1:5" ht="15.75" thickBot="1" x14ac:dyDescent="0.3">
      <c r="A21" s="103" t="s">
        <v>19</v>
      </c>
      <c r="B21" s="101" t="s">
        <v>18</v>
      </c>
      <c r="C21" s="114">
        <v>672320.47</v>
      </c>
      <c r="D21" s="115">
        <v>614820.47</v>
      </c>
    </row>
    <row r="22" spans="1:5" ht="15.75" thickBot="1" x14ac:dyDescent="0.3">
      <c r="A22" s="116" t="s">
        <v>20</v>
      </c>
      <c r="B22" s="101"/>
      <c r="C22" s="117">
        <v>382695.29</v>
      </c>
      <c r="D22" s="118">
        <v>237387.26</v>
      </c>
    </row>
    <row r="23" spans="1:5" x14ac:dyDescent="0.25">
      <c r="A23" s="103" t="s">
        <v>21</v>
      </c>
      <c r="B23" s="101" t="s">
        <v>16</v>
      </c>
      <c r="C23" s="109">
        <v>87236.32</v>
      </c>
      <c r="D23" s="109">
        <v>85917.32</v>
      </c>
    </row>
    <row r="24" spans="1:5" ht="15.75" thickBot="1" x14ac:dyDescent="0.3">
      <c r="A24" s="103" t="s">
        <v>22</v>
      </c>
      <c r="B24" s="101" t="s">
        <v>18</v>
      </c>
      <c r="C24" s="114">
        <v>295458.96999999997</v>
      </c>
      <c r="D24" s="115">
        <v>151469.94</v>
      </c>
    </row>
    <row r="25" spans="1:5" x14ac:dyDescent="0.25">
      <c r="A25" s="119" t="s">
        <v>23</v>
      </c>
      <c r="B25" s="120"/>
      <c r="C25" s="309">
        <v>142567287</v>
      </c>
      <c r="D25" s="121">
        <v>91363499.920000002</v>
      </c>
      <c r="E25" s="1"/>
    </row>
    <row r="26" spans="1:5" x14ac:dyDescent="0.25">
      <c r="A26" s="100" t="s">
        <v>24</v>
      </c>
      <c r="B26" s="101" t="s">
        <v>25</v>
      </c>
      <c r="C26" s="102">
        <v>69146423.069999993</v>
      </c>
      <c r="D26" s="111">
        <v>36555648.350000001</v>
      </c>
    </row>
    <row r="27" spans="1:5" x14ac:dyDescent="0.25">
      <c r="A27" s="103" t="s">
        <v>26</v>
      </c>
      <c r="B27" s="101"/>
      <c r="C27" s="110">
        <v>68700022.390000001</v>
      </c>
      <c r="D27" s="110">
        <v>36144088.280000001</v>
      </c>
    </row>
    <row r="28" spans="1:5" x14ac:dyDescent="0.25">
      <c r="A28" s="103" t="s">
        <v>27</v>
      </c>
      <c r="B28" s="101"/>
      <c r="C28" s="110">
        <v>446400.68</v>
      </c>
      <c r="D28" s="110">
        <v>411560.07</v>
      </c>
    </row>
    <row r="29" spans="1:5" ht="21" x14ac:dyDescent="0.25">
      <c r="A29" s="100" t="s">
        <v>28</v>
      </c>
      <c r="B29" s="101"/>
      <c r="C29" s="102">
        <v>39433.08</v>
      </c>
      <c r="D29" s="111">
        <v>39433.08</v>
      </c>
    </row>
    <row r="30" spans="1:5" x14ac:dyDescent="0.25">
      <c r="A30" s="103" t="s">
        <v>21</v>
      </c>
      <c r="B30" s="101" t="s">
        <v>29</v>
      </c>
      <c r="C30" s="109">
        <v>39433.08</v>
      </c>
      <c r="D30" s="109">
        <v>39433.08</v>
      </c>
    </row>
    <row r="31" spans="1:5" x14ac:dyDescent="0.25">
      <c r="A31" s="100" t="s">
        <v>30</v>
      </c>
      <c r="B31" s="101" t="s">
        <v>31</v>
      </c>
      <c r="C31" s="102">
        <v>10561009.630000001</v>
      </c>
      <c r="D31" s="102">
        <v>1581905.35</v>
      </c>
    </row>
    <row r="32" spans="1:5" x14ac:dyDescent="0.25">
      <c r="A32" s="103" t="s">
        <v>21</v>
      </c>
      <c r="B32" s="101" t="s">
        <v>32</v>
      </c>
      <c r="C32" s="109">
        <v>3560009.63</v>
      </c>
      <c r="D32" s="110">
        <v>1581905.35</v>
      </c>
    </row>
    <row r="33" spans="1:5" x14ac:dyDescent="0.25">
      <c r="A33" s="103" t="s">
        <v>33</v>
      </c>
      <c r="B33" s="101" t="s">
        <v>34</v>
      </c>
      <c r="C33" s="105">
        <v>7001000</v>
      </c>
      <c r="D33" s="106">
        <v>0</v>
      </c>
    </row>
    <row r="34" spans="1:5" x14ac:dyDescent="0.25">
      <c r="A34" s="100" t="s">
        <v>35</v>
      </c>
      <c r="B34" s="104"/>
      <c r="C34" s="102">
        <v>62995259.409999996</v>
      </c>
      <c r="D34" s="102">
        <v>53186513.140000001</v>
      </c>
    </row>
    <row r="35" spans="1:5" x14ac:dyDescent="0.25">
      <c r="A35" s="103" t="s">
        <v>36</v>
      </c>
      <c r="B35" s="122"/>
      <c r="C35" s="105">
        <v>40000000</v>
      </c>
      <c r="D35" s="105">
        <v>0</v>
      </c>
    </row>
    <row r="36" spans="1:5" ht="15.75" thickBot="1" x14ac:dyDescent="0.3">
      <c r="A36" s="103" t="s">
        <v>37</v>
      </c>
      <c r="B36" s="123"/>
      <c r="C36" s="124">
        <v>22995259.41</v>
      </c>
      <c r="D36" s="124">
        <v>53186513.140000001</v>
      </c>
    </row>
    <row r="37" spans="1:5" ht="16.5" thickTop="1" thickBot="1" x14ac:dyDescent="0.3">
      <c r="A37" s="125" t="s">
        <v>38</v>
      </c>
      <c r="B37" s="126"/>
      <c r="C37" s="127">
        <v>490810136.70999998</v>
      </c>
      <c r="D37" s="127">
        <v>440940388.95999998</v>
      </c>
    </row>
    <row r="38" spans="1:5" ht="15.75" thickBot="1" x14ac:dyDescent="0.3"/>
    <row r="39" spans="1:5" ht="17.25" thickBot="1" x14ac:dyDescent="0.3">
      <c r="A39" s="128" t="s">
        <v>39</v>
      </c>
      <c r="B39" s="129" t="s">
        <v>1</v>
      </c>
      <c r="C39" s="130">
        <v>2023</v>
      </c>
      <c r="D39" s="131">
        <v>2022</v>
      </c>
    </row>
    <row r="40" spans="1:5" ht="15.75" thickTop="1" x14ac:dyDescent="0.25">
      <c r="A40" s="132" t="s">
        <v>40</v>
      </c>
      <c r="B40" s="133"/>
      <c r="C40" s="307">
        <v>254952614.44999999</v>
      </c>
      <c r="D40" s="134">
        <v>245441841.71000001</v>
      </c>
      <c r="E40" s="1"/>
    </row>
    <row r="41" spans="1:5" x14ac:dyDescent="0.25">
      <c r="A41" s="135" t="s">
        <v>41</v>
      </c>
      <c r="B41" s="136"/>
      <c r="C41" s="137">
        <v>-35977685.18</v>
      </c>
      <c r="D41" s="138">
        <v>-46302008.579999998</v>
      </c>
    </row>
    <row r="42" spans="1:5" x14ac:dyDescent="0.25">
      <c r="A42" s="139" t="s">
        <v>42</v>
      </c>
      <c r="B42" s="140"/>
      <c r="C42" s="141">
        <v>-46302008.590000004</v>
      </c>
      <c r="D42" s="142">
        <v>-55396027.229999997</v>
      </c>
    </row>
    <row r="43" spans="1:5" x14ac:dyDescent="0.25">
      <c r="A43" s="143" t="s">
        <v>43</v>
      </c>
      <c r="B43" s="144"/>
      <c r="C43" s="141">
        <v>10324323.41</v>
      </c>
      <c r="D43" s="142">
        <v>9094018.6500000004</v>
      </c>
    </row>
    <row r="44" spans="1:5" x14ac:dyDescent="0.25">
      <c r="A44" s="145" t="s">
        <v>44</v>
      </c>
      <c r="B44" s="144"/>
      <c r="C44" s="146">
        <v>290131228.81999999</v>
      </c>
      <c r="D44" s="147">
        <v>291743850.29000002</v>
      </c>
    </row>
    <row r="45" spans="1:5" x14ac:dyDescent="0.25">
      <c r="A45" s="148" t="s">
        <v>45</v>
      </c>
      <c r="B45" s="149"/>
      <c r="C45" s="307">
        <v>22106145.91</v>
      </c>
      <c r="D45" s="134">
        <v>26484635.940000001</v>
      </c>
      <c r="E45" s="1"/>
    </row>
    <row r="46" spans="1:5" x14ac:dyDescent="0.25">
      <c r="A46" s="145" t="s">
        <v>46</v>
      </c>
      <c r="B46" s="160" t="s">
        <v>47</v>
      </c>
      <c r="C46" s="146">
        <v>13905542.390000001</v>
      </c>
      <c r="D46" s="147">
        <v>13370157.939999999</v>
      </c>
    </row>
    <row r="47" spans="1:5" x14ac:dyDescent="0.25">
      <c r="A47" s="150" t="s">
        <v>48</v>
      </c>
      <c r="B47" s="151" t="s">
        <v>49</v>
      </c>
      <c r="C47" s="146">
        <v>8166741.9000000004</v>
      </c>
      <c r="D47" s="147">
        <v>13077885.65</v>
      </c>
    </row>
    <row r="48" spans="1:5" x14ac:dyDescent="0.25">
      <c r="A48" s="139" t="s">
        <v>50</v>
      </c>
      <c r="B48" s="140"/>
      <c r="C48" s="141">
        <v>8166741.9000000004</v>
      </c>
      <c r="D48" s="142">
        <v>13077885.65</v>
      </c>
    </row>
    <row r="49" spans="1:5" x14ac:dyDescent="0.25">
      <c r="A49" s="150" t="s">
        <v>51</v>
      </c>
      <c r="B49" s="151" t="s">
        <v>52</v>
      </c>
      <c r="C49" s="146">
        <v>40142.25</v>
      </c>
      <c r="D49" s="147">
        <v>36592.35</v>
      </c>
    </row>
    <row r="50" spans="1:5" x14ac:dyDescent="0.25">
      <c r="A50" s="148" t="s">
        <v>53</v>
      </c>
      <c r="B50" s="149"/>
      <c r="C50" s="307">
        <v>214550447.16</v>
      </c>
      <c r="D50" s="134">
        <v>169013911.31</v>
      </c>
      <c r="E50" s="1"/>
    </row>
    <row r="51" spans="1:5" x14ac:dyDescent="0.25">
      <c r="A51" s="152" t="s">
        <v>54</v>
      </c>
      <c r="B51" s="153" t="s">
        <v>47</v>
      </c>
      <c r="C51" s="146">
        <v>15812621.449999999</v>
      </c>
      <c r="D51" s="147">
        <v>13018130.859999999</v>
      </c>
    </row>
    <row r="52" spans="1:5" x14ac:dyDescent="0.25">
      <c r="A52" s="152" t="s">
        <v>55</v>
      </c>
      <c r="B52" s="153"/>
      <c r="C52" s="146">
        <v>120883123.38</v>
      </c>
      <c r="D52" s="147">
        <v>85036095.680000007</v>
      </c>
    </row>
    <row r="53" spans="1:5" x14ac:dyDescent="0.25">
      <c r="A53" s="154" t="s">
        <v>56</v>
      </c>
      <c r="B53" s="155" t="s">
        <v>57</v>
      </c>
      <c r="C53" s="141">
        <v>0</v>
      </c>
      <c r="D53" s="142">
        <v>0</v>
      </c>
    </row>
    <row r="54" spans="1:5" x14ac:dyDescent="0.25">
      <c r="A54" s="154" t="s">
        <v>50</v>
      </c>
      <c r="B54" s="155" t="s">
        <v>58</v>
      </c>
      <c r="C54" s="141">
        <v>120883123.38</v>
      </c>
      <c r="D54" s="142">
        <v>85036095.680000007</v>
      </c>
    </row>
    <row r="55" spans="1:5" x14ac:dyDescent="0.25">
      <c r="A55" s="152" t="s">
        <v>59</v>
      </c>
      <c r="B55" s="153" t="s">
        <v>52</v>
      </c>
      <c r="C55" s="146">
        <v>4724805.53</v>
      </c>
      <c r="D55" s="147">
        <v>1984176.28</v>
      </c>
    </row>
    <row r="56" spans="1:5" x14ac:dyDescent="0.25">
      <c r="A56" s="152" t="s">
        <v>60</v>
      </c>
      <c r="B56" s="153"/>
      <c r="C56" s="146">
        <v>23905444.300000001</v>
      </c>
      <c r="D56" s="147">
        <v>23432522.16</v>
      </c>
      <c r="E56" s="1"/>
    </row>
    <row r="57" spans="1:5" x14ac:dyDescent="0.25">
      <c r="A57" s="154" t="s">
        <v>61</v>
      </c>
      <c r="B57" s="155"/>
      <c r="C57" s="141">
        <v>5622045.4199999999</v>
      </c>
      <c r="D57" s="142">
        <v>6080141.3600000003</v>
      </c>
    </row>
    <row r="58" spans="1:5" x14ac:dyDescent="0.25">
      <c r="A58" s="154" t="s">
        <v>62</v>
      </c>
      <c r="B58" s="155"/>
      <c r="C58" s="141">
        <v>735779.47</v>
      </c>
      <c r="D58" s="142">
        <v>805288.03</v>
      </c>
    </row>
    <row r="59" spans="1:5" x14ac:dyDescent="0.25">
      <c r="A59" s="154" t="s">
        <v>63</v>
      </c>
      <c r="B59" s="155"/>
      <c r="C59" s="141">
        <v>17547619.41</v>
      </c>
      <c r="D59" s="142">
        <v>16547092.77</v>
      </c>
    </row>
    <row r="60" spans="1:5" ht="15.75" thickBot="1" x14ac:dyDescent="0.3">
      <c r="A60" s="161" t="s">
        <v>64</v>
      </c>
      <c r="B60" s="162"/>
      <c r="C60" s="163">
        <v>49218171.869999997</v>
      </c>
      <c r="D60" s="147">
        <v>45542986.329999998</v>
      </c>
    </row>
    <row r="61" spans="1:5" ht="16.5" thickTop="1" thickBot="1" x14ac:dyDescent="0.3">
      <c r="A61" s="156" t="s">
        <v>65</v>
      </c>
      <c r="B61" s="157"/>
      <c r="C61" s="158">
        <v>490810136.70999998</v>
      </c>
      <c r="D61" s="159">
        <v>440940388.95999998</v>
      </c>
    </row>
    <row r="64" spans="1:5" ht="15" customHeight="1" x14ac:dyDescent="0.25">
      <c r="A64" s="310" t="s">
        <v>565</v>
      </c>
      <c r="B64" s="311"/>
      <c r="C64" s="311"/>
      <c r="D64" s="312"/>
      <c r="E64" s="308"/>
    </row>
    <row r="65" spans="1:5" x14ac:dyDescent="0.25">
      <c r="A65" s="313"/>
      <c r="B65" s="314"/>
      <c r="C65" s="314"/>
      <c r="D65" s="315"/>
      <c r="E65" s="308"/>
    </row>
    <row r="66" spans="1:5" x14ac:dyDescent="0.25">
      <c r="A66" s="313"/>
      <c r="B66" s="314"/>
      <c r="C66" s="314"/>
      <c r="D66" s="315"/>
      <c r="E66" s="308"/>
    </row>
    <row r="67" spans="1:5" x14ac:dyDescent="0.25">
      <c r="A67" s="316"/>
      <c r="B67" s="317"/>
      <c r="C67" s="317"/>
      <c r="D67" s="318"/>
      <c r="E67" s="308"/>
    </row>
  </sheetData>
  <mergeCells count="1">
    <mergeCell ref="A64:D6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957C7-0EC9-4883-B4E9-A41EE6C3AB52}">
  <dimension ref="A3:D42"/>
  <sheetViews>
    <sheetView workbookViewId="0">
      <selection activeCell="A3" sqref="A3"/>
    </sheetView>
  </sheetViews>
  <sheetFormatPr defaultColWidth="11.42578125" defaultRowHeight="15" x14ac:dyDescent="0.25"/>
  <cols>
    <col min="1" max="1" width="62.140625" customWidth="1"/>
    <col min="2" max="2" width="9" customWidth="1"/>
    <col min="3" max="4" width="18.85546875" customWidth="1"/>
  </cols>
  <sheetData>
    <row r="3" spans="1:4" ht="17.25" x14ac:dyDescent="0.3">
      <c r="A3" s="92" t="s">
        <v>554</v>
      </c>
      <c r="B3" s="92"/>
    </row>
    <row r="4" spans="1:4" ht="15.75" thickBot="1" x14ac:dyDescent="0.3"/>
    <row r="5" spans="1:4" ht="25.5" thickBot="1" x14ac:dyDescent="0.3">
      <c r="A5" s="93"/>
      <c r="B5" s="94" t="s">
        <v>555</v>
      </c>
      <c r="C5" s="95">
        <v>2023</v>
      </c>
      <c r="D5" s="95">
        <v>2022</v>
      </c>
    </row>
    <row r="6" spans="1:4" ht="15.75" thickTop="1" x14ac:dyDescent="0.25">
      <c r="A6" s="164" t="s">
        <v>66</v>
      </c>
      <c r="B6" s="164"/>
      <c r="C6" s="165">
        <v>0</v>
      </c>
      <c r="D6" s="165">
        <v>0</v>
      </c>
    </row>
    <row r="7" spans="1:4" ht="15.75" thickBot="1" x14ac:dyDescent="0.3">
      <c r="A7" s="167" t="s">
        <v>67</v>
      </c>
      <c r="B7" s="167"/>
      <c r="C7" s="183">
        <f>+C8+C11+C12</f>
        <v>316583605.48999995</v>
      </c>
      <c r="D7" s="166">
        <f>+D8+D11+D12</f>
        <v>278365422.57999998</v>
      </c>
    </row>
    <row r="8" spans="1:4" ht="15.75" thickBot="1" x14ac:dyDescent="0.3">
      <c r="A8" s="168" t="s">
        <v>68</v>
      </c>
      <c r="B8" s="168"/>
      <c r="C8" s="169">
        <f>+C9+C10</f>
        <v>274202559.69999999</v>
      </c>
      <c r="D8" s="169">
        <f>+D9+D10</f>
        <v>244674968.56999999</v>
      </c>
    </row>
    <row r="9" spans="1:4" ht="21.75" thickBot="1" x14ac:dyDescent="0.3">
      <c r="A9" s="168" t="s">
        <v>69</v>
      </c>
      <c r="B9" s="168"/>
      <c r="C9" s="169">
        <v>21684485.48</v>
      </c>
      <c r="D9" s="170">
        <v>20088052.879999999</v>
      </c>
    </row>
    <row r="10" spans="1:4" ht="15.75" thickBot="1" x14ac:dyDescent="0.3">
      <c r="A10" s="168" t="s">
        <v>70</v>
      </c>
      <c r="B10" s="168"/>
      <c r="C10" s="169">
        <v>252518074.22</v>
      </c>
      <c r="D10" s="170">
        <v>224586915.69</v>
      </c>
    </row>
    <row r="11" spans="1:4" ht="21.75" thickBot="1" x14ac:dyDescent="0.3">
      <c r="A11" s="168" t="s">
        <v>71</v>
      </c>
      <c r="B11" s="168"/>
      <c r="C11" s="169">
        <v>6648051.7800000003</v>
      </c>
      <c r="D11" s="170">
        <v>4983439.34</v>
      </c>
    </row>
    <row r="12" spans="1:4" ht="21.75" thickBot="1" x14ac:dyDescent="0.3">
      <c r="A12" s="168" t="s">
        <v>72</v>
      </c>
      <c r="B12" s="168"/>
      <c r="C12" s="169">
        <v>35732994.009999998</v>
      </c>
      <c r="D12" s="171">
        <v>28707014.670000002</v>
      </c>
    </row>
    <row r="13" spans="1:4" ht="15.75" thickBot="1" x14ac:dyDescent="0.3">
      <c r="A13" s="167" t="s">
        <v>73</v>
      </c>
      <c r="B13" s="167"/>
      <c r="C13" s="183">
        <f>+C14</f>
        <v>67490206.239999995</v>
      </c>
      <c r="D13" s="166">
        <f>+D14</f>
        <v>63173828.520000003</v>
      </c>
    </row>
    <row r="14" spans="1:4" ht="15.75" thickBot="1" x14ac:dyDescent="0.3">
      <c r="A14" s="168" t="s">
        <v>74</v>
      </c>
      <c r="B14" s="168"/>
      <c r="C14" s="169">
        <v>67490206.239999995</v>
      </c>
      <c r="D14" s="171">
        <v>63173828.520000003</v>
      </c>
    </row>
    <row r="15" spans="1:4" ht="15.75" thickBot="1" x14ac:dyDescent="0.3">
      <c r="A15" s="167" t="s">
        <v>75</v>
      </c>
      <c r="B15" s="167"/>
      <c r="C15" s="183">
        <v>4984593.93</v>
      </c>
      <c r="D15" s="171">
        <v>4419273.25</v>
      </c>
    </row>
    <row r="16" spans="1:4" ht="15.75" thickBot="1" x14ac:dyDescent="0.3">
      <c r="A16" s="167" t="s">
        <v>76</v>
      </c>
      <c r="B16" s="167"/>
      <c r="C16" s="183">
        <v>577020.73</v>
      </c>
      <c r="D16" s="171">
        <v>1066765.44</v>
      </c>
    </row>
    <row r="17" spans="1:4" ht="15.75" thickBot="1" x14ac:dyDescent="0.3">
      <c r="A17" s="172" t="s">
        <v>77</v>
      </c>
      <c r="B17" s="172"/>
      <c r="C17" s="184">
        <v>389635426.38999999</v>
      </c>
      <c r="D17" s="173">
        <v>347025289.78999996</v>
      </c>
    </row>
    <row r="18" spans="1:4" ht="15.75" thickBot="1" x14ac:dyDescent="0.3">
      <c r="A18" s="167" t="s">
        <v>78</v>
      </c>
      <c r="B18" s="167"/>
      <c r="C18" s="183">
        <v>-262894560.44</v>
      </c>
      <c r="D18" s="166">
        <v>-247174227.47</v>
      </c>
    </row>
    <row r="19" spans="1:4" ht="15.75" thickBot="1" x14ac:dyDescent="0.3">
      <c r="A19" s="168" t="s">
        <v>79</v>
      </c>
      <c r="B19" s="168"/>
      <c r="C19" s="169">
        <v>-219442586.80000001</v>
      </c>
      <c r="D19" s="171">
        <v>-208131091.03999999</v>
      </c>
    </row>
    <row r="20" spans="1:4" ht="15.75" thickBot="1" x14ac:dyDescent="0.3">
      <c r="A20" s="174" t="s">
        <v>80</v>
      </c>
      <c r="B20" s="181"/>
      <c r="C20" s="169">
        <v>-43451973.640000001</v>
      </c>
      <c r="D20" s="171">
        <v>-39043136.43</v>
      </c>
    </row>
    <row r="21" spans="1:4" ht="15.75" thickBot="1" x14ac:dyDescent="0.3">
      <c r="A21" s="167" t="s">
        <v>81</v>
      </c>
      <c r="B21" s="167"/>
      <c r="C21" s="183">
        <v>-34625412.909999996</v>
      </c>
      <c r="D21" s="166">
        <v>-26805805.850000001</v>
      </c>
    </row>
    <row r="22" spans="1:4" ht="15.75" thickBot="1" x14ac:dyDescent="0.3">
      <c r="A22" s="167" t="s">
        <v>82</v>
      </c>
      <c r="B22" s="167"/>
      <c r="C22" s="183">
        <v>-63762692.989999995</v>
      </c>
      <c r="D22" s="166">
        <v>-49928591.25</v>
      </c>
    </row>
    <row r="23" spans="1:4" ht="15.75" thickBot="1" x14ac:dyDescent="0.3">
      <c r="A23" s="168" t="s">
        <v>83</v>
      </c>
      <c r="B23" s="168"/>
      <c r="C23" s="169">
        <v>-63541974.729999997</v>
      </c>
      <c r="D23" s="171">
        <v>-49666686.219999999</v>
      </c>
    </row>
    <row r="24" spans="1:4" ht="15.75" thickBot="1" x14ac:dyDescent="0.3">
      <c r="A24" s="168" t="s">
        <v>84</v>
      </c>
      <c r="B24" s="168"/>
      <c r="C24" s="169">
        <v>-220718.26</v>
      </c>
      <c r="D24" s="171">
        <v>-261905.03</v>
      </c>
    </row>
    <row r="25" spans="1:4" ht="15.75" thickBot="1" x14ac:dyDescent="0.3">
      <c r="A25" s="167" t="s">
        <v>85</v>
      </c>
      <c r="B25" s="167"/>
      <c r="C25" s="183">
        <v>-14715532.59</v>
      </c>
      <c r="D25" s="166">
        <v>-13690123.949999999</v>
      </c>
    </row>
    <row r="26" spans="1:4" ht="15.75" thickBot="1" x14ac:dyDescent="0.3">
      <c r="A26" s="172" t="s">
        <v>86</v>
      </c>
      <c r="B26" s="172"/>
      <c r="C26" s="184">
        <v>-375998198.93000001</v>
      </c>
      <c r="D26" s="173">
        <v>-337598748.51999998</v>
      </c>
    </row>
    <row r="27" spans="1:4" ht="15.75" thickBot="1" x14ac:dyDescent="0.3">
      <c r="A27" s="167" t="s">
        <v>87</v>
      </c>
      <c r="B27" s="167"/>
      <c r="C27" s="183">
        <f>+C17+C26</f>
        <v>13637227.459999979</v>
      </c>
      <c r="D27" s="175">
        <f>+D17+D26</f>
        <v>9426541.2699999809</v>
      </c>
    </row>
    <row r="28" spans="1:4" ht="21.75" thickBot="1" x14ac:dyDescent="0.3">
      <c r="A28" s="188" t="s">
        <v>88</v>
      </c>
      <c r="B28" s="176"/>
      <c r="C28" s="183">
        <f>+C29+C30</f>
        <v>29389.08</v>
      </c>
      <c r="D28" s="177">
        <f>+D29+D30</f>
        <v>0</v>
      </c>
    </row>
    <row r="29" spans="1:4" ht="15.75" thickBot="1" x14ac:dyDescent="0.3">
      <c r="A29" s="168" t="s">
        <v>89</v>
      </c>
      <c r="B29" s="168"/>
      <c r="C29" s="183">
        <v>29389.08</v>
      </c>
      <c r="D29" s="178">
        <v>0</v>
      </c>
    </row>
    <row r="30" spans="1:4" ht="15.75" thickBot="1" x14ac:dyDescent="0.3">
      <c r="A30" s="168" t="s">
        <v>90</v>
      </c>
      <c r="B30" s="167"/>
      <c r="C30" s="169">
        <v>0</v>
      </c>
      <c r="D30" s="187">
        <v>0</v>
      </c>
    </row>
    <row r="31" spans="1:4" ht="15.75" thickBot="1" x14ac:dyDescent="0.3">
      <c r="A31" s="188" t="s">
        <v>91</v>
      </c>
      <c r="B31" s="176"/>
      <c r="C31" s="183">
        <f>+C32+C33</f>
        <v>-3743667</v>
      </c>
      <c r="D31" s="166">
        <f>+D32+D33</f>
        <v>-76011.030000000028</v>
      </c>
    </row>
    <row r="32" spans="1:4" ht="15.75" thickBot="1" x14ac:dyDescent="0.3">
      <c r="A32" s="168" t="s">
        <v>92</v>
      </c>
      <c r="B32" s="168"/>
      <c r="C32" s="183">
        <v>886036.34</v>
      </c>
      <c r="D32" s="171">
        <v>1094324.1399999999</v>
      </c>
    </row>
    <row r="33" spans="1:4" ht="15.75" thickBot="1" x14ac:dyDescent="0.3">
      <c r="A33" s="168" t="s">
        <v>93</v>
      </c>
      <c r="B33" s="186"/>
      <c r="C33" s="169">
        <v>-4629703.34</v>
      </c>
      <c r="D33" s="187">
        <v>-1170335.17</v>
      </c>
    </row>
    <row r="34" spans="1:4" ht="15.75" thickBot="1" x14ac:dyDescent="0.3">
      <c r="A34" s="167" t="s">
        <v>94</v>
      </c>
      <c r="B34" s="167"/>
      <c r="C34" s="183">
        <f>+C27+C28+C31</f>
        <v>9922949.5399999786</v>
      </c>
      <c r="D34" s="166">
        <f>+D27+D28+D31</f>
        <v>9350530.2399999816</v>
      </c>
    </row>
    <row r="35" spans="1:4" ht="15.75" thickBot="1" x14ac:dyDescent="0.3">
      <c r="A35" s="188" t="s">
        <v>95</v>
      </c>
      <c r="B35" s="176"/>
      <c r="C35" s="183">
        <f>+C36</f>
        <v>629083.43999999994</v>
      </c>
      <c r="D35" s="166">
        <f>+D36</f>
        <v>6828.96</v>
      </c>
    </row>
    <row r="36" spans="1:4" ht="15.75" thickBot="1" x14ac:dyDescent="0.3">
      <c r="A36" s="168" t="s">
        <v>96</v>
      </c>
      <c r="B36" s="186"/>
      <c r="C36" s="169">
        <f>+C37</f>
        <v>629083.43999999994</v>
      </c>
      <c r="D36" s="171">
        <f>+D37</f>
        <v>6828.96</v>
      </c>
    </row>
    <row r="37" spans="1:4" ht="15.75" thickBot="1" x14ac:dyDescent="0.3">
      <c r="A37" s="189" t="s">
        <v>97</v>
      </c>
      <c r="B37" s="168"/>
      <c r="C37" s="183">
        <v>629083.43999999994</v>
      </c>
      <c r="D37" s="171">
        <v>6828.96</v>
      </c>
    </row>
    <row r="38" spans="1:4" ht="15.75" thickBot="1" x14ac:dyDescent="0.3">
      <c r="A38" s="167" t="s">
        <v>98</v>
      </c>
      <c r="B38" s="182"/>
      <c r="C38" s="185">
        <f>+C39</f>
        <v>-227709.57</v>
      </c>
      <c r="D38" s="175">
        <f>+D39</f>
        <v>-263340.55</v>
      </c>
    </row>
    <row r="39" spans="1:4" ht="15.75" thickBot="1" x14ac:dyDescent="0.3">
      <c r="A39" s="168" t="s">
        <v>99</v>
      </c>
      <c r="B39" s="186"/>
      <c r="C39" s="169">
        <v>-227709.57</v>
      </c>
      <c r="D39" s="171">
        <v>-263340.55</v>
      </c>
    </row>
    <row r="40" spans="1:4" ht="21.75" thickBot="1" x14ac:dyDescent="0.3">
      <c r="A40" s="167" t="s">
        <v>100</v>
      </c>
      <c r="B40" s="2"/>
      <c r="C40" s="183">
        <f>+C35+C38</f>
        <v>401373.86999999994</v>
      </c>
      <c r="D40" s="177">
        <f>+D35+D38</f>
        <v>-256511.59</v>
      </c>
    </row>
    <row r="41" spans="1:4" ht="15.75" thickBot="1" x14ac:dyDescent="0.3">
      <c r="A41" s="93" t="s">
        <v>101</v>
      </c>
      <c r="B41" s="94"/>
      <c r="C41" s="179">
        <v>10324323.409999978</v>
      </c>
      <c r="D41" s="180">
        <v>9094018.6499999817</v>
      </c>
    </row>
    <row r="42" spans="1:4" ht="15.75" thickTop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29F03-C541-4CA7-B897-36217D743986}">
  <dimension ref="A2:E27"/>
  <sheetViews>
    <sheetView topLeftCell="A8" workbookViewId="0">
      <selection activeCell="A30" sqref="A30:E33"/>
    </sheetView>
  </sheetViews>
  <sheetFormatPr defaultRowHeight="15" x14ac:dyDescent="0.25"/>
  <cols>
    <col min="1" max="1" width="14.140625" customWidth="1"/>
    <col min="2" max="2" width="45.42578125" customWidth="1"/>
    <col min="3" max="5" width="18.7109375" customWidth="1"/>
  </cols>
  <sheetData>
    <row r="2" spans="1:5" ht="17.25" x14ac:dyDescent="0.3">
      <c r="A2" s="92" t="s">
        <v>556</v>
      </c>
    </row>
    <row r="4" spans="1:5" ht="17.25" x14ac:dyDescent="0.3">
      <c r="A4" s="92" t="s">
        <v>557</v>
      </c>
    </row>
    <row r="5" spans="1:5" ht="15.75" thickBot="1" x14ac:dyDescent="0.3"/>
    <row r="6" spans="1:5" x14ac:dyDescent="0.25">
      <c r="B6" s="319"/>
      <c r="C6" s="321" t="s">
        <v>102</v>
      </c>
      <c r="D6" s="321" t="s">
        <v>103</v>
      </c>
      <c r="E6" s="323" t="s">
        <v>104</v>
      </c>
    </row>
    <row r="7" spans="1:5" ht="24.75" customHeight="1" thickBot="1" x14ac:dyDescent="0.3">
      <c r="B7" s="320"/>
      <c r="C7" s="322"/>
      <c r="D7" s="322"/>
      <c r="E7" s="324"/>
    </row>
    <row r="8" spans="1:5" ht="23.25" customHeight="1" thickBot="1" x14ac:dyDescent="0.3">
      <c r="B8" s="198" t="s">
        <v>105</v>
      </c>
      <c r="C8" s="199">
        <v>-60245179.549999997</v>
      </c>
      <c r="D8" s="201">
        <v>291743850.29000002</v>
      </c>
      <c r="E8" s="200">
        <v>231498670.74000001</v>
      </c>
    </row>
    <row r="9" spans="1:5" ht="26.25" customHeight="1" thickBot="1" x14ac:dyDescent="0.3">
      <c r="B9" s="205" t="s">
        <v>106</v>
      </c>
      <c r="C9" s="209">
        <v>13943170.970000001</v>
      </c>
      <c r="D9" s="209">
        <v>0</v>
      </c>
      <c r="E9" s="213">
        <v>13943170.970000001</v>
      </c>
    </row>
    <row r="10" spans="1:5" ht="23.25" customHeight="1" thickBot="1" x14ac:dyDescent="0.3">
      <c r="B10" s="206" t="s">
        <v>107</v>
      </c>
      <c r="C10" s="199">
        <v>-46302008.579999998</v>
      </c>
      <c r="D10" s="199">
        <v>291743850.29000002</v>
      </c>
      <c r="E10" s="197">
        <v>245441841.71000004</v>
      </c>
    </row>
    <row r="11" spans="1:5" ht="23.25" customHeight="1" thickBot="1" x14ac:dyDescent="0.3">
      <c r="B11" s="207" t="s">
        <v>108</v>
      </c>
      <c r="C11" s="210">
        <v>10324323.41</v>
      </c>
      <c r="D11" s="210">
        <v>-1612621.47</v>
      </c>
      <c r="E11" s="203">
        <v>8711701.9399999995</v>
      </c>
    </row>
    <row r="12" spans="1:5" ht="23.25" customHeight="1" thickBot="1" x14ac:dyDescent="0.3">
      <c r="B12" s="208" t="s">
        <v>109</v>
      </c>
      <c r="C12" s="211">
        <v>10324323.41</v>
      </c>
      <c r="D12" s="211">
        <v>-1612621.47</v>
      </c>
      <c r="E12" s="202">
        <v>8711701.9399999995</v>
      </c>
    </row>
    <row r="13" spans="1:5" ht="23.25" customHeight="1" thickBot="1" x14ac:dyDescent="0.3">
      <c r="B13" s="206" t="s">
        <v>110</v>
      </c>
      <c r="C13" s="212">
        <v>-35977685.170000002</v>
      </c>
      <c r="D13" s="212">
        <v>290131228.81999999</v>
      </c>
      <c r="E13" s="204">
        <v>254153543.65000004</v>
      </c>
    </row>
    <row r="16" spans="1:5" ht="17.25" x14ac:dyDescent="0.3">
      <c r="A16" s="92" t="s">
        <v>558</v>
      </c>
    </row>
    <row r="17" spans="1:5" ht="15.75" thickBot="1" x14ac:dyDescent="0.3"/>
    <row r="18" spans="1:5" ht="15.75" thickBot="1" x14ac:dyDescent="0.3">
      <c r="A18" s="261" t="s">
        <v>111</v>
      </c>
      <c r="B18" s="262"/>
      <c r="C18" s="263" t="s">
        <v>559</v>
      </c>
      <c r="D18" s="264">
        <v>2023</v>
      </c>
      <c r="E18" s="265">
        <v>2022</v>
      </c>
    </row>
    <row r="19" spans="1:5" ht="15.75" thickBot="1" x14ac:dyDescent="0.3">
      <c r="A19" s="224">
        <v>129</v>
      </c>
      <c r="B19" s="215" t="s">
        <v>112</v>
      </c>
      <c r="C19" s="214"/>
      <c r="D19" s="216">
        <v>10324323.41</v>
      </c>
      <c r="E19" s="217">
        <v>9094018.6500000004</v>
      </c>
    </row>
    <row r="20" spans="1:5" ht="27.75" thickBot="1" x14ac:dyDescent="0.3">
      <c r="A20" s="225"/>
      <c r="B20" s="218" t="s">
        <v>113</v>
      </c>
      <c r="C20" s="219"/>
      <c r="D20" s="209">
        <v>0</v>
      </c>
      <c r="E20" s="229">
        <v>0</v>
      </c>
    </row>
    <row r="21" spans="1:5" ht="15.75" thickBot="1" x14ac:dyDescent="0.3">
      <c r="A21" s="226">
        <v>94</v>
      </c>
      <c r="B21" s="220" t="s">
        <v>114</v>
      </c>
      <c r="C21" s="191"/>
      <c r="D21" s="192">
        <v>15618787.84</v>
      </c>
      <c r="E21" s="229">
        <v>7866677.9199999999</v>
      </c>
    </row>
    <row r="22" spans="1:5" ht="15.75" thickBot="1" x14ac:dyDescent="0.3">
      <c r="A22" s="227"/>
      <c r="B22" s="215" t="s">
        <v>115</v>
      </c>
      <c r="C22" s="221"/>
      <c r="D22" s="201">
        <v>15618787.84</v>
      </c>
      <c r="E22" s="230">
        <v>7866677.9199999999</v>
      </c>
    </row>
    <row r="23" spans="1:5" ht="41.25" thickBot="1" x14ac:dyDescent="0.3">
      <c r="A23" s="225"/>
      <c r="B23" s="218" t="s">
        <v>116</v>
      </c>
      <c r="C23" s="219"/>
      <c r="D23" s="209">
        <v>0</v>
      </c>
      <c r="E23" s="231">
        <v>0</v>
      </c>
    </row>
    <row r="24" spans="1:5" ht="15.75" thickBot="1" x14ac:dyDescent="0.3">
      <c r="A24" s="228">
        <v>84</v>
      </c>
      <c r="B24" s="193" t="s">
        <v>114</v>
      </c>
      <c r="C24" s="191"/>
      <c r="D24" s="209">
        <v>-17231409.309999999</v>
      </c>
      <c r="E24" s="231">
        <v>-8389657.0700000003</v>
      </c>
    </row>
    <row r="25" spans="1:5" ht="15.75" thickBot="1" x14ac:dyDescent="0.3">
      <c r="A25" s="227"/>
      <c r="B25" s="215" t="s">
        <v>115</v>
      </c>
      <c r="C25" s="222"/>
      <c r="D25" s="201">
        <v>-17231409.309999999</v>
      </c>
      <c r="E25" s="200">
        <v>-8389657.0700000003</v>
      </c>
    </row>
    <row r="26" spans="1:5" ht="15.75" thickBot="1" x14ac:dyDescent="0.3">
      <c r="A26" s="194"/>
      <c r="B26" s="195" t="s">
        <v>117</v>
      </c>
      <c r="C26" s="190"/>
      <c r="D26" s="196">
        <v>8711701.9400000013</v>
      </c>
      <c r="E26" s="204">
        <v>8571039.5</v>
      </c>
    </row>
    <row r="27" spans="1:5" x14ac:dyDescent="0.25">
      <c r="A27" s="223"/>
      <c r="B27" s="223"/>
      <c r="C27" s="223"/>
      <c r="D27" s="223"/>
      <c r="E27" s="223"/>
    </row>
  </sheetData>
  <mergeCells count="4">
    <mergeCell ref="B6:B7"/>
    <mergeCell ref="C6:C7"/>
    <mergeCell ref="D6:D7"/>
    <mergeCell ref="E6:E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35E61-4831-410D-961D-FAA477C0C840}">
  <dimension ref="A1:E33"/>
  <sheetViews>
    <sheetView workbookViewId="0">
      <selection activeCell="A2" sqref="A2"/>
    </sheetView>
  </sheetViews>
  <sheetFormatPr defaultColWidth="11.42578125" defaultRowHeight="15" x14ac:dyDescent="0.25"/>
  <cols>
    <col min="1" max="1" width="37.7109375" customWidth="1"/>
    <col min="2" max="3" width="17.140625" customWidth="1"/>
  </cols>
  <sheetData>
    <row r="1" spans="1:3" s="92" customFormat="1" ht="17.25" x14ac:dyDescent="0.3"/>
    <row r="2" spans="1:3" ht="17.25" x14ac:dyDescent="0.3">
      <c r="A2" s="92" t="s">
        <v>560</v>
      </c>
    </row>
    <row r="3" spans="1:3" ht="15.75" thickBot="1" x14ac:dyDescent="0.3"/>
    <row r="4" spans="1:3" ht="15.75" thickBot="1" x14ac:dyDescent="0.3">
      <c r="A4" s="266"/>
      <c r="B4" s="267">
        <v>2023</v>
      </c>
      <c r="C4" s="268">
        <v>2022</v>
      </c>
    </row>
    <row r="5" spans="1:3" ht="27.75" thickBot="1" x14ac:dyDescent="0.3">
      <c r="A5" s="243" t="s">
        <v>118</v>
      </c>
      <c r="B5" s="244"/>
      <c r="C5" s="235"/>
    </row>
    <row r="6" spans="1:3" ht="15.75" thickBot="1" x14ac:dyDescent="0.3">
      <c r="A6" s="243" t="s">
        <v>119</v>
      </c>
      <c r="B6" s="245">
        <f>+B7+B8+B9</f>
        <v>459442603.81</v>
      </c>
      <c r="C6" s="236">
        <f>+C7+C8+C9</f>
        <v>445746575.96000004</v>
      </c>
    </row>
    <row r="7" spans="1:3" ht="27.75" thickBot="1" x14ac:dyDescent="0.3">
      <c r="A7" s="233" t="s">
        <v>67</v>
      </c>
      <c r="B7" s="246">
        <v>327920087.81999999</v>
      </c>
      <c r="C7" s="237">
        <v>307636032.36000001</v>
      </c>
    </row>
    <row r="8" spans="1:3" ht="15.75" thickBot="1" x14ac:dyDescent="0.3">
      <c r="A8" s="233" t="s">
        <v>120</v>
      </c>
      <c r="B8" s="246">
        <v>69094521.870000005</v>
      </c>
      <c r="C8" s="237">
        <v>74187714.469999999</v>
      </c>
    </row>
    <row r="9" spans="1:3" ht="15.75" thickBot="1" x14ac:dyDescent="0.3">
      <c r="A9" s="233" t="s">
        <v>121</v>
      </c>
      <c r="B9" s="246">
        <v>62427994.119999997</v>
      </c>
      <c r="C9" s="237">
        <v>63922829.130000003</v>
      </c>
    </row>
    <row r="10" spans="1:3" ht="15.75" thickBot="1" x14ac:dyDescent="0.3">
      <c r="A10" s="232" t="s">
        <v>122</v>
      </c>
      <c r="B10" s="245">
        <f>+B11+B12+B13+B14+B15</f>
        <v>423924220.80000007</v>
      </c>
      <c r="C10" s="236">
        <f>+C11+C12+C13+C14+C15</f>
        <v>380393801.47000003</v>
      </c>
    </row>
    <row r="11" spans="1:3" ht="15.75" thickBot="1" x14ac:dyDescent="0.3">
      <c r="A11" s="233" t="s">
        <v>123</v>
      </c>
      <c r="B11" s="246">
        <v>244206091.66999999</v>
      </c>
      <c r="C11" s="237">
        <v>229049974.09999999</v>
      </c>
    </row>
    <row r="12" spans="1:3" ht="15.75" thickBot="1" x14ac:dyDescent="0.3">
      <c r="A12" s="233" t="s">
        <v>124</v>
      </c>
      <c r="B12" s="246">
        <v>36159804.700000003</v>
      </c>
      <c r="C12" s="237">
        <v>24134543.09</v>
      </c>
    </row>
    <row r="13" spans="1:3" ht="15.75" thickBot="1" x14ac:dyDescent="0.3">
      <c r="A13" s="233" t="s">
        <v>125</v>
      </c>
      <c r="B13" s="246">
        <v>73606367.989999995</v>
      </c>
      <c r="C13" s="237">
        <v>62020436.810000002</v>
      </c>
    </row>
    <row r="14" spans="1:3" ht="15.75" thickBot="1" x14ac:dyDescent="0.3">
      <c r="A14" s="233" t="s">
        <v>126</v>
      </c>
      <c r="B14" s="246">
        <v>187862.35</v>
      </c>
      <c r="C14" s="237">
        <v>269741.93</v>
      </c>
    </row>
    <row r="15" spans="1:3" ht="15.75" thickBot="1" x14ac:dyDescent="0.3">
      <c r="A15" s="233" t="s">
        <v>127</v>
      </c>
      <c r="B15" s="246">
        <v>69764094.090000004</v>
      </c>
      <c r="C15" s="237">
        <v>64919105.539999999</v>
      </c>
    </row>
    <row r="16" spans="1:3" ht="27.75" thickBot="1" x14ac:dyDescent="0.3">
      <c r="A16" s="234" t="s">
        <v>128</v>
      </c>
      <c r="B16" s="247">
        <v>35518383.009999931</v>
      </c>
      <c r="C16" s="238">
        <v>65352774.49000001</v>
      </c>
    </row>
    <row r="17" spans="1:5" ht="27.75" thickBot="1" x14ac:dyDescent="0.3">
      <c r="A17" s="243" t="s">
        <v>129</v>
      </c>
      <c r="B17" s="248"/>
      <c r="C17" s="239"/>
    </row>
    <row r="18" spans="1:5" ht="15.75" thickBot="1" x14ac:dyDescent="0.3">
      <c r="A18" s="232" t="s">
        <v>130</v>
      </c>
      <c r="B18" s="249">
        <f>+B19+B20</f>
        <v>276351</v>
      </c>
      <c r="C18" s="240">
        <f>+C19+C20</f>
        <v>500</v>
      </c>
    </row>
    <row r="19" spans="1:5" ht="15.75" thickBot="1" x14ac:dyDescent="0.3">
      <c r="A19" s="233" t="s">
        <v>131</v>
      </c>
      <c r="B19" s="250">
        <v>275000</v>
      </c>
      <c r="C19" s="241">
        <v>0</v>
      </c>
    </row>
    <row r="20" spans="1:5" ht="15.75" thickBot="1" x14ac:dyDescent="0.3">
      <c r="A20" s="233" t="s">
        <v>132</v>
      </c>
      <c r="B20" s="251">
        <v>1351</v>
      </c>
      <c r="C20" s="242">
        <v>500</v>
      </c>
    </row>
    <row r="21" spans="1:5" ht="15.75" thickBot="1" x14ac:dyDescent="0.3">
      <c r="A21" s="232" t="s">
        <v>133</v>
      </c>
      <c r="B21" s="252">
        <f>+B22+B23</f>
        <v>20996819.619999997</v>
      </c>
      <c r="C21" s="240">
        <f>+C22+C23</f>
        <v>9310545.0999999996</v>
      </c>
    </row>
    <row r="22" spans="1:5" ht="15.75" thickBot="1" x14ac:dyDescent="0.3">
      <c r="A22" s="233" t="s">
        <v>134</v>
      </c>
      <c r="B22" s="253">
        <v>11995369.619999999</v>
      </c>
      <c r="C22" s="242">
        <v>8848481.5999999996</v>
      </c>
    </row>
    <row r="23" spans="1:5" ht="15.75" thickBot="1" x14ac:dyDescent="0.3">
      <c r="A23" s="233" t="s">
        <v>135</v>
      </c>
      <c r="B23" s="253">
        <v>9001450</v>
      </c>
      <c r="C23" s="242">
        <v>462063.5</v>
      </c>
    </row>
    <row r="24" spans="1:5" ht="27.75" thickBot="1" x14ac:dyDescent="0.3">
      <c r="A24" s="234" t="s">
        <v>136</v>
      </c>
      <c r="B24" s="247">
        <v>-20720468.619999997</v>
      </c>
      <c r="C24" s="238">
        <v>-9310045.0999999996</v>
      </c>
    </row>
    <row r="25" spans="1:5" ht="27.75" thickBot="1" x14ac:dyDescent="0.3">
      <c r="A25" s="243" t="s">
        <v>137</v>
      </c>
      <c r="B25" s="254"/>
      <c r="C25" s="239"/>
    </row>
    <row r="26" spans="1:5" ht="15.75" thickBot="1" x14ac:dyDescent="0.3">
      <c r="A26" s="232" t="s">
        <v>138</v>
      </c>
      <c r="B26" s="252">
        <f>+B27</f>
        <v>41140</v>
      </c>
      <c r="C26" s="240">
        <f>+C27</f>
        <v>2216623.2000000002</v>
      </c>
    </row>
    <row r="27" spans="1:5" ht="15.75" thickBot="1" x14ac:dyDescent="0.3">
      <c r="A27" s="233" t="s">
        <v>139</v>
      </c>
      <c r="B27" s="253">
        <v>41140</v>
      </c>
      <c r="C27" s="242">
        <v>2216623.2000000002</v>
      </c>
    </row>
    <row r="28" spans="1:5" ht="27.75" thickBot="1" x14ac:dyDescent="0.3">
      <c r="A28" s="232" t="s">
        <v>140</v>
      </c>
      <c r="B28" s="252">
        <f>+B29</f>
        <v>5030308.12</v>
      </c>
      <c r="C28" s="240">
        <f>+C29</f>
        <v>10267705.08</v>
      </c>
      <c r="E28" s="255"/>
    </row>
    <row r="29" spans="1:5" ht="15.75" thickBot="1" x14ac:dyDescent="0.3">
      <c r="A29" s="233" t="s">
        <v>139</v>
      </c>
      <c r="B29" s="253">
        <v>5030308.12</v>
      </c>
      <c r="C29" s="242">
        <v>10267705.08</v>
      </c>
    </row>
    <row r="30" spans="1:5" ht="27.75" thickBot="1" x14ac:dyDescent="0.3">
      <c r="A30" s="234" t="s">
        <v>141</v>
      </c>
      <c r="B30" s="247">
        <v>-4989168.12</v>
      </c>
      <c r="C30" s="238">
        <v>-8051081.8799999999</v>
      </c>
    </row>
    <row r="31" spans="1:5" ht="41.25" thickBot="1" x14ac:dyDescent="0.3">
      <c r="A31" s="232" t="s">
        <v>142</v>
      </c>
      <c r="B31" s="245">
        <f>+B16+B24+B30</f>
        <v>9808746.2699999325</v>
      </c>
      <c r="C31" s="236">
        <f>+C16+C24+C30</f>
        <v>47991647.510000005</v>
      </c>
    </row>
    <row r="32" spans="1:5" ht="27.75" thickBot="1" x14ac:dyDescent="0.3">
      <c r="A32" s="232" t="s">
        <v>143</v>
      </c>
      <c r="B32" s="245">
        <f>+C33</f>
        <v>53186513.140000008</v>
      </c>
      <c r="C32" s="236">
        <v>5194865.63</v>
      </c>
    </row>
    <row r="33" spans="1:3" ht="27.75" thickBot="1" x14ac:dyDescent="0.3">
      <c r="A33" s="269" t="s">
        <v>144</v>
      </c>
      <c r="B33" s="270">
        <v>62995259.409999937</v>
      </c>
      <c r="C33" s="271">
        <v>53186513.140000008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4CEB4-4AA8-4F37-943E-944A272EBA8F}">
  <dimension ref="A1:I406"/>
  <sheetViews>
    <sheetView workbookViewId="0">
      <selection activeCell="A2" sqref="A2:A4"/>
    </sheetView>
  </sheetViews>
  <sheetFormatPr defaultColWidth="11.5703125" defaultRowHeight="15" x14ac:dyDescent="0.25"/>
  <cols>
    <col min="1" max="1" width="53.5703125" customWidth="1"/>
    <col min="2" max="2" width="15.85546875" customWidth="1"/>
    <col min="3" max="3" width="13.85546875" bestFit="1" customWidth="1"/>
    <col min="4" max="5" width="14.28515625" customWidth="1"/>
    <col min="6" max="6" width="18" style="1" customWidth="1"/>
    <col min="7" max="7" width="14.85546875" bestFit="1" customWidth="1"/>
    <col min="8" max="8" width="15.7109375" bestFit="1" customWidth="1"/>
    <col min="9" max="9" width="18.140625" customWidth="1"/>
  </cols>
  <sheetData>
    <row r="1" spans="1:9" ht="18.75" x14ac:dyDescent="0.3">
      <c r="A1" s="3"/>
      <c r="C1" s="1"/>
      <c r="D1" s="4"/>
      <c r="E1" s="4"/>
      <c r="G1" s="5"/>
      <c r="H1" s="5"/>
      <c r="I1" s="1"/>
    </row>
    <row r="2" spans="1:9" ht="17.25" x14ac:dyDescent="0.3">
      <c r="A2" s="92" t="s">
        <v>561</v>
      </c>
      <c r="C2" s="1"/>
      <c r="G2" s="5"/>
      <c r="H2" s="5"/>
      <c r="I2" s="1"/>
    </row>
    <row r="3" spans="1:9" x14ac:dyDescent="0.25">
      <c r="C3" s="1"/>
      <c r="D3" s="1"/>
      <c r="E3" s="1"/>
      <c r="G3" s="5"/>
      <c r="H3" s="5"/>
      <c r="I3" s="1"/>
    </row>
    <row r="4" spans="1:9" ht="17.25" x14ac:dyDescent="0.3">
      <c r="A4" s="92" t="s">
        <v>562</v>
      </c>
    </row>
    <row r="5" spans="1:9" x14ac:dyDescent="0.25">
      <c r="A5" s="260" t="s">
        <v>145</v>
      </c>
      <c r="B5" s="342" t="s">
        <v>146</v>
      </c>
      <c r="C5" s="343"/>
      <c r="D5" s="343"/>
      <c r="E5" s="344" t="s">
        <v>147</v>
      </c>
      <c r="F5" s="344" t="s">
        <v>148</v>
      </c>
      <c r="G5" s="345" t="s">
        <v>149</v>
      </c>
      <c r="H5" s="256" t="s">
        <v>150</v>
      </c>
      <c r="I5" s="325" t="s">
        <v>151</v>
      </c>
    </row>
    <row r="6" spans="1:9" s="1" customFormat="1" ht="27" x14ac:dyDescent="0.25">
      <c r="A6" s="257" t="s">
        <v>152</v>
      </c>
      <c r="B6" s="258" t="s">
        <v>153</v>
      </c>
      <c r="C6" s="258" t="s">
        <v>154</v>
      </c>
      <c r="D6" s="258" t="s">
        <v>155</v>
      </c>
      <c r="E6" s="344"/>
      <c r="F6" s="344"/>
      <c r="G6" s="345"/>
      <c r="H6" s="259" t="s">
        <v>156</v>
      </c>
      <c r="I6" s="325"/>
    </row>
    <row r="7" spans="1:9" x14ac:dyDescent="0.25">
      <c r="A7" s="11" t="s">
        <v>157</v>
      </c>
      <c r="B7" s="12">
        <v>1205250</v>
      </c>
      <c r="C7" s="13">
        <v>16408.080000000002</v>
      </c>
      <c r="D7" s="272">
        <v>1221658.08</v>
      </c>
      <c r="E7" s="12">
        <v>1221658.08</v>
      </c>
      <c r="F7" s="12">
        <v>1221658.08</v>
      </c>
      <c r="G7" s="12">
        <v>1221658.08</v>
      </c>
      <c r="H7" s="13">
        <v>0</v>
      </c>
      <c r="I7" s="13">
        <v>0</v>
      </c>
    </row>
    <row r="8" spans="1:9" x14ac:dyDescent="0.25">
      <c r="A8" s="11" t="s">
        <v>158</v>
      </c>
      <c r="B8" s="12">
        <v>20043205</v>
      </c>
      <c r="C8" s="13">
        <v>501541.2</v>
      </c>
      <c r="D8" s="272">
        <v>20544746.199999999</v>
      </c>
      <c r="E8" s="12">
        <v>20544746.199999999</v>
      </c>
      <c r="F8" s="12">
        <v>20544746.199999999</v>
      </c>
      <c r="G8" s="12">
        <v>20544746.199999999</v>
      </c>
      <c r="H8" s="13">
        <v>0</v>
      </c>
      <c r="I8" s="13">
        <v>0</v>
      </c>
    </row>
    <row r="9" spans="1:9" x14ac:dyDescent="0.25">
      <c r="A9" s="11" t="s">
        <v>159</v>
      </c>
      <c r="B9" s="12">
        <v>18062597</v>
      </c>
      <c r="C9" s="13">
        <v>157737.82999999999</v>
      </c>
      <c r="D9" s="272">
        <v>18220334.829999998</v>
      </c>
      <c r="E9" s="12">
        <v>18220334.829999998</v>
      </c>
      <c r="F9" s="12">
        <v>18220334.829999998</v>
      </c>
      <c r="G9" s="12">
        <v>18220334.829999998</v>
      </c>
      <c r="H9" s="13">
        <v>0</v>
      </c>
      <c r="I9" s="13">
        <v>0</v>
      </c>
    </row>
    <row r="10" spans="1:9" x14ac:dyDescent="0.25">
      <c r="A10" s="11" t="s">
        <v>160</v>
      </c>
      <c r="B10" s="12">
        <v>12738104</v>
      </c>
      <c r="C10" s="13">
        <v>118487.3</v>
      </c>
      <c r="D10" s="272">
        <v>12856591.300000001</v>
      </c>
      <c r="E10" s="12">
        <v>12856591.300000001</v>
      </c>
      <c r="F10" s="12">
        <v>12856591.300000001</v>
      </c>
      <c r="G10" s="12">
        <v>12856591.300000001</v>
      </c>
      <c r="H10" s="13">
        <v>0</v>
      </c>
      <c r="I10" s="13">
        <v>0</v>
      </c>
    </row>
    <row r="11" spans="1:9" x14ac:dyDescent="0.25">
      <c r="A11" s="11" t="s">
        <v>161</v>
      </c>
      <c r="B11" s="12">
        <v>7087296</v>
      </c>
      <c r="C11" s="13">
        <v>338430.92</v>
      </c>
      <c r="D11" s="272">
        <v>7425726.9199999999</v>
      </c>
      <c r="E11" s="12">
        <v>7425726.9199999999</v>
      </c>
      <c r="F11" s="12">
        <v>7425726.9199999999</v>
      </c>
      <c r="G11" s="12">
        <v>7425726.9199999999</v>
      </c>
      <c r="H11" s="13">
        <v>0</v>
      </c>
      <c r="I11" s="13">
        <v>0</v>
      </c>
    </row>
    <row r="12" spans="1:9" x14ac:dyDescent="0.25">
      <c r="A12" s="11" t="s">
        <v>162</v>
      </c>
      <c r="B12" s="12">
        <v>16111214</v>
      </c>
      <c r="C12" s="13">
        <v>-100000</v>
      </c>
      <c r="D12" s="272">
        <v>16011214</v>
      </c>
      <c r="E12" s="12">
        <v>15985731.470000001</v>
      </c>
      <c r="F12" s="12">
        <v>15985731.470000001</v>
      </c>
      <c r="G12" s="12">
        <v>15985731.470000001</v>
      </c>
      <c r="H12" s="13">
        <v>0</v>
      </c>
      <c r="I12" s="13">
        <v>25482.529999999329</v>
      </c>
    </row>
    <row r="13" spans="1:9" x14ac:dyDescent="0.25">
      <c r="A13" s="11" t="s">
        <v>163</v>
      </c>
      <c r="B13" s="12">
        <v>17558064</v>
      </c>
      <c r="C13" s="13">
        <v>1022974.01</v>
      </c>
      <c r="D13" s="272">
        <v>18581038.010000002</v>
      </c>
      <c r="E13" s="12">
        <v>18569998.91</v>
      </c>
      <c r="F13" s="12">
        <v>18569998.91</v>
      </c>
      <c r="G13" s="12">
        <v>18569998.91</v>
      </c>
      <c r="H13" s="13">
        <v>0</v>
      </c>
      <c r="I13" s="13">
        <v>11039.10000000149</v>
      </c>
    </row>
    <row r="14" spans="1:9" x14ac:dyDescent="0.25">
      <c r="A14" s="11" t="s">
        <v>164</v>
      </c>
      <c r="B14" s="12">
        <v>603590</v>
      </c>
      <c r="C14" s="13">
        <v>56019.03</v>
      </c>
      <c r="D14" s="272">
        <v>659609.03</v>
      </c>
      <c r="E14" s="12">
        <v>659609.03</v>
      </c>
      <c r="F14" s="12">
        <v>659609.03</v>
      </c>
      <c r="G14" s="12">
        <v>659609.03</v>
      </c>
      <c r="H14" s="13">
        <v>0</v>
      </c>
      <c r="I14" s="13">
        <v>0</v>
      </c>
    </row>
    <row r="15" spans="1:9" x14ac:dyDescent="0.25">
      <c r="A15" s="11" t="s">
        <v>165</v>
      </c>
      <c r="B15" s="12">
        <v>365201</v>
      </c>
      <c r="C15" s="13">
        <v>28933.86</v>
      </c>
      <c r="D15" s="272">
        <v>394134.86</v>
      </c>
      <c r="E15" s="12">
        <v>394134.86</v>
      </c>
      <c r="F15" s="12">
        <v>394134.86</v>
      </c>
      <c r="G15" s="12">
        <v>394134.86</v>
      </c>
      <c r="H15" s="13">
        <v>0</v>
      </c>
      <c r="I15" s="13">
        <v>0</v>
      </c>
    </row>
    <row r="16" spans="1:9" x14ac:dyDescent="0.25">
      <c r="A16" s="11" t="s">
        <v>166</v>
      </c>
      <c r="B16" s="12">
        <v>88845</v>
      </c>
      <c r="C16" s="13">
        <v>14000</v>
      </c>
      <c r="D16" s="272">
        <v>102845</v>
      </c>
      <c r="E16" s="12">
        <v>93932.35</v>
      </c>
      <c r="F16" s="12">
        <v>93932.35</v>
      </c>
      <c r="G16" s="12">
        <v>93932.35</v>
      </c>
      <c r="H16" s="13">
        <v>0</v>
      </c>
      <c r="I16" s="13">
        <v>8912.6499999999942</v>
      </c>
    </row>
    <row r="17" spans="1:9" x14ac:dyDescent="0.25">
      <c r="A17" s="11" t="s">
        <v>167</v>
      </c>
      <c r="B17" s="12">
        <v>21055395</v>
      </c>
      <c r="C17" s="13">
        <v>230989.73000000004</v>
      </c>
      <c r="D17" s="272">
        <v>21286384.73</v>
      </c>
      <c r="E17" s="12">
        <v>20602452.940000001</v>
      </c>
      <c r="F17" s="12">
        <v>20602452.940000001</v>
      </c>
      <c r="G17" s="12">
        <v>20602452.940000001</v>
      </c>
      <c r="H17" s="13">
        <v>0</v>
      </c>
      <c r="I17" s="13">
        <v>683931.78999999911</v>
      </c>
    </row>
    <row r="18" spans="1:9" x14ac:dyDescent="0.25">
      <c r="A18" s="11" t="s">
        <v>168</v>
      </c>
      <c r="B18" s="12">
        <v>4713754</v>
      </c>
      <c r="C18" s="13">
        <v>927828.12</v>
      </c>
      <c r="D18" s="272">
        <v>5641582.1200000001</v>
      </c>
      <c r="E18" s="12">
        <v>5641470.7400000002</v>
      </c>
      <c r="F18" s="12">
        <v>5641470.7400000002</v>
      </c>
      <c r="G18" s="12">
        <v>5641470.7400000002</v>
      </c>
      <c r="H18" s="13">
        <v>0</v>
      </c>
      <c r="I18" s="13">
        <v>111.37999999988824</v>
      </c>
    </row>
    <row r="19" spans="1:9" x14ac:dyDescent="0.25">
      <c r="A19" s="11" t="s">
        <v>169</v>
      </c>
      <c r="B19" s="12">
        <v>28375612</v>
      </c>
      <c r="C19" s="13">
        <v>-7690377.9299999997</v>
      </c>
      <c r="D19" s="272">
        <v>20685234.07</v>
      </c>
      <c r="E19" s="12">
        <v>20632499.059999999</v>
      </c>
      <c r="F19" s="12">
        <v>20632499.059999999</v>
      </c>
      <c r="G19" s="12">
        <v>20632499.059999999</v>
      </c>
      <c r="H19" s="13">
        <v>0</v>
      </c>
      <c r="I19" s="13">
        <v>52735.010000001639</v>
      </c>
    </row>
    <row r="20" spans="1:9" x14ac:dyDescent="0.25">
      <c r="A20" s="11" t="s">
        <v>170</v>
      </c>
      <c r="B20" s="12">
        <v>0</v>
      </c>
      <c r="C20" s="13">
        <v>8120784.0899999999</v>
      </c>
      <c r="D20" s="272">
        <v>8120784.0899999999</v>
      </c>
      <c r="E20" s="12">
        <v>8120784.0899999999</v>
      </c>
      <c r="F20" s="12">
        <v>8120784.0899999999</v>
      </c>
      <c r="G20" s="12">
        <v>8120784.0899999999</v>
      </c>
      <c r="H20" s="13">
        <v>0</v>
      </c>
      <c r="I20" s="13">
        <v>0</v>
      </c>
    </row>
    <row r="21" spans="1:9" x14ac:dyDescent="0.25">
      <c r="A21" s="11" t="s">
        <v>171</v>
      </c>
      <c r="B21" s="12">
        <v>16966651</v>
      </c>
      <c r="C21" s="13">
        <v>-1816775.83</v>
      </c>
      <c r="D21" s="272">
        <v>15149875.17</v>
      </c>
      <c r="E21" s="12">
        <v>14844140.26</v>
      </c>
      <c r="F21" s="12">
        <v>14844140.26</v>
      </c>
      <c r="G21" s="12">
        <v>14844140.26</v>
      </c>
      <c r="H21" s="13">
        <v>0</v>
      </c>
      <c r="I21" s="13">
        <v>305734.91000000015</v>
      </c>
    </row>
    <row r="22" spans="1:9" x14ac:dyDescent="0.25">
      <c r="A22" s="11" t="s">
        <v>172</v>
      </c>
      <c r="B22" s="12">
        <v>0</v>
      </c>
      <c r="C22" s="13">
        <v>1405616.52</v>
      </c>
      <c r="D22" s="272">
        <v>1405616.52</v>
      </c>
      <c r="E22" s="12">
        <v>1405609.18</v>
      </c>
      <c r="F22" s="12">
        <v>1405609.18</v>
      </c>
      <c r="G22" s="12">
        <v>1405609.18</v>
      </c>
      <c r="H22" s="13">
        <v>0</v>
      </c>
      <c r="I22" s="13">
        <v>7.340000000083819</v>
      </c>
    </row>
    <row r="23" spans="1:9" x14ac:dyDescent="0.25">
      <c r="A23" s="11" t="s">
        <v>173</v>
      </c>
      <c r="B23" s="12">
        <v>6560456</v>
      </c>
      <c r="C23" s="13">
        <v>101149.78</v>
      </c>
      <c r="D23" s="272">
        <v>6661605.7800000003</v>
      </c>
      <c r="E23" s="12">
        <v>6661605.7800000003</v>
      </c>
      <c r="F23" s="12">
        <v>6661605.7800000003</v>
      </c>
      <c r="G23" s="12">
        <v>6661605.7800000003</v>
      </c>
      <c r="H23" s="13">
        <v>0</v>
      </c>
      <c r="I23" s="13">
        <v>0</v>
      </c>
    </row>
    <row r="24" spans="1:9" x14ac:dyDescent="0.25">
      <c r="A24" s="11" t="s">
        <v>174</v>
      </c>
      <c r="B24" s="12">
        <v>3940682</v>
      </c>
      <c r="C24" s="13">
        <v>486743.9</v>
      </c>
      <c r="D24" s="272">
        <v>4427425.9000000004</v>
      </c>
      <c r="E24" s="12">
        <v>4427425.9000000004</v>
      </c>
      <c r="F24" s="12">
        <v>4427425.9000000004</v>
      </c>
      <c r="G24" s="12">
        <v>4427425.9000000004</v>
      </c>
      <c r="H24" s="13">
        <v>0</v>
      </c>
      <c r="I24" s="13">
        <v>0</v>
      </c>
    </row>
    <row r="25" spans="1:9" x14ac:dyDescent="0.25">
      <c r="A25" s="11" t="s">
        <v>175</v>
      </c>
      <c r="B25" s="12">
        <v>0</v>
      </c>
      <c r="C25" s="13">
        <v>91781.97</v>
      </c>
      <c r="D25" s="272">
        <v>91781.97</v>
      </c>
      <c r="E25" s="12">
        <v>91781.97</v>
      </c>
      <c r="F25" s="12">
        <v>91781.97</v>
      </c>
      <c r="G25" s="12">
        <v>91781.97</v>
      </c>
      <c r="H25" s="13">
        <v>0</v>
      </c>
      <c r="I25" s="13">
        <v>0</v>
      </c>
    </row>
    <row r="26" spans="1:9" x14ac:dyDescent="0.25">
      <c r="A26" s="11" t="s">
        <v>176</v>
      </c>
      <c r="B26" s="12">
        <v>0</v>
      </c>
      <c r="C26" s="13">
        <v>10533.98</v>
      </c>
      <c r="D26" s="272">
        <v>10533.98</v>
      </c>
      <c r="E26" s="12">
        <v>10533.98</v>
      </c>
      <c r="F26" s="12">
        <v>10533.98</v>
      </c>
      <c r="G26" s="12">
        <v>10533.98</v>
      </c>
      <c r="H26" s="13">
        <v>0</v>
      </c>
      <c r="I26" s="13">
        <v>0</v>
      </c>
    </row>
    <row r="27" spans="1:9" x14ac:dyDescent="0.25">
      <c r="A27" s="11" t="s">
        <v>177</v>
      </c>
      <c r="B27" s="12">
        <v>0</v>
      </c>
      <c r="C27" s="13">
        <v>8344823.6199999992</v>
      </c>
      <c r="D27" s="272">
        <v>8344823.6199999992</v>
      </c>
      <c r="E27" s="12">
        <v>8344823.6200000001</v>
      </c>
      <c r="F27" s="12">
        <v>8344823.6200000001</v>
      </c>
      <c r="G27" s="12">
        <v>8344823.6200000001</v>
      </c>
      <c r="H27" s="13">
        <v>0</v>
      </c>
      <c r="I27" s="13">
        <v>0</v>
      </c>
    </row>
    <row r="28" spans="1:9" x14ac:dyDescent="0.25">
      <c r="A28" s="11" t="s">
        <v>178</v>
      </c>
      <c r="B28" s="12">
        <v>0</v>
      </c>
      <c r="C28" s="13">
        <v>234654.05</v>
      </c>
      <c r="D28" s="272">
        <v>234654.05</v>
      </c>
      <c r="E28" s="12">
        <v>234654.05</v>
      </c>
      <c r="F28" s="12">
        <v>234654.05</v>
      </c>
      <c r="G28" s="12">
        <v>234654.05</v>
      </c>
      <c r="H28" s="13">
        <v>0</v>
      </c>
      <c r="I28" s="13">
        <v>0</v>
      </c>
    </row>
    <row r="29" spans="1:9" x14ac:dyDescent="0.25">
      <c r="A29" s="11" t="s">
        <v>179</v>
      </c>
      <c r="B29" s="12">
        <v>0</v>
      </c>
      <c r="C29" s="13">
        <v>3879.9399999999951</v>
      </c>
      <c r="D29" s="272">
        <v>3879.9399999999951</v>
      </c>
      <c r="E29" s="12">
        <v>0</v>
      </c>
      <c r="F29" s="12">
        <v>0</v>
      </c>
      <c r="G29" s="12"/>
      <c r="H29" s="13">
        <v>0</v>
      </c>
      <c r="I29" s="13">
        <v>3879.9399999999951</v>
      </c>
    </row>
    <row r="30" spans="1:9" x14ac:dyDescent="0.25">
      <c r="A30" s="11" t="s">
        <v>180</v>
      </c>
      <c r="B30" s="12">
        <v>14477222</v>
      </c>
      <c r="C30" s="13">
        <v>-1383988.06</v>
      </c>
      <c r="D30" s="272">
        <v>13093233.939999999</v>
      </c>
      <c r="E30" s="12">
        <v>13093233.939999999</v>
      </c>
      <c r="F30" s="12">
        <v>13093233.939999999</v>
      </c>
      <c r="G30" s="12">
        <v>9555457.9299999997</v>
      </c>
      <c r="H30" s="13">
        <v>3537776.01</v>
      </c>
      <c r="I30" s="13">
        <v>0</v>
      </c>
    </row>
    <row r="31" spans="1:9" x14ac:dyDescent="0.25">
      <c r="A31" s="11" t="s">
        <v>181</v>
      </c>
      <c r="B31" s="12">
        <v>310920</v>
      </c>
      <c r="C31" s="13">
        <v>26570.22</v>
      </c>
      <c r="D31" s="272">
        <v>337490.22</v>
      </c>
      <c r="E31" s="12">
        <v>337490.22</v>
      </c>
      <c r="F31" s="12">
        <v>337490.22</v>
      </c>
      <c r="G31" s="12">
        <v>258295.99</v>
      </c>
      <c r="H31" s="13">
        <v>79194.229999999981</v>
      </c>
      <c r="I31" s="13">
        <v>0</v>
      </c>
    </row>
    <row r="32" spans="1:9" x14ac:dyDescent="0.25">
      <c r="A32" s="11" t="s">
        <v>182</v>
      </c>
      <c r="B32" s="12">
        <v>7687297</v>
      </c>
      <c r="C32" s="13">
        <v>-997083.06</v>
      </c>
      <c r="D32" s="272">
        <v>6690213.9399999995</v>
      </c>
      <c r="E32" s="12">
        <v>6608868.3499999996</v>
      </c>
      <c r="F32" s="12">
        <v>6608868.3499999996</v>
      </c>
      <c r="G32" s="12">
        <v>4284010.1500000004</v>
      </c>
      <c r="H32" s="13">
        <v>2324858.1999999993</v>
      </c>
      <c r="I32" s="13">
        <v>81345.589999999851</v>
      </c>
    </row>
    <row r="33" spans="1:9" x14ac:dyDescent="0.25">
      <c r="A33" s="11" t="s">
        <v>183</v>
      </c>
      <c r="B33" s="12">
        <v>0</v>
      </c>
      <c r="C33" s="13">
        <v>3081159.62</v>
      </c>
      <c r="D33" s="272">
        <v>3081159.62</v>
      </c>
      <c r="E33" s="12">
        <v>3080473.4</v>
      </c>
      <c r="F33" s="12">
        <v>3080473.4</v>
      </c>
      <c r="G33" s="12">
        <v>2361511.27</v>
      </c>
      <c r="H33" s="13">
        <v>718962.12999999989</v>
      </c>
      <c r="I33" s="13">
        <v>686.22000000020489</v>
      </c>
    </row>
    <row r="34" spans="1:9" x14ac:dyDescent="0.25">
      <c r="A34" s="11" t="s">
        <v>184</v>
      </c>
      <c r="B34" s="12">
        <v>7378933</v>
      </c>
      <c r="C34" s="13">
        <v>1240961.04</v>
      </c>
      <c r="D34" s="272">
        <v>8619894.0399999991</v>
      </c>
      <c r="E34" s="12">
        <v>8327552.4699999997</v>
      </c>
      <c r="F34" s="12">
        <v>8327552.4699999997</v>
      </c>
      <c r="G34" s="12">
        <v>6233904.8499999996</v>
      </c>
      <c r="H34" s="13">
        <v>2093647.62</v>
      </c>
      <c r="I34" s="13">
        <v>292341.56999999937</v>
      </c>
    </row>
    <row r="35" spans="1:9" x14ac:dyDescent="0.25">
      <c r="A35" s="11" t="s">
        <v>185</v>
      </c>
      <c r="B35" s="12">
        <v>239446</v>
      </c>
      <c r="C35" s="13">
        <v>52097.48</v>
      </c>
      <c r="D35" s="272">
        <v>291543.48</v>
      </c>
      <c r="E35" s="12">
        <v>291543.48</v>
      </c>
      <c r="F35" s="12">
        <v>291543.48</v>
      </c>
      <c r="G35" s="12">
        <v>213553.01</v>
      </c>
      <c r="H35" s="13">
        <v>77990.469999999972</v>
      </c>
      <c r="I35" s="13">
        <v>0</v>
      </c>
    </row>
    <row r="36" spans="1:9" x14ac:dyDescent="0.25">
      <c r="A36" s="11" t="s">
        <v>186</v>
      </c>
      <c r="B36" s="12">
        <v>0</v>
      </c>
      <c r="C36" s="13">
        <v>2068705.17</v>
      </c>
      <c r="D36" s="272">
        <v>2068705.17</v>
      </c>
      <c r="E36" s="12">
        <v>2068705.17</v>
      </c>
      <c r="F36" s="12">
        <v>2068705.17</v>
      </c>
      <c r="G36" s="12">
        <v>1657863.87</v>
      </c>
      <c r="H36" s="13">
        <v>410841.29999999981</v>
      </c>
      <c r="I36" s="13">
        <v>0</v>
      </c>
    </row>
    <row r="37" spans="1:9" x14ac:dyDescent="0.25">
      <c r="A37" s="11" t="s">
        <v>187</v>
      </c>
      <c r="B37" s="12">
        <v>0</v>
      </c>
      <c r="C37" s="13">
        <v>534531.73</v>
      </c>
      <c r="D37" s="272">
        <v>534531.73</v>
      </c>
      <c r="E37" s="12">
        <v>534531.73</v>
      </c>
      <c r="F37" s="12">
        <v>534531.73</v>
      </c>
      <c r="G37" s="12">
        <v>346002.48</v>
      </c>
      <c r="H37" s="13">
        <v>188529.25</v>
      </c>
      <c r="I37" s="13">
        <v>0</v>
      </c>
    </row>
    <row r="38" spans="1:9" x14ac:dyDescent="0.25">
      <c r="A38" s="11" t="s">
        <v>188</v>
      </c>
      <c r="B38" s="12">
        <v>0</v>
      </c>
      <c r="C38" s="13">
        <v>670822.52</v>
      </c>
      <c r="D38" s="272">
        <v>670822.52</v>
      </c>
      <c r="E38" s="12">
        <v>136047.15</v>
      </c>
      <c r="F38" s="12">
        <v>136047.15</v>
      </c>
      <c r="G38" s="12">
        <v>32833.21</v>
      </c>
      <c r="H38" s="13">
        <v>103213.94</v>
      </c>
      <c r="I38" s="13">
        <v>534775.37</v>
      </c>
    </row>
    <row r="39" spans="1:9" x14ac:dyDescent="0.25">
      <c r="A39" s="11" t="s">
        <v>189</v>
      </c>
      <c r="B39" s="12">
        <v>0</v>
      </c>
      <c r="C39" s="13">
        <v>4790.3999999999996</v>
      </c>
      <c r="D39" s="272">
        <v>4790.3999999999996</v>
      </c>
      <c r="E39" s="12">
        <v>4790.3999999999996</v>
      </c>
      <c r="F39" s="12">
        <v>4790.3999999999996</v>
      </c>
      <c r="G39" s="12">
        <v>4790.3999999999996</v>
      </c>
      <c r="H39" s="13">
        <v>0</v>
      </c>
      <c r="I39" s="13">
        <v>0</v>
      </c>
    </row>
    <row r="40" spans="1:9" x14ac:dyDescent="0.25">
      <c r="A40" s="11" t="s">
        <v>190</v>
      </c>
      <c r="B40" s="12">
        <v>0</v>
      </c>
      <c r="C40" s="13">
        <v>20175.25</v>
      </c>
      <c r="D40" s="272">
        <v>20175.25</v>
      </c>
      <c r="E40" s="12">
        <v>20175.25</v>
      </c>
      <c r="F40" s="12">
        <v>20175.25</v>
      </c>
      <c r="G40" s="12">
        <v>20175.25</v>
      </c>
      <c r="H40" s="13">
        <v>0</v>
      </c>
      <c r="I40" s="13">
        <v>0</v>
      </c>
    </row>
    <row r="41" spans="1:9" x14ac:dyDescent="0.25">
      <c r="A41" s="11" t="s">
        <v>191</v>
      </c>
      <c r="B41" s="12">
        <v>0</v>
      </c>
      <c r="C41" s="13">
        <v>31116.869999999995</v>
      </c>
      <c r="D41" s="272">
        <v>31116.869999999995</v>
      </c>
      <c r="E41" s="12">
        <v>31116.87</v>
      </c>
      <c r="F41" s="12">
        <v>31116.87</v>
      </c>
      <c r="G41" s="12">
        <v>31116.87</v>
      </c>
      <c r="H41" s="13">
        <v>0</v>
      </c>
      <c r="I41" s="13">
        <v>0</v>
      </c>
    </row>
    <row r="42" spans="1:9" x14ac:dyDescent="0.25">
      <c r="A42" s="11" t="s">
        <v>192</v>
      </c>
      <c r="B42" s="12">
        <v>0</v>
      </c>
      <c r="C42" s="13">
        <v>3829.67</v>
      </c>
      <c r="D42" s="272">
        <v>3829.67</v>
      </c>
      <c r="E42" s="12">
        <v>3695.05</v>
      </c>
      <c r="F42" s="12">
        <v>3695.05</v>
      </c>
      <c r="G42" s="12">
        <v>3695.05</v>
      </c>
      <c r="H42" s="13">
        <v>0</v>
      </c>
      <c r="I42" s="13">
        <v>134.61999999999989</v>
      </c>
    </row>
    <row r="43" spans="1:9" x14ac:dyDescent="0.25">
      <c r="A43" s="11" t="s">
        <v>193</v>
      </c>
      <c r="B43" s="12">
        <v>0</v>
      </c>
      <c r="C43" s="13">
        <v>124.38000000000102</v>
      </c>
      <c r="D43" s="272">
        <v>124.38000000000102</v>
      </c>
      <c r="E43" s="12">
        <v>117.99</v>
      </c>
      <c r="F43" s="12">
        <v>117.99</v>
      </c>
      <c r="G43" s="12">
        <v>117.99</v>
      </c>
      <c r="H43" s="13">
        <v>0</v>
      </c>
      <c r="I43" s="13">
        <v>6.3900000000010237</v>
      </c>
    </row>
    <row r="44" spans="1:9" x14ac:dyDescent="0.25">
      <c r="A44" s="11" t="s">
        <v>194</v>
      </c>
      <c r="B44" s="12">
        <v>0</v>
      </c>
      <c r="C44" s="13">
        <v>219816.03</v>
      </c>
      <c r="D44" s="272">
        <v>219816.03</v>
      </c>
      <c r="E44" s="12">
        <v>215676.88</v>
      </c>
      <c r="F44" s="12">
        <v>215676.88</v>
      </c>
      <c r="G44" s="12">
        <v>148918.69</v>
      </c>
      <c r="H44" s="13">
        <v>66758.19</v>
      </c>
      <c r="I44" s="13">
        <v>4139.1499999999942</v>
      </c>
    </row>
    <row r="45" spans="1:9" x14ac:dyDescent="0.25">
      <c r="A45" s="11" t="s">
        <v>195</v>
      </c>
      <c r="B45" s="12">
        <v>0</v>
      </c>
      <c r="C45" s="13">
        <v>89952.31</v>
      </c>
      <c r="D45" s="272">
        <v>89952.31</v>
      </c>
      <c r="E45" s="12">
        <v>89952.31</v>
      </c>
      <c r="F45" s="12">
        <v>89952.31</v>
      </c>
      <c r="G45" s="12">
        <v>68420.25</v>
      </c>
      <c r="H45" s="13">
        <v>21532.059999999998</v>
      </c>
      <c r="I45" s="13">
        <v>0</v>
      </c>
    </row>
    <row r="46" spans="1:9" x14ac:dyDescent="0.25">
      <c r="A46" s="11" t="s">
        <v>196</v>
      </c>
      <c r="B46" s="12">
        <v>0</v>
      </c>
      <c r="C46" s="13">
        <v>998.32</v>
      </c>
      <c r="D46" s="272">
        <v>998.32</v>
      </c>
      <c r="E46" s="12">
        <v>987.53</v>
      </c>
      <c r="F46" s="12">
        <v>987.53</v>
      </c>
      <c r="G46" s="12">
        <v>813.26</v>
      </c>
      <c r="H46" s="13">
        <v>174.26999999999998</v>
      </c>
      <c r="I46" s="13">
        <v>10.790000000000077</v>
      </c>
    </row>
    <row r="47" spans="1:9" x14ac:dyDescent="0.25">
      <c r="A47" s="11" t="s">
        <v>197</v>
      </c>
      <c r="B47" s="12">
        <v>241783</v>
      </c>
      <c r="C47" s="13">
        <v>341812.11</v>
      </c>
      <c r="D47" s="272">
        <v>583595.11</v>
      </c>
      <c r="E47" s="12">
        <v>259339.63</v>
      </c>
      <c r="F47" s="12">
        <v>259339.63</v>
      </c>
      <c r="G47" s="12">
        <v>191145.26</v>
      </c>
      <c r="H47" s="13">
        <v>68194.37</v>
      </c>
      <c r="I47" s="13">
        <v>324255.48</v>
      </c>
    </row>
    <row r="48" spans="1:9" x14ac:dyDescent="0.25">
      <c r="A48" s="11" t="s">
        <v>198</v>
      </c>
      <c r="B48" s="12">
        <v>66522</v>
      </c>
      <c r="C48" s="13">
        <v>14349.589999999998</v>
      </c>
      <c r="D48" s="272">
        <v>80871.59</v>
      </c>
      <c r="E48" s="12">
        <v>45533.88</v>
      </c>
      <c r="F48" s="12">
        <v>45533.88</v>
      </c>
      <c r="G48" s="12">
        <v>39101.25</v>
      </c>
      <c r="H48" s="13">
        <v>6432.6299999999974</v>
      </c>
      <c r="I48" s="13">
        <v>35337.71</v>
      </c>
    </row>
    <row r="49" spans="1:9" x14ac:dyDescent="0.25">
      <c r="A49" s="11" t="s">
        <v>199</v>
      </c>
      <c r="B49" s="12">
        <v>118706</v>
      </c>
      <c r="C49" s="13">
        <v>15002.789999999995</v>
      </c>
      <c r="D49" s="272">
        <v>133708.79</v>
      </c>
      <c r="E49" s="12">
        <v>76116.31</v>
      </c>
      <c r="F49" s="12">
        <v>76116.31</v>
      </c>
      <c r="G49" s="12">
        <v>50883.17</v>
      </c>
      <c r="H49" s="13">
        <v>25233.14</v>
      </c>
      <c r="I49" s="13">
        <v>57592.48000000001</v>
      </c>
    </row>
    <row r="50" spans="1:9" x14ac:dyDescent="0.25">
      <c r="A50" s="11" t="s">
        <v>200</v>
      </c>
      <c r="B50" s="12">
        <v>163531</v>
      </c>
      <c r="C50" s="13">
        <v>110283.84000000003</v>
      </c>
      <c r="D50" s="272">
        <v>273814.84000000003</v>
      </c>
      <c r="E50" s="12">
        <v>262858.44</v>
      </c>
      <c r="F50" s="12">
        <v>262858.44</v>
      </c>
      <c r="G50" s="12">
        <v>196215.09</v>
      </c>
      <c r="H50" s="13">
        <v>66643.350000000006</v>
      </c>
      <c r="I50" s="13">
        <v>10956.400000000023</v>
      </c>
    </row>
    <row r="51" spans="1:9" x14ac:dyDescent="0.25">
      <c r="A51" s="11" t="s">
        <v>201</v>
      </c>
      <c r="B51" s="12">
        <v>569004</v>
      </c>
      <c r="C51" s="13">
        <v>180197.36999999997</v>
      </c>
      <c r="D51" s="272">
        <v>749201.37</v>
      </c>
      <c r="E51" s="12">
        <v>628400.02</v>
      </c>
      <c r="F51" s="12">
        <v>628400.02</v>
      </c>
      <c r="G51" s="12">
        <v>498610.31</v>
      </c>
      <c r="H51" s="13">
        <v>129789.71000000002</v>
      </c>
      <c r="I51" s="13">
        <v>120801.34999999998</v>
      </c>
    </row>
    <row r="52" spans="1:9" x14ac:dyDescent="0.25">
      <c r="A52" s="11" t="s">
        <v>202</v>
      </c>
      <c r="B52" s="12">
        <v>332893</v>
      </c>
      <c r="C52" s="13">
        <v>-63867.48</v>
      </c>
      <c r="D52" s="272">
        <v>269025.52</v>
      </c>
      <c r="E52" s="12">
        <v>269025.52</v>
      </c>
      <c r="F52" s="12">
        <v>269025.52</v>
      </c>
      <c r="G52" s="12">
        <v>185875.31</v>
      </c>
      <c r="H52" s="13">
        <v>83150.210000000021</v>
      </c>
      <c r="I52" s="13">
        <v>0</v>
      </c>
    </row>
    <row r="53" spans="1:9" x14ac:dyDescent="0.25">
      <c r="A53" s="11" t="s">
        <v>203</v>
      </c>
      <c r="B53" s="12">
        <v>792878</v>
      </c>
      <c r="C53" s="13">
        <v>179569.49999999994</v>
      </c>
      <c r="D53" s="272">
        <v>972447.5</v>
      </c>
      <c r="E53" s="12">
        <v>830794.3</v>
      </c>
      <c r="F53" s="12">
        <v>830794.3</v>
      </c>
      <c r="G53" s="12">
        <v>638728.12</v>
      </c>
      <c r="H53" s="13">
        <v>192066.18000000005</v>
      </c>
      <c r="I53" s="13">
        <v>141653.19999999995</v>
      </c>
    </row>
    <row r="54" spans="1:9" x14ac:dyDescent="0.25">
      <c r="A54" s="11" t="s">
        <v>204</v>
      </c>
      <c r="B54" s="12">
        <v>35097</v>
      </c>
      <c r="C54" s="13">
        <v>15530.99</v>
      </c>
      <c r="D54" s="272">
        <v>50627.99</v>
      </c>
      <c r="E54" s="12">
        <v>34157.379999999997</v>
      </c>
      <c r="F54" s="12">
        <v>34157.379999999997</v>
      </c>
      <c r="G54" s="12">
        <v>25018.46</v>
      </c>
      <c r="H54" s="13">
        <v>9138.9199999999983</v>
      </c>
      <c r="I54" s="13">
        <v>16470.61</v>
      </c>
    </row>
    <row r="55" spans="1:9" x14ac:dyDescent="0.25">
      <c r="A55" s="11" t="s">
        <v>205</v>
      </c>
      <c r="B55" s="12">
        <v>1029162</v>
      </c>
      <c r="C55" s="13">
        <v>49867.670000000042</v>
      </c>
      <c r="D55" s="272">
        <v>1079029.67</v>
      </c>
      <c r="E55" s="12">
        <v>849372.69</v>
      </c>
      <c r="F55" s="12">
        <v>849372.69</v>
      </c>
      <c r="G55" s="12">
        <v>665142.80000000005</v>
      </c>
      <c r="H55" s="13">
        <v>184229.8899999999</v>
      </c>
      <c r="I55" s="13">
        <v>229656.97999999998</v>
      </c>
    </row>
    <row r="56" spans="1:9" x14ac:dyDescent="0.25">
      <c r="A56" s="11" t="s">
        <v>206</v>
      </c>
      <c r="B56" s="12">
        <v>0</v>
      </c>
      <c r="C56" s="13">
        <v>5701493.9500000002</v>
      </c>
      <c r="D56" s="272">
        <v>5701493.9500000002</v>
      </c>
      <c r="E56" s="12">
        <v>5701493.9500000002</v>
      </c>
      <c r="F56" s="12">
        <v>5701493.9500000002</v>
      </c>
      <c r="G56" s="12">
        <v>5696997.5199999996</v>
      </c>
      <c r="H56" s="13">
        <v>4496.4300000006333</v>
      </c>
      <c r="I56" s="13">
        <v>0</v>
      </c>
    </row>
    <row r="57" spans="1:9" x14ac:dyDescent="0.25">
      <c r="A57" s="11" t="s">
        <v>207</v>
      </c>
      <c r="B57" s="12">
        <v>0</v>
      </c>
      <c r="C57" s="13">
        <v>1687266.55</v>
      </c>
      <c r="D57" s="272">
        <v>1687266.55</v>
      </c>
      <c r="E57" s="12">
        <v>1687266.55</v>
      </c>
      <c r="F57" s="12">
        <v>1687266.55</v>
      </c>
      <c r="G57" s="12">
        <v>1687266.55</v>
      </c>
      <c r="H57" s="13">
        <v>0</v>
      </c>
      <c r="I57" s="13">
        <v>0</v>
      </c>
    </row>
    <row r="58" spans="1:9" x14ac:dyDescent="0.25">
      <c r="A58" s="11" t="s">
        <v>208</v>
      </c>
      <c r="B58" s="12">
        <v>0</v>
      </c>
      <c r="C58" s="13">
        <v>2014000</v>
      </c>
      <c r="D58" s="272">
        <v>2014000</v>
      </c>
      <c r="E58" s="12">
        <v>402813.52</v>
      </c>
      <c r="F58" s="12">
        <v>402813.52</v>
      </c>
      <c r="G58" s="12">
        <v>402813.52</v>
      </c>
      <c r="H58" s="13">
        <v>0</v>
      </c>
      <c r="I58" s="13">
        <v>1611186.48</v>
      </c>
    </row>
    <row r="59" spans="1:9" x14ac:dyDescent="0.25">
      <c r="A59" s="11" t="s">
        <v>209</v>
      </c>
      <c r="B59" s="12">
        <v>470316</v>
      </c>
      <c r="C59" s="13">
        <v>155066.66999999998</v>
      </c>
      <c r="D59" s="272">
        <v>625382.66999999993</v>
      </c>
      <c r="E59" s="12">
        <v>625382.67000000004</v>
      </c>
      <c r="F59" s="12">
        <v>625382.67000000004</v>
      </c>
      <c r="G59" s="12">
        <v>625382.67000000004</v>
      </c>
      <c r="H59" s="13">
        <v>0</v>
      </c>
      <c r="I59" s="13">
        <v>0</v>
      </c>
    </row>
    <row r="60" spans="1:9" x14ac:dyDescent="0.25">
      <c r="A60" s="11" t="s">
        <v>210</v>
      </c>
      <c r="B60" s="12">
        <v>0</v>
      </c>
      <c r="C60" s="13">
        <v>15450</v>
      </c>
      <c r="D60" s="272">
        <v>15450</v>
      </c>
      <c r="E60" s="12">
        <v>15450</v>
      </c>
      <c r="F60" s="12">
        <v>15450</v>
      </c>
      <c r="G60" s="12">
        <v>15450</v>
      </c>
      <c r="H60" s="13">
        <v>0</v>
      </c>
      <c r="I60" s="13">
        <v>0</v>
      </c>
    </row>
    <row r="61" spans="1:9" x14ac:dyDescent="0.25">
      <c r="A61" s="11" t="s">
        <v>211</v>
      </c>
      <c r="B61" s="12">
        <v>20000</v>
      </c>
      <c r="C61" s="13">
        <v>29222.360000000004</v>
      </c>
      <c r="D61" s="272">
        <v>49222.36</v>
      </c>
      <c r="E61" s="12">
        <v>49222.36</v>
      </c>
      <c r="F61" s="12">
        <v>49222.36</v>
      </c>
      <c r="G61" s="12">
        <v>49222.36</v>
      </c>
      <c r="H61" s="13">
        <v>0</v>
      </c>
      <c r="I61" s="13">
        <v>0</v>
      </c>
    </row>
    <row r="62" spans="1:9" x14ac:dyDescent="0.25">
      <c r="A62" s="11" t="s">
        <v>212</v>
      </c>
      <c r="B62" s="12">
        <v>0</v>
      </c>
      <c r="C62" s="13">
        <v>23515.040000000001</v>
      </c>
      <c r="D62" s="272">
        <v>23515.040000000001</v>
      </c>
      <c r="E62" s="12">
        <v>23515.040000000001</v>
      </c>
      <c r="F62" s="12">
        <v>23515.040000000001</v>
      </c>
      <c r="G62" s="12">
        <v>23515.040000000001</v>
      </c>
      <c r="H62" s="13">
        <v>0</v>
      </c>
      <c r="I62" s="13">
        <v>0</v>
      </c>
    </row>
    <row r="63" spans="1:9" x14ac:dyDescent="0.25">
      <c r="A63" s="11" t="s">
        <v>213</v>
      </c>
      <c r="B63" s="12">
        <v>772886</v>
      </c>
      <c r="C63" s="13">
        <v>823701.44</v>
      </c>
      <c r="D63" s="272">
        <v>1596587.44</v>
      </c>
      <c r="E63" s="12">
        <v>809123.51</v>
      </c>
      <c r="F63" s="12">
        <v>809123.51</v>
      </c>
      <c r="G63" s="12">
        <v>809123.51</v>
      </c>
      <c r="H63" s="13">
        <v>0</v>
      </c>
      <c r="I63" s="13">
        <v>787463.92999999993</v>
      </c>
    </row>
    <row r="64" spans="1:9" x14ac:dyDescent="0.25">
      <c r="A64" s="11" t="s">
        <v>214</v>
      </c>
      <c r="B64" s="12">
        <v>0</v>
      </c>
      <c r="C64" s="13">
        <v>111194.37</v>
      </c>
      <c r="D64" s="272">
        <v>111194.37</v>
      </c>
      <c r="E64" s="12">
        <v>0</v>
      </c>
      <c r="F64" s="12">
        <v>0</v>
      </c>
      <c r="G64" s="12"/>
      <c r="H64" s="13">
        <v>0</v>
      </c>
      <c r="I64" s="13">
        <v>111194.37</v>
      </c>
    </row>
    <row r="65" spans="1:9" x14ac:dyDescent="0.25">
      <c r="A65" s="11" t="s">
        <v>215</v>
      </c>
      <c r="B65" s="12">
        <v>871056</v>
      </c>
      <c r="C65" s="13">
        <v>-381976.08</v>
      </c>
      <c r="D65" s="272">
        <v>489079.92</v>
      </c>
      <c r="E65" s="12">
        <v>302293.84999999998</v>
      </c>
      <c r="F65" s="12">
        <v>302293.84999999998</v>
      </c>
      <c r="G65" s="12">
        <v>302293.84999999998</v>
      </c>
      <c r="H65" s="13">
        <v>0</v>
      </c>
      <c r="I65" s="13">
        <v>186786.07</v>
      </c>
    </row>
    <row r="66" spans="1:9" x14ac:dyDescent="0.25">
      <c r="A66" s="11" t="s">
        <v>216</v>
      </c>
      <c r="B66" s="12">
        <v>210148</v>
      </c>
      <c r="C66" s="13">
        <v>61703.199999999997</v>
      </c>
      <c r="D66" s="272">
        <v>271851.2</v>
      </c>
      <c r="E66" s="12">
        <v>146376.23000000001</v>
      </c>
      <c r="F66" s="12">
        <v>146376.23000000001</v>
      </c>
      <c r="G66" s="12">
        <v>146376.23000000001</v>
      </c>
      <c r="H66" s="13">
        <v>0</v>
      </c>
      <c r="I66" s="13">
        <v>125474.97</v>
      </c>
    </row>
    <row r="67" spans="1:9" x14ac:dyDescent="0.25">
      <c r="A67" s="11" t="s">
        <v>217</v>
      </c>
      <c r="B67" s="12">
        <v>376223</v>
      </c>
      <c r="C67" s="13">
        <v>-13228.829999999998</v>
      </c>
      <c r="D67" s="272">
        <v>362994.17</v>
      </c>
      <c r="E67" s="12">
        <v>238843.96</v>
      </c>
      <c r="F67" s="12">
        <v>238843.96</v>
      </c>
      <c r="G67" s="12">
        <v>238843.96</v>
      </c>
      <c r="H67" s="13">
        <v>0</v>
      </c>
      <c r="I67" s="13">
        <v>124150.20999999999</v>
      </c>
    </row>
    <row r="68" spans="1:9" x14ac:dyDescent="0.25">
      <c r="A68" s="11" t="s">
        <v>218</v>
      </c>
      <c r="B68" s="12">
        <v>612881</v>
      </c>
      <c r="C68" s="13">
        <v>501912.9800000001</v>
      </c>
      <c r="D68" s="272">
        <v>1114793.98</v>
      </c>
      <c r="E68" s="12">
        <v>885197.44</v>
      </c>
      <c r="F68" s="12">
        <v>885197.44</v>
      </c>
      <c r="G68" s="12">
        <v>885197.44</v>
      </c>
      <c r="H68" s="13">
        <v>0</v>
      </c>
      <c r="I68" s="13">
        <v>229596.54000000004</v>
      </c>
    </row>
    <row r="69" spans="1:9" x14ac:dyDescent="0.25">
      <c r="A69" s="11" t="s">
        <v>219</v>
      </c>
      <c r="B69" s="12">
        <v>2198030</v>
      </c>
      <c r="C69" s="13">
        <v>966676.2899999998</v>
      </c>
      <c r="D69" s="272">
        <v>3164706.29</v>
      </c>
      <c r="E69" s="12">
        <v>2338072.2400000002</v>
      </c>
      <c r="F69" s="12">
        <v>2338072.2400000002</v>
      </c>
      <c r="G69" s="12">
        <v>2336850.7200000002</v>
      </c>
      <c r="H69" s="13">
        <v>1221.5200000000186</v>
      </c>
      <c r="I69" s="13">
        <v>826634.04999999981</v>
      </c>
    </row>
    <row r="70" spans="1:9" x14ac:dyDescent="0.25">
      <c r="A70" s="11" t="s">
        <v>220</v>
      </c>
      <c r="B70" s="12">
        <v>1324935</v>
      </c>
      <c r="C70" s="13">
        <v>-138890.65</v>
      </c>
      <c r="D70" s="272">
        <v>1186044.3500000001</v>
      </c>
      <c r="E70" s="12">
        <v>1186044.3500000001</v>
      </c>
      <c r="F70" s="12">
        <v>1186044.3500000001</v>
      </c>
      <c r="G70" s="12">
        <v>1186044.3500000001</v>
      </c>
      <c r="H70" s="13">
        <v>0</v>
      </c>
      <c r="I70" s="13">
        <v>0</v>
      </c>
    </row>
    <row r="71" spans="1:9" x14ac:dyDescent="0.25">
      <c r="A71" s="11" t="s">
        <v>221</v>
      </c>
      <c r="B71" s="12">
        <v>3014241</v>
      </c>
      <c r="C71" s="13">
        <v>961918.52999999991</v>
      </c>
      <c r="D71" s="272">
        <v>3976159.53</v>
      </c>
      <c r="E71" s="12">
        <v>3008897.1</v>
      </c>
      <c r="F71" s="12">
        <v>3008897.1</v>
      </c>
      <c r="G71" s="12">
        <v>3008897.1</v>
      </c>
      <c r="H71" s="13">
        <v>0</v>
      </c>
      <c r="I71" s="13">
        <v>967262.4299999997</v>
      </c>
    </row>
    <row r="72" spans="1:9" x14ac:dyDescent="0.25">
      <c r="A72" s="11" t="s">
        <v>222</v>
      </c>
      <c r="B72" s="12">
        <v>118476</v>
      </c>
      <c r="C72" s="13">
        <v>50611.499999999993</v>
      </c>
      <c r="D72" s="272">
        <v>169087.5</v>
      </c>
      <c r="E72" s="12">
        <v>107629.62</v>
      </c>
      <c r="F72" s="12">
        <v>107629.62</v>
      </c>
      <c r="G72" s="12">
        <v>107629.62</v>
      </c>
      <c r="H72" s="13">
        <v>0</v>
      </c>
      <c r="I72" s="13">
        <v>61457.880000000005</v>
      </c>
    </row>
    <row r="73" spans="1:9" x14ac:dyDescent="0.25">
      <c r="A73" s="11" t="s">
        <v>223</v>
      </c>
      <c r="B73" s="12">
        <v>3318064</v>
      </c>
      <c r="C73" s="13">
        <v>1966661.73</v>
      </c>
      <c r="D73" s="272">
        <v>5284725.7300000004</v>
      </c>
      <c r="E73" s="12">
        <v>2587694.58</v>
      </c>
      <c r="F73" s="12">
        <v>2587694.58</v>
      </c>
      <c r="G73" s="12">
        <v>2587694.58</v>
      </c>
      <c r="H73" s="13">
        <v>0</v>
      </c>
      <c r="I73" s="13">
        <v>2697031.1500000004</v>
      </c>
    </row>
    <row r="74" spans="1:9" x14ac:dyDescent="0.25">
      <c r="A74" s="15" t="s">
        <v>224</v>
      </c>
      <c r="B74" s="16">
        <f t="shared" ref="B74:I74" si="0">SUBTOTAL(9,B7:B73)</f>
        <v>222226566</v>
      </c>
      <c r="C74" s="16">
        <f t="shared" si="0"/>
        <v>33649789.490000002</v>
      </c>
      <c r="D74" s="16">
        <f t="shared" si="0"/>
        <v>255876355.48999992</v>
      </c>
      <c r="E74" s="16">
        <f t="shared" si="0"/>
        <v>245206118.84999999</v>
      </c>
      <c r="F74" s="16">
        <f t="shared" si="0"/>
        <v>245206118.84999999</v>
      </c>
      <c r="G74" s="16">
        <f t="shared" si="0"/>
        <v>234812044.83000004</v>
      </c>
      <c r="H74" s="16">
        <f t="shared" si="0"/>
        <v>10394074.020000003</v>
      </c>
      <c r="I74" s="16">
        <f t="shared" si="0"/>
        <v>10670236.640000001</v>
      </c>
    </row>
    <row r="75" spans="1:9" x14ac:dyDescent="0.25">
      <c r="A75" s="17" t="s">
        <v>225</v>
      </c>
      <c r="B75" s="12">
        <v>622823</v>
      </c>
      <c r="C75" s="13">
        <v>28309.050000000003</v>
      </c>
      <c r="D75" s="272">
        <v>651132.05000000005</v>
      </c>
      <c r="E75" s="13">
        <v>617327.75</v>
      </c>
      <c r="F75" s="12">
        <v>607431.12</v>
      </c>
      <c r="G75" s="12">
        <v>607431.12</v>
      </c>
      <c r="H75" s="13">
        <v>0</v>
      </c>
      <c r="I75" s="13">
        <v>43700.930000000051</v>
      </c>
    </row>
    <row r="76" spans="1:9" x14ac:dyDescent="0.25">
      <c r="A76" s="18" t="s">
        <v>226</v>
      </c>
      <c r="B76" s="12">
        <v>0</v>
      </c>
      <c r="C76" s="13">
        <v>33524.300000000003</v>
      </c>
      <c r="D76" s="272">
        <v>33524.300000000003</v>
      </c>
      <c r="E76" s="13">
        <v>33667.1</v>
      </c>
      <c r="F76" s="12">
        <v>33524.300000000003</v>
      </c>
      <c r="G76" s="12">
        <v>33524.300000000003</v>
      </c>
      <c r="H76" s="13">
        <v>0</v>
      </c>
      <c r="I76" s="13">
        <v>0</v>
      </c>
    </row>
    <row r="77" spans="1:9" x14ac:dyDescent="0.25">
      <c r="A77" s="18" t="s">
        <v>227</v>
      </c>
      <c r="B77" s="12">
        <v>19291</v>
      </c>
      <c r="C77" s="13">
        <v>66157.09</v>
      </c>
      <c r="D77" s="272">
        <v>85448.09</v>
      </c>
      <c r="E77" s="13">
        <v>86879.49</v>
      </c>
      <c r="F77" s="12">
        <v>85317.96</v>
      </c>
      <c r="G77" s="12">
        <v>85321.8</v>
      </c>
      <c r="H77" s="13">
        <v>-3.8399999999965075</v>
      </c>
      <c r="I77" s="13">
        <v>130.1299999999901</v>
      </c>
    </row>
    <row r="78" spans="1:9" x14ac:dyDescent="0.25">
      <c r="A78" s="18" t="s">
        <v>228</v>
      </c>
      <c r="B78" s="12">
        <v>5405000</v>
      </c>
      <c r="C78" s="13">
        <v>-555441.27000000048</v>
      </c>
      <c r="D78" s="272">
        <v>4849558.7299999995</v>
      </c>
      <c r="E78" s="13">
        <v>5223737.18</v>
      </c>
      <c r="F78" s="12">
        <v>4798912.8499999996</v>
      </c>
      <c r="G78" s="12">
        <v>4297353.07</v>
      </c>
      <c r="H78" s="13">
        <v>501559.77999999933</v>
      </c>
      <c r="I78" s="13">
        <v>50645.879999999888</v>
      </c>
    </row>
    <row r="79" spans="1:9" x14ac:dyDescent="0.25">
      <c r="A79" s="18" t="s">
        <v>229</v>
      </c>
      <c r="B79" s="12">
        <v>0</v>
      </c>
      <c r="C79" s="13">
        <v>263185.52999999997</v>
      </c>
      <c r="D79" s="272">
        <v>263185.52999999997</v>
      </c>
      <c r="E79" s="13">
        <v>385025.29</v>
      </c>
      <c r="F79" s="12">
        <v>263185.53000000003</v>
      </c>
      <c r="G79" s="12">
        <v>252299.43</v>
      </c>
      <c r="H79" s="13">
        <v>10886.100000000035</v>
      </c>
      <c r="I79" s="13">
        <v>0</v>
      </c>
    </row>
    <row r="80" spans="1:9" x14ac:dyDescent="0.25">
      <c r="A80" s="18" t="s">
        <v>230</v>
      </c>
      <c r="B80" s="12">
        <v>2908613</v>
      </c>
      <c r="C80" s="13">
        <v>-348214.44999999995</v>
      </c>
      <c r="D80" s="272">
        <v>2560398.5499999998</v>
      </c>
      <c r="E80" s="13">
        <v>2623987.3199999998</v>
      </c>
      <c r="F80" s="12">
        <v>2479874.08</v>
      </c>
      <c r="G80" s="12">
        <v>2044468.04</v>
      </c>
      <c r="H80" s="13">
        <v>435406.04000000004</v>
      </c>
      <c r="I80" s="13">
        <v>80524.469999999739</v>
      </c>
    </row>
    <row r="81" spans="1:9" x14ac:dyDescent="0.25">
      <c r="A81" s="18" t="s">
        <v>231</v>
      </c>
      <c r="B81" s="12">
        <v>0</v>
      </c>
      <c r="C81" s="13">
        <v>159901.35</v>
      </c>
      <c r="D81" s="272">
        <v>159901.35</v>
      </c>
      <c r="E81" s="13">
        <v>159906.54999999999</v>
      </c>
      <c r="F81" s="12">
        <v>159901.35</v>
      </c>
      <c r="G81" s="12">
        <v>146846.10999999999</v>
      </c>
      <c r="H81" s="13">
        <v>13055.24000000002</v>
      </c>
      <c r="I81" s="13">
        <v>0</v>
      </c>
    </row>
    <row r="82" spans="1:9" x14ac:dyDescent="0.25">
      <c r="A82" s="18" t="s">
        <v>232</v>
      </c>
      <c r="B82" s="12">
        <v>0</v>
      </c>
      <c r="C82" s="13">
        <v>28727.690000000002</v>
      </c>
      <c r="D82" s="272">
        <v>28727.690000000002</v>
      </c>
      <c r="E82" s="13">
        <v>28727.7</v>
      </c>
      <c r="F82" s="12">
        <v>28727.69</v>
      </c>
      <c r="G82" s="12">
        <v>25093.85</v>
      </c>
      <c r="H82" s="13">
        <v>3633.84</v>
      </c>
      <c r="I82" s="13">
        <v>0</v>
      </c>
    </row>
    <row r="83" spans="1:9" x14ac:dyDescent="0.25">
      <c r="A83" s="18" t="s">
        <v>233</v>
      </c>
      <c r="B83" s="12">
        <v>25000</v>
      </c>
      <c r="C83" s="13">
        <v>642897.6</v>
      </c>
      <c r="D83" s="272">
        <v>667897.59999999998</v>
      </c>
      <c r="E83" s="13">
        <v>677297.91</v>
      </c>
      <c r="F83" s="12">
        <v>652423.79</v>
      </c>
      <c r="G83" s="12">
        <v>624661.73</v>
      </c>
      <c r="H83" s="13">
        <v>27762.060000000056</v>
      </c>
      <c r="I83" s="13">
        <v>15473.809999999939</v>
      </c>
    </row>
    <row r="84" spans="1:9" x14ac:dyDescent="0.25">
      <c r="A84" s="18" t="s">
        <v>234</v>
      </c>
      <c r="B84" s="12">
        <v>0</v>
      </c>
      <c r="C84" s="13">
        <v>41390.32</v>
      </c>
      <c r="D84" s="272">
        <v>41390.32</v>
      </c>
      <c r="E84" s="13">
        <v>42479.29</v>
      </c>
      <c r="F84" s="12">
        <v>41390.32</v>
      </c>
      <c r="G84" s="12">
        <v>40715.300000000003</v>
      </c>
      <c r="H84" s="13">
        <v>675.0199999999968</v>
      </c>
      <c r="I84" s="13">
        <v>0</v>
      </c>
    </row>
    <row r="85" spans="1:9" x14ac:dyDescent="0.25">
      <c r="A85" s="18" t="s">
        <v>235</v>
      </c>
      <c r="B85" s="12">
        <v>0</v>
      </c>
      <c r="C85" s="13">
        <v>399894.06</v>
      </c>
      <c r="D85" s="272">
        <v>399894.06</v>
      </c>
      <c r="E85" s="13">
        <v>457543.17</v>
      </c>
      <c r="F85" s="12">
        <v>399911.56</v>
      </c>
      <c r="G85" s="12">
        <v>380322.76</v>
      </c>
      <c r="H85" s="13">
        <v>19588.799999999988</v>
      </c>
      <c r="I85" s="13">
        <v>-17.5</v>
      </c>
    </row>
    <row r="86" spans="1:9" x14ac:dyDescent="0.25">
      <c r="A86" s="18" t="s">
        <v>236</v>
      </c>
      <c r="B86" s="12">
        <v>200000</v>
      </c>
      <c r="C86" s="13">
        <v>-50579.37</v>
      </c>
      <c r="D86" s="272">
        <v>149420.63</v>
      </c>
      <c r="E86" s="13">
        <v>191163.06</v>
      </c>
      <c r="F86" s="12">
        <v>136097.87</v>
      </c>
      <c r="G86" s="12">
        <v>34183.61</v>
      </c>
      <c r="H86" s="13">
        <v>101914.26</v>
      </c>
      <c r="I86" s="13">
        <v>13322.760000000009</v>
      </c>
    </row>
    <row r="87" spans="1:9" x14ac:dyDescent="0.25">
      <c r="A87" s="18" t="s">
        <v>237</v>
      </c>
      <c r="B87" s="12">
        <v>17288473</v>
      </c>
      <c r="C87" s="13">
        <v>-10499617.560000001</v>
      </c>
      <c r="D87" s="272">
        <v>6788855.4399999995</v>
      </c>
      <c r="E87" s="13">
        <v>9909719.9499999993</v>
      </c>
      <c r="F87" s="12">
        <v>6699981.7699999996</v>
      </c>
      <c r="G87" s="12">
        <v>6089283.9900000002</v>
      </c>
      <c r="H87" s="13">
        <v>610697.77999999933</v>
      </c>
      <c r="I87" s="13">
        <v>88873.669999999925</v>
      </c>
    </row>
    <row r="88" spans="1:9" x14ac:dyDescent="0.25">
      <c r="A88" s="18" t="s">
        <v>238</v>
      </c>
      <c r="B88" s="12">
        <v>0</v>
      </c>
      <c r="C88" s="13">
        <v>928086.11</v>
      </c>
      <c r="D88" s="272">
        <v>928086.11</v>
      </c>
      <c r="E88" s="13">
        <v>967213</v>
      </c>
      <c r="F88" s="12">
        <v>928086.11</v>
      </c>
      <c r="G88" s="12">
        <v>900911.16</v>
      </c>
      <c r="H88" s="13">
        <v>27174.949999999953</v>
      </c>
      <c r="I88" s="13">
        <v>0</v>
      </c>
    </row>
    <row r="89" spans="1:9" x14ac:dyDescent="0.25">
      <c r="A89" s="18" t="s">
        <v>239</v>
      </c>
      <c r="B89" s="12">
        <v>45000</v>
      </c>
      <c r="C89" s="13">
        <v>0</v>
      </c>
      <c r="D89" s="272">
        <v>45000</v>
      </c>
      <c r="E89" s="13">
        <v>21306.13</v>
      </c>
      <c r="F89" s="12">
        <v>20838.439999999999</v>
      </c>
      <c r="G89" s="12">
        <v>13241.66</v>
      </c>
      <c r="H89" s="13">
        <v>7596.7799999999988</v>
      </c>
      <c r="I89" s="13">
        <v>24161.56</v>
      </c>
    </row>
    <row r="90" spans="1:9" x14ac:dyDescent="0.25">
      <c r="A90" s="18" t="s">
        <v>240</v>
      </c>
      <c r="B90" s="12">
        <v>184676</v>
      </c>
      <c r="C90" s="13">
        <v>0</v>
      </c>
      <c r="D90" s="272">
        <v>184676</v>
      </c>
      <c r="E90" s="13">
        <v>177311.47</v>
      </c>
      <c r="F90" s="12">
        <v>177038.73</v>
      </c>
      <c r="G90" s="12">
        <v>177038.73</v>
      </c>
      <c r="H90" s="13">
        <v>0</v>
      </c>
      <c r="I90" s="13">
        <v>7637.2699999999895</v>
      </c>
    </row>
    <row r="91" spans="1:9" x14ac:dyDescent="0.25">
      <c r="A91" s="18" t="s">
        <v>241</v>
      </c>
      <c r="B91" s="12">
        <v>0</v>
      </c>
      <c r="C91" s="13">
        <v>417898.98</v>
      </c>
      <c r="D91" s="272">
        <v>417898.98</v>
      </c>
      <c r="E91" s="13">
        <v>451770.01</v>
      </c>
      <c r="F91" s="12">
        <v>417802.9</v>
      </c>
      <c r="G91" s="12">
        <v>393121.63</v>
      </c>
      <c r="H91" s="13">
        <v>24681.270000000019</v>
      </c>
      <c r="I91" s="13">
        <v>96.07999999995809</v>
      </c>
    </row>
    <row r="92" spans="1:9" x14ac:dyDescent="0.25">
      <c r="A92" s="18" t="s">
        <v>242</v>
      </c>
      <c r="B92" s="12">
        <v>418198</v>
      </c>
      <c r="C92" s="13">
        <v>-13022.169999999998</v>
      </c>
      <c r="D92" s="272">
        <v>405175.83</v>
      </c>
      <c r="E92" s="13">
        <v>397857.76</v>
      </c>
      <c r="F92" s="12">
        <v>395162.09</v>
      </c>
      <c r="G92" s="12">
        <v>391545.13</v>
      </c>
      <c r="H92" s="13">
        <v>3616.960000000021</v>
      </c>
      <c r="I92" s="13">
        <v>10013.739999999991</v>
      </c>
    </row>
    <row r="93" spans="1:9" x14ac:dyDescent="0.25">
      <c r="A93" s="18" t="s">
        <v>243</v>
      </c>
      <c r="B93" s="12">
        <v>87000</v>
      </c>
      <c r="C93" s="13">
        <v>45850.070000000007</v>
      </c>
      <c r="D93" s="272">
        <v>132850.07</v>
      </c>
      <c r="E93" s="13">
        <v>106735.98</v>
      </c>
      <c r="F93" s="12">
        <v>95505.38</v>
      </c>
      <c r="G93" s="12">
        <v>94064.56</v>
      </c>
      <c r="H93" s="13">
        <v>1440.820000000007</v>
      </c>
      <c r="I93" s="13">
        <v>37344.69</v>
      </c>
    </row>
    <row r="94" spans="1:9" x14ac:dyDescent="0.25">
      <c r="A94" s="18" t="s">
        <v>244</v>
      </c>
      <c r="B94" s="12">
        <v>0</v>
      </c>
      <c r="C94" s="13">
        <v>116159.56</v>
      </c>
      <c r="D94" s="272">
        <v>116159.56</v>
      </c>
      <c r="E94" s="13">
        <v>118115.44</v>
      </c>
      <c r="F94" s="12">
        <v>116159.56</v>
      </c>
      <c r="G94" s="12">
        <v>110458.56</v>
      </c>
      <c r="H94" s="13">
        <v>5701</v>
      </c>
      <c r="I94" s="13">
        <v>0</v>
      </c>
    </row>
    <row r="95" spans="1:9" x14ac:dyDescent="0.25">
      <c r="A95" s="18" t="s">
        <v>245</v>
      </c>
      <c r="B95" s="12">
        <v>494751</v>
      </c>
      <c r="C95" s="13">
        <v>-83728.13</v>
      </c>
      <c r="D95" s="272">
        <v>411022.87</v>
      </c>
      <c r="E95" s="13">
        <v>409322.23</v>
      </c>
      <c r="F95" s="12">
        <v>400049.51</v>
      </c>
      <c r="G95" s="12">
        <v>399759.46</v>
      </c>
      <c r="H95" s="13">
        <v>290.04999999998836</v>
      </c>
      <c r="I95" s="13">
        <v>10973.359999999986</v>
      </c>
    </row>
    <row r="96" spans="1:9" x14ac:dyDescent="0.25">
      <c r="A96" s="18" t="s">
        <v>246</v>
      </c>
      <c r="B96" s="12">
        <v>220000</v>
      </c>
      <c r="C96" s="13">
        <v>6300.7599999999948</v>
      </c>
      <c r="D96" s="272">
        <v>226300.76</v>
      </c>
      <c r="E96" s="13">
        <v>217521.69</v>
      </c>
      <c r="F96" s="12">
        <v>217513.33</v>
      </c>
      <c r="G96" s="12">
        <v>214974.85</v>
      </c>
      <c r="H96" s="13">
        <v>2538.4799999999814</v>
      </c>
      <c r="I96" s="13">
        <v>8787.4300000000221</v>
      </c>
    </row>
    <row r="97" spans="1:9" x14ac:dyDescent="0.25">
      <c r="A97" s="18" t="s">
        <v>247</v>
      </c>
      <c r="B97" s="12">
        <v>0</v>
      </c>
      <c r="C97" s="13">
        <v>406481.60000000003</v>
      </c>
      <c r="D97" s="272">
        <v>406481.60000000003</v>
      </c>
      <c r="E97" s="13">
        <v>413803.6</v>
      </c>
      <c r="F97" s="12">
        <v>406360.5</v>
      </c>
      <c r="G97" s="12">
        <v>385309.05</v>
      </c>
      <c r="H97" s="13">
        <v>21051.450000000012</v>
      </c>
      <c r="I97" s="13">
        <v>121.10000000003492</v>
      </c>
    </row>
    <row r="98" spans="1:9" x14ac:dyDescent="0.25">
      <c r="A98" s="18" t="s">
        <v>248</v>
      </c>
      <c r="B98" s="12">
        <v>0</v>
      </c>
      <c r="C98" s="13">
        <v>787.94</v>
      </c>
      <c r="D98" s="272">
        <v>787.94</v>
      </c>
      <c r="E98" s="13">
        <v>787.94</v>
      </c>
      <c r="F98" s="12">
        <v>787.94</v>
      </c>
      <c r="G98" s="12">
        <v>787.94</v>
      </c>
      <c r="H98" s="13">
        <v>0</v>
      </c>
      <c r="I98" s="13">
        <v>0</v>
      </c>
    </row>
    <row r="99" spans="1:9" x14ac:dyDescent="0.25">
      <c r="A99" s="18" t="s">
        <v>249</v>
      </c>
      <c r="B99" s="12">
        <v>0</v>
      </c>
      <c r="C99" s="13">
        <v>264302.37</v>
      </c>
      <c r="D99" s="272">
        <v>264302.37</v>
      </c>
      <c r="E99" s="13">
        <v>265634.32</v>
      </c>
      <c r="F99" s="12">
        <v>264302.37</v>
      </c>
      <c r="G99" s="12">
        <v>252650.02</v>
      </c>
      <c r="H99" s="13">
        <v>11652.350000000006</v>
      </c>
      <c r="I99" s="13">
        <v>0</v>
      </c>
    </row>
    <row r="100" spans="1:9" x14ac:dyDescent="0.25">
      <c r="A100" s="18" t="s">
        <v>250</v>
      </c>
      <c r="B100" s="12">
        <v>200000</v>
      </c>
      <c r="C100" s="13">
        <v>12910.869999999995</v>
      </c>
      <c r="D100" s="272">
        <v>212910.87</v>
      </c>
      <c r="E100" s="13">
        <v>152631.69</v>
      </c>
      <c r="F100" s="12">
        <v>151805.6</v>
      </c>
      <c r="G100" s="12">
        <v>147304.68</v>
      </c>
      <c r="H100" s="13">
        <v>4500.9200000000128</v>
      </c>
      <c r="I100" s="13">
        <v>61105.26999999999</v>
      </c>
    </row>
    <row r="101" spans="1:9" x14ac:dyDescent="0.25">
      <c r="A101" s="18" t="s">
        <v>251</v>
      </c>
      <c r="B101" s="12">
        <v>60000</v>
      </c>
      <c r="C101" s="13">
        <v>102717.26999999999</v>
      </c>
      <c r="D101" s="272">
        <v>162717.26999999999</v>
      </c>
      <c r="E101" s="13">
        <v>126912.37</v>
      </c>
      <c r="F101" s="12">
        <v>126912.36</v>
      </c>
      <c r="G101" s="12">
        <v>121996.56</v>
      </c>
      <c r="H101" s="13">
        <v>4915.8000000000029</v>
      </c>
      <c r="I101" s="13">
        <v>35804.909999999989</v>
      </c>
    </row>
    <row r="102" spans="1:9" x14ac:dyDescent="0.25">
      <c r="A102" s="18" t="s">
        <v>252</v>
      </c>
      <c r="B102" s="12">
        <v>0</v>
      </c>
      <c r="C102" s="13">
        <v>349713.82</v>
      </c>
      <c r="D102" s="272">
        <v>349713.82</v>
      </c>
      <c r="E102" s="13">
        <v>353594.08</v>
      </c>
      <c r="F102" s="12">
        <v>349182.47</v>
      </c>
      <c r="G102" s="12">
        <v>338465.39</v>
      </c>
      <c r="H102" s="13">
        <v>10717.079999999958</v>
      </c>
      <c r="I102" s="13">
        <v>531.35000000003492</v>
      </c>
    </row>
    <row r="103" spans="1:9" x14ac:dyDescent="0.25">
      <c r="A103" s="18" t="s">
        <v>253</v>
      </c>
      <c r="B103" s="12">
        <v>251000</v>
      </c>
      <c r="C103" s="13">
        <v>-119117.88</v>
      </c>
      <c r="D103" s="272">
        <v>131882.12</v>
      </c>
      <c r="E103" s="13">
        <v>131853.32999999999</v>
      </c>
      <c r="F103" s="12">
        <v>121918.43</v>
      </c>
      <c r="G103" s="12">
        <v>109808.09</v>
      </c>
      <c r="H103" s="13">
        <v>12110.339999999997</v>
      </c>
      <c r="I103" s="13">
        <v>9963.6900000000023</v>
      </c>
    </row>
    <row r="104" spans="1:9" x14ac:dyDescent="0.25">
      <c r="A104" s="18" t="s">
        <v>254</v>
      </c>
      <c r="B104" s="12">
        <v>55000</v>
      </c>
      <c r="C104" s="13">
        <v>-36980.590000000004</v>
      </c>
      <c r="D104" s="272">
        <v>18019.409999999996</v>
      </c>
      <c r="E104" s="13">
        <v>16306.83</v>
      </c>
      <c r="F104" s="12">
        <v>15594.33</v>
      </c>
      <c r="G104" s="12">
        <v>9723.26</v>
      </c>
      <c r="H104" s="13">
        <v>5871.07</v>
      </c>
      <c r="I104" s="13">
        <v>2425.0799999999963</v>
      </c>
    </row>
    <row r="105" spans="1:9" x14ac:dyDescent="0.25">
      <c r="A105" s="18" t="s">
        <v>255</v>
      </c>
      <c r="B105" s="12">
        <v>10000</v>
      </c>
      <c r="C105" s="13">
        <v>0</v>
      </c>
      <c r="D105" s="272">
        <v>10000</v>
      </c>
      <c r="E105" s="13">
        <v>5102.3999999999996</v>
      </c>
      <c r="F105" s="12">
        <v>5102.3999999999996</v>
      </c>
      <c r="G105" s="12">
        <v>5102.3999999999996</v>
      </c>
      <c r="H105" s="13">
        <v>0</v>
      </c>
      <c r="I105" s="13">
        <v>4897.6000000000004</v>
      </c>
    </row>
    <row r="106" spans="1:9" x14ac:dyDescent="0.25">
      <c r="A106" s="18" t="s">
        <v>256</v>
      </c>
      <c r="B106" s="12">
        <v>95000</v>
      </c>
      <c r="C106" s="13">
        <v>-13794.59</v>
      </c>
      <c r="D106" s="272">
        <v>81205.41</v>
      </c>
      <c r="E106" s="13">
        <v>81205.41</v>
      </c>
      <c r="F106" s="12">
        <v>76429.539999999994</v>
      </c>
      <c r="G106" s="12">
        <v>71844.399999999994</v>
      </c>
      <c r="H106" s="13">
        <v>4585.1399999999994</v>
      </c>
      <c r="I106" s="13">
        <v>4775.8700000000099</v>
      </c>
    </row>
    <row r="107" spans="1:9" x14ac:dyDescent="0.25">
      <c r="A107" s="18" t="s">
        <v>257</v>
      </c>
      <c r="B107" s="12">
        <v>45000</v>
      </c>
      <c r="C107" s="13">
        <v>216373.48</v>
      </c>
      <c r="D107" s="272">
        <v>261373.48</v>
      </c>
      <c r="E107" s="13">
        <v>264504.63</v>
      </c>
      <c r="F107" s="12">
        <v>261373.48</v>
      </c>
      <c r="G107" s="12">
        <v>249333.29</v>
      </c>
      <c r="H107" s="13">
        <v>12040.190000000002</v>
      </c>
      <c r="I107" s="13">
        <v>0</v>
      </c>
    </row>
    <row r="108" spans="1:9" x14ac:dyDescent="0.25">
      <c r="A108" s="18" t="s">
        <v>258</v>
      </c>
      <c r="B108" s="12">
        <v>270000</v>
      </c>
      <c r="C108" s="13">
        <v>56979.649999999994</v>
      </c>
      <c r="D108" s="272">
        <v>326979.65000000002</v>
      </c>
      <c r="E108" s="13">
        <v>325855.77</v>
      </c>
      <c r="F108" s="12">
        <v>316509.92</v>
      </c>
      <c r="G108" s="12">
        <v>270990.11</v>
      </c>
      <c r="H108" s="13">
        <v>45519.81</v>
      </c>
      <c r="I108" s="13">
        <v>10469.73000000004</v>
      </c>
    </row>
    <row r="109" spans="1:9" x14ac:dyDescent="0.25">
      <c r="A109" s="18" t="s">
        <v>259</v>
      </c>
      <c r="B109" s="12">
        <v>30000</v>
      </c>
      <c r="C109" s="13">
        <v>0</v>
      </c>
      <c r="D109" s="272">
        <v>30000</v>
      </c>
      <c r="E109" s="13">
        <v>30000</v>
      </c>
      <c r="F109" s="12">
        <v>28229.64</v>
      </c>
      <c r="G109" s="12">
        <v>28229.64</v>
      </c>
      <c r="H109" s="13">
        <v>0</v>
      </c>
      <c r="I109" s="13">
        <v>1770.3600000000006</v>
      </c>
    </row>
    <row r="110" spans="1:9" x14ac:dyDescent="0.25">
      <c r="A110" s="18" t="s">
        <v>260</v>
      </c>
      <c r="B110" s="12">
        <v>600000</v>
      </c>
      <c r="C110" s="13">
        <v>114000</v>
      </c>
      <c r="D110" s="272">
        <v>714000</v>
      </c>
      <c r="E110" s="13">
        <v>694500</v>
      </c>
      <c r="F110" s="12">
        <v>694500</v>
      </c>
      <c r="G110" s="12">
        <v>507000</v>
      </c>
      <c r="H110" s="13">
        <v>187500</v>
      </c>
      <c r="I110" s="13">
        <v>19500</v>
      </c>
    </row>
    <row r="111" spans="1:9" x14ac:dyDescent="0.25">
      <c r="A111" s="18" t="s">
        <v>261</v>
      </c>
      <c r="B111" s="12">
        <v>0</v>
      </c>
      <c r="C111" s="13">
        <v>335718.41000000003</v>
      </c>
      <c r="D111" s="272">
        <v>335718.41000000003</v>
      </c>
      <c r="E111" s="13">
        <v>339279.93</v>
      </c>
      <c r="F111" s="12">
        <v>335118.40999999997</v>
      </c>
      <c r="G111" s="12">
        <v>314987.59000000003</v>
      </c>
      <c r="H111" s="13">
        <v>20130.819999999949</v>
      </c>
      <c r="I111" s="13">
        <v>600.00000000005821</v>
      </c>
    </row>
    <row r="112" spans="1:9" x14ac:dyDescent="0.25">
      <c r="A112" s="18" t="s">
        <v>262</v>
      </c>
      <c r="B112" s="12">
        <v>0</v>
      </c>
      <c r="C112" s="13">
        <v>82572.240000000005</v>
      </c>
      <c r="D112" s="272">
        <v>82572.240000000005</v>
      </c>
      <c r="E112" s="13">
        <v>82572.240000000005</v>
      </c>
      <c r="F112" s="12">
        <v>82572.240000000005</v>
      </c>
      <c r="G112" s="12">
        <v>80572.240000000005</v>
      </c>
      <c r="H112" s="13">
        <v>2000</v>
      </c>
      <c r="I112" s="13">
        <v>0</v>
      </c>
    </row>
    <row r="113" spans="1:9" x14ac:dyDescent="0.25">
      <c r="A113" s="18" t="s">
        <v>263</v>
      </c>
      <c r="B113" s="12">
        <v>0</v>
      </c>
      <c r="C113" s="13">
        <v>5111.18</v>
      </c>
      <c r="D113" s="272">
        <v>5111.18</v>
      </c>
      <c r="E113" s="12">
        <v>5111.18</v>
      </c>
      <c r="F113" s="12">
        <v>5111.18</v>
      </c>
      <c r="G113" s="12">
        <v>5111.18</v>
      </c>
      <c r="H113" s="13">
        <v>0</v>
      </c>
      <c r="I113" s="13">
        <v>0</v>
      </c>
    </row>
    <row r="114" spans="1:9" x14ac:dyDescent="0.25">
      <c r="A114" s="18" t="s">
        <v>264</v>
      </c>
      <c r="B114" s="12">
        <v>0</v>
      </c>
      <c r="C114" s="13">
        <v>8855.3799999999992</v>
      </c>
      <c r="D114" s="272">
        <v>8855.3799999999992</v>
      </c>
      <c r="E114" s="13">
        <v>8855.3799999999992</v>
      </c>
      <c r="F114" s="12">
        <v>8855.3799999999992</v>
      </c>
      <c r="G114" s="12">
        <v>8855.3799999999992</v>
      </c>
      <c r="H114" s="13">
        <v>0</v>
      </c>
      <c r="I114" s="13">
        <v>0</v>
      </c>
    </row>
    <row r="115" spans="1:9" x14ac:dyDescent="0.25">
      <c r="A115" s="18" t="s">
        <v>265</v>
      </c>
      <c r="B115" s="12">
        <v>5300000</v>
      </c>
      <c r="C115" s="13">
        <v>-156609.16999999993</v>
      </c>
      <c r="D115" s="272">
        <v>5143390.83</v>
      </c>
      <c r="E115" s="13">
        <v>5086356.1399999997</v>
      </c>
      <c r="F115" s="12">
        <v>5081917.1399999997</v>
      </c>
      <c r="G115" s="12">
        <v>5074431.9400000004</v>
      </c>
      <c r="H115" s="13">
        <v>7485.1999999992549</v>
      </c>
      <c r="I115" s="13">
        <v>61473.69000000041</v>
      </c>
    </row>
    <row r="116" spans="1:9" x14ac:dyDescent="0.25">
      <c r="A116" s="18" t="s">
        <v>266</v>
      </c>
      <c r="B116" s="12">
        <v>2950000</v>
      </c>
      <c r="C116" s="13">
        <v>-752513.38999999966</v>
      </c>
      <c r="D116" s="272">
        <v>2197486.6100000003</v>
      </c>
      <c r="E116" s="13">
        <v>2379320.2799999998</v>
      </c>
      <c r="F116" s="12">
        <v>2190084.98</v>
      </c>
      <c r="G116" s="12">
        <v>1919196.12</v>
      </c>
      <c r="H116" s="13">
        <v>270888.85999999987</v>
      </c>
      <c r="I116" s="13">
        <v>7401.6300000003539</v>
      </c>
    </row>
    <row r="117" spans="1:9" x14ac:dyDescent="0.25">
      <c r="A117" s="18" t="s">
        <v>267</v>
      </c>
      <c r="B117" s="12">
        <v>390000</v>
      </c>
      <c r="C117" s="13">
        <v>-103428.85999999999</v>
      </c>
      <c r="D117" s="272">
        <v>286571.14</v>
      </c>
      <c r="E117" s="13">
        <v>282754.46999999997</v>
      </c>
      <c r="F117" s="12">
        <v>233715.58</v>
      </c>
      <c r="G117" s="12">
        <v>230345.99</v>
      </c>
      <c r="H117" s="13">
        <v>3369.5899999999965</v>
      </c>
      <c r="I117" s="13">
        <v>52855.560000000027</v>
      </c>
    </row>
    <row r="118" spans="1:9" x14ac:dyDescent="0.25">
      <c r="A118" s="18" t="s">
        <v>268</v>
      </c>
      <c r="B118" s="12">
        <v>70000</v>
      </c>
      <c r="C118" s="13">
        <v>-40000</v>
      </c>
      <c r="D118" s="272">
        <v>30000</v>
      </c>
      <c r="E118" s="13">
        <v>61674.39</v>
      </c>
      <c r="F118" s="12">
        <v>23547.7</v>
      </c>
      <c r="G118" s="12">
        <v>23343.47</v>
      </c>
      <c r="H118" s="13">
        <v>204.22999999999956</v>
      </c>
      <c r="I118" s="13">
        <v>6452.2999999999993</v>
      </c>
    </row>
    <row r="119" spans="1:9" x14ac:dyDescent="0.25">
      <c r="A119" s="18" t="s">
        <v>269</v>
      </c>
      <c r="B119" s="12">
        <v>420000</v>
      </c>
      <c r="C119" s="13">
        <v>882423.64000000013</v>
      </c>
      <c r="D119" s="272">
        <v>1302423.6400000001</v>
      </c>
      <c r="E119" s="13">
        <v>1403974.61</v>
      </c>
      <c r="F119" s="12">
        <v>1278806.99</v>
      </c>
      <c r="G119" s="12">
        <v>1238881.23</v>
      </c>
      <c r="H119" s="13">
        <v>39925.760000000009</v>
      </c>
      <c r="I119" s="13">
        <v>23616.65000000014</v>
      </c>
    </row>
    <row r="120" spans="1:9" x14ac:dyDescent="0.25">
      <c r="A120" s="18" t="s">
        <v>270</v>
      </c>
      <c r="B120" s="12">
        <v>359200</v>
      </c>
      <c r="C120" s="13">
        <v>-5838.33</v>
      </c>
      <c r="D120" s="272">
        <v>353361.67</v>
      </c>
      <c r="E120" s="13">
        <v>311771.89</v>
      </c>
      <c r="F120" s="12">
        <v>311771.89</v>
      </c>
      <c r="G120" s="12">
        <v>311757.89</v>
      </c>
      <c r="H120" s="13">
        <v>14</v>
      </c>
      <c r="I120" s="13">
        <v>41589.77999999997</v>
      </c>
    </row>
    <row r="121" spans="1:9" x14ac:dyDescent="0.25">
      <c r="A121" s="18" t="s">
        <v>271</v>
      </c>
      <c r="B121" s="12">
        <v>487961</v>
      </c>
      <c r="C121" s="13">
        <v>1821288.7000000002</v>
      </c>
      <c r="D121" s="272">
        <v>2309249.7000000002</v>
      </c>
      <c r="E121" s="13">
        <v>2774737.69</v>
      </c>
      <c r="F121" s="12">
        <v>2405204.33</v>
      </c>
      <c r="G121" s="12">
        <v>2118781.12</v>
      </c>
      <c r="H121" s="13">
        <v>286423.20999999996</v>
      </c>
      <c r="I121" s="13">
        <v>-95954.629999999888</v>
      </c>
    </row>
    <row r="122" spans="1:9" x14ac:dyDescent="0.25">
      <c r="A122" s="18" t="s">
        <v>272</v>
      </c>
      <c r="B122" s="12">
        <v>700000</v>
      </c>
      <c r="C122" s="13">
        <v>51376.369999999995</v>
      </c>
      <c r="D122" s="272">
        <v>751376.37</v>
      </c>
      <c r="E122" s="13">
        <v>430054.33</v>
      </c>
      <c r="F122" s="12">
        <v>429396.13</v>
      </c>
      <c r="G122" s="12">
        <v>429396.13</v>
      </c>
      <c r="H122" s="13">
        <v>0</v>
      </c>
      <c r="I122" s="13">
        <v>321980.24</v>
      </c>
    </row>
    <row r="123" spans="1:9" x14ac:dyDescent="0.25">
      <c r="A123" s="18" t="s">
        <v>273</v>
      </c>
      <c r="B123" s="12">
        <v>7346289</v>
      </c>
      <c r="C123" s="13">
        <v>-606005.75</v>
      </c>
      <c r="D123" s="272">
        <v>6740283.25</v>
      </c>
      <c r="E123" s="13">
        <v>6736289</v>
      </c>
      <c r="F123" s="12">
        <v>6736289</v>
      </c>
      <c r="G123" s="12">
        <v>6474098.25</v>
      </c>
      <c r="H123" s="13">
        <v>262190.75</v>
      </c>
      <c r="I123" s="13">
        <v>3994.25</v>
      </c>
    </row>
    <row r="124" spans="1:9" x14ac:dyDescent="0.25">
      <c r="A124" s="18" t="s">
        <v>274</v>
      </c>
      <c r="B124" s="12">
        <v>0</v>
      </c>
      <c r="C124" s="13">
        <v>1016508.99</v>
      </c>
      <c r="D124" s="272">
        <v>1016508.99</v>
      </c>
      <c r="E124" s="13">
        <v>199070.9</v>
      </c>
      <c r="F124" s="12">
        <v>199070.9</v>
      </c>
      <c r="G124" s="12">
        <v>199070.9</v>
      </c>
      <c r="H124" s="13">
        <v>0</v>
      </c>
      <c r="I124" s="13">
        <v>817438.09</v>
      </c>
    </row>
    <row r="125" spans="1:9" x14ac:dyDescent="0.25">
      <c r="A125" s="18" t="s">
        <v>275</v>
      </c>
      <c r="B125" s="12">
        <v>0</v>
      </c>
      <c r="C125" s="13">
        <v>3817883.16</v>
      </c>
      <c r="D125" s="272">
        <v>3817883.16</v>
      </c>
      <c r="E125" s="13">
        <v>0</v>
      </c>
      <c r="F125" s="12">
        <v>0</v>
      </c>
      <c r="G125" s="12"/>
      <c r="H125" s="13">
        <v>0</v>
      </c>
      <c r="I125" s="13">
        <v>3817883.16</v>
      </c>
    </row>
    <row r="126" spans="1:9" x14ac:dyDescent="0.25">
      <c r="A126" s="18" t="s">
        <v>276</v>
      </c>
      <c r="B126" s="12">
        <v>40000</v>
      </c>
      <c r="C126" s="13">
        <v>-5861.5099999999984</v>
      </c>
      <c r="D126" s="272">
        <v>34138.490000000005</v>
      </c>
      <c r="E126" s="13">
        <v>33993.620000000003</v>
      </c>
      <c r="F126" s="12">
        <v>33983.06</v>
      </c>
      <c r="G126" s="12">
        <v>32181.81</v>
      </c>
      <c r="H126" s="13">
        <v>1801.2499999999964</v>
      </c>
      <c r="I126" s="13">
        <v>155.43000000000757</v>
      </c>
    </row>
    <row r="127" spans="1:9" x14ac:dyDescent="0.25">
      <c r="A127" s="18" t="s">
        <v>277</v>
      </c>
      <c r="B127" s="12">
        <v>0</v>
      </c>
      <c r="C127" s="13">
        <v>391136.45</v>
      </c>
      <c r="D127" s="272">
        <v>391136.45</v>
      </c>
      <c r="E127" s="13">
        <v>410253.24</v>
      </c>
      <c r="F127" s="12">
        <v>391136.45</v>
      </c>
      <c r="G127" s="12">
        <v>353576.03</v>
      </c>
      <c r="H127" s="13">
        <v>37560.419999999984</v>
      </c>
      <c r="I127" s="13">
        <v>0</v>
      </c>
    </row>
    <row r="128" spans="1:9" x14ac:dyDescent="0.25">
      <c r="A128" s="18" t="s">
        <v>278</v>
      </c>
      <c r="B128" s="12">
        <v>300000</v>
      </c>
      <c r="C128" s="13">
        <v>790088.93000000017</v>
      </c>
      <c r="D128" s="272">
        <v>1090088.9300000002</v>
      </c>
      <c r="E128" s="12">
        <v>0</v>
      </c>
      <c r="F128" s="12">
        <v>0</v>
      </c>
      <c r="G128" s="12">
        <v>0</v>
      </c>
      <c r="H128" s="13">
        <v>0</v>
      </c>
      <c r="I128" s="13">
        <v>1090088.9300000002</v>
      </c>
    </row>
    <row r="129" spans="1:9" x14ac:dyDescent="0.25">
      <c r="A129" s="18" t="s">
        <v>279</v>
      </c>
      <c r="B129" s="12">
        <v>85000</v>
      </c>
      <c r="C129" s="13">
        <v>-77522.13</v>
      </c>
      <c r="D129" s="272">
        <v>7477.8699999999953</v>
      </c>
      <c r="E129" s="12">
        <v>0</v>
      </c>
      <c r="F129" s="12">
        <v>0</v>
      </c>
      <c r="G129" s="12">
        <v>0</v>
      </c>
      <c r="H129" s="13">
        <v>0</v>
      </c>
      <c r="I129" s="13">
        <v>7477.8699999999953</v>
      </c>
    </row>
    <row r="130" spans="1:9" x14ac:dyDescent="0.25">
      <c r="A130" s="18" t="s">
        <v>280</v>
      </c>
      <c r="B130" s="12">
        <v>125000</v>
      </c>
      <c r="C130" s="13">
        <v>-123117.8</v>
      </c>
      <c r="D130" s="272">
        <v>1882.1999999999971</v>
      </c>
      <c r="E130" s="12">
        <v>0</v>
      </c>
      <c r="F130" s="12">
        <v>0</v>
      </c>
      <c r="G130" s="12">
        <v>0</v>
      </c>
      <c r="H130" s="13">
        <v>0</v>
      </c>
      <c r="I130" s="13">
        <v>1882.1999999999971</v>
      </c>
    </row>
    <row r="131" spans="1:9" x14ac:dyDescent="0.25">
      <c r="A131" s="18" t="s">
        <v>281</v>
      </c>
      <c r="B131" s="12">
        <v>50000</v>
      </c>
      <c r="C131" s="13">
        <v>-48949.880000000005</v>
      </c>
      <c r="D131" s="272">
        <v>1050.1199999999953</v>
      </c>
      <c r="E131" s="12">
        <v>0</v>
      </c>
      <c r="F131" s="12">
        <v>0</v>
      </c>
      <c r="G131" s="12">
        <v>0</v>
      </c>
      <c r="H131" s="13">
        <v>0</v>
      </c>
      <c r="I131" s="13">
        <v>1050.1199999999953</v>
      </c>
    </row>
    <row r="132" spans="1:9" x14ac:dyDescent="0.25">
      <c r="A132" s="18" t="s">
        <v>282</v>
      </c>
      <c r="B132" s="12">
        <v>100000</v>
      </c>
      <c r="C132" s="13">
        <v>-94885.97</v>
      </c>
      <c r="D132" s="272">
        <v>5114.0299999999988</v>
      </c>
      <c r="E132" s="12">
        <v>0</v>
      </c>
      <c r="F132" s="12">
        <v>0</v>
      </c>
      <c r="G132" s="12">
        <v>0</v>
      </c>
      <c r="H132" s="13">
        <v>0</v>
      </c>
      <c r="I132" s="13">
        <v>5114.0299999999988</v>
      </c>
    </row>
    <row r="133" spans="1:9" x14ac:dyDescent="0.25">
      <c r="A133" s="18" t="s">
        <v>283</v>
      </c>
      <c r="B133" s="12">
        <v>282443</v>
      </c>
      <c r="C133" s="13">
        <v>-250559.68000000002</v>
      </c>
      <c r="D133" s="272">
        <v>31883.319999999978</v>
      </c>
      <c r="E133" s="12">
        <v>0</v>
      </c>
      <c r="F133" s="12">
        <v>0</v>
      </c>
      <c r="G133" s="12">
        <v>0</v>
      </c>
      <c r="H133" s="13">
        <v>0</v>
      </c>
      <c r="I133" s="13">
        <v>31883.319999999978</v>
      </c>
    </row>
    <row r="134" spans="1:9" x14ac:dyDescent="0.25">
      <c r="A134" s="18" t="s">
        <v>284</v>
      </c>
      <c r="B134" s="12">
        <v>40000</v>
      </c>
      <c r="C134" s="13">
        <v>-39875.86</v>
      </c>
      <c r="D134" s="272">
        <v>124.13999999999942</v>
      </c>
      <c r="E134" s="12">
        <v>0</v>
      </c>
      <c r="F134" s="12">
        <v>0</v>
      </c>
      <c r="G134" s="12">
        <v>0</v>
      </c>
      <c r="H134" s="13">
        <v>0</v>
      </c>
      <c r="I134" s="13">
        <v>124.13999999999942</v>
      </c>
    </row>
    <row r="135" spans="1:9" x14ac:dyDescent="0.25">
      <c r="A135" s="18" t="s">
        <v>285</v>
      </c>
      <c r="B135" s="12">
        <v>50000</v>
      </c>
      <c r="C135" s="13">
        <v>-49176.79</v>
      </c>
      <c r="D135" s="272">
        <v>823.20999999999913</v>
      </c>
      <c r="E135" s="12">
        <v>0</v>
      </c>
      <c r="F135" s="12">
        <v>0</v>
      </c>
      <c r="G135" s="12">
        <v>0</v>
      </c>
      <c r="H135" s="13">
        <v>0</v>
      </c>
      <c r="I135" s="13">
        <v>823.20999999999913</v>
      </c>
    </row>
    <row r="136" spans="1:9" x14ac:dyDescent="0.25">
      <c r="A136" s="18" t="s">
        <v>286</v>
      </c>
      <c r="B136" s="12">
        <v>70915</v>
      </c>
      <c r="C136" s="13">
        <v>-54547.3</v>
      </c>
      <c r="D136" s="272">
        <v>16367.699999999997</v>
      </c>
      <c r="E136" s="12">
        <v>0</v>
      </c>
      <c r="F136" s="12">
        <v>0</v>
      </c>
      <c r="G136" s="12">
        <v>0</v>
      </c>
      <c r="H136" s="13">
        <v>0</v>
      </c>
      <c r="I136" s="13">
        <v>16367.699999999997</v>
      </c>
    </row>
    <row r="137" spans="1:9" x14ac:dyDescent="0.25">
      <c r="A137" s="18" t="s">
        <v>287</v>
      </c>
      <c r="B137" s="12">
        <v>90000</v>
      </c>
      <c r="C137" s="13">
        <v>-68018.47</v>
      </c>
      <c r="D137" s="272">
        <v>21981.53</v>
      </c>
      <c r="E137" s="12">
        <v>0</v>
      </c>
      <c r="F137" s="12">
        <v>0</v>
      </c>
      <c r="G137" s="12">
        <v>0</v>
      </c>
      <c r="H137" s="13">
        <v>0</v>
      </c>
      <c r="I137" s="13">
        <v>21981.53</v>
      </c>
    </row>
    <row r="138" spans="1:9" x14ac:dyDescent="0.25">
      <c r="A138" s="18" t="s">
        <v>288</v>
      </c>
      <c r="B138" s="12">
        <v>15000</v>
      </c>
      <c r="C138" s="13">
        <v>-5198.83</v>
      </c>
      <c r="D138" s="272">
        <v>9801.17</v>
      </c>
      <c r="E138" s="12">
        <v>0</v>
      </c>
      <c r="F138" s="12">
        <v>0</v>
      </c>
      <c r="G138" s="12">
        <v>0</v>
      </c>
      <c r="H138" s="13">
        <v>0</v>
      </c>
      <c r="I138" s="13">
        <v>9801.17</v>
      </c>
    </row>
    <row r="139" spans="1:9" x14ac:dyDescent="0.25">
      <c r="A139" s="18" t="s">
        <v>289</v>
      </c>
      <c r="B139" s="12">
        <v>20000</v>
      </c>
      <c r="C139" s="13">
        <v>-19605.91</v>
      </c>
      <c r="D139" s="272">
        <v>394.09000000000015</v>
      </c>
      <c r="E139" s="12">
        <v>0</v>
      </c>
      <c r="F139" s="12">
        <v>0</v>
      </c>
      <c r="G139" s="12">
        <v>0</v>
      </c>
      <c r="H139" s="13">
        <v>0</v>
      </c>
      <c r="I139" s="13">
        <v>394.09000000000015</v>
      </c>
    </row>
    <row r="140" spans="1:9" x14ac:dyDescent="0.25">
      <c r="A140" s="18" t="s">
        <v>290</v>
      </c>
      <c r="B140" s="12">
        <v>0</v>
      </c>
      <c r="C140" s="13">
        <v>283656.64</v>
      </c>
      <c r="D140" s="272">
        <v>283656.64</v>
      </c>
      <c r="E140" s="12">
        <v>0</v>
      </c>
      <c r="F140" s="12">
        <v>0</v>
      </c>
      <c r="G140" s="12">
        <v>0</v>
      </c>
      <c r="H140" s="13">
        <v>0</v>
      </c>
      <c r="I140" s="13">
        <v>283656.64</v>
      </c>
    </row>
    <row r="141" spans="1:9" x14ac:dyDescent="0.25">
      <c r="A141" s="18" t="s">
        <v>291</v>
      </c>
      <c r="B141" s="12">
        <v>100000</v>
      </c>
      <c r="C141" s="13">
        <v>-96424.420000000013</v>
      </c>
      <c r="D141" s="272">
        <v>3575.5799999999872</v>
      </c>
      <c r="E141" s="12">
        <v>0</v>
      </c>
      <c r="F141" s="12">
        <v>0</v>
      </c>
      <c r="G141" s="12">
        <v>0</v>
      </c>
      <c r="H141" s="13">
        <v>0</v>
      </c>
      <c r="I141" s="13">
        <v>3575.5799999999872</v>
      </c>
    </row>
    <row r="142" spans="1:9" x14ac:dyDescent="0.25">
      <c r="A142" s="18" t="s">
        <v>292</v>
      </c>
      <c r="B142" s="12">
        <v>500000</v>
      </c>
      <c r="C142" s="13">
        <v>-418734.15</v>
      </c>
      <c r="D142" s="272">
        <v>81265.849999999977</v>
      </c>
      <c r="E142" s="12">
        <v>0</v>
      </c>
      <c r="F142" s="12">
        <v>0</v>
      </c>
      <c r="G142" s="12">
        <v>0</v>
      </c>
      <c r="H142" s="13">
        <v>0</v>
      </c>
      <c r="I142" s="13">
        <v>81265.849999999977</v>
      </c>
    </row>
    <row r="143" spans="1:9" x14ac:dyDescent="0.25">
      <c r="A143" s="18" t="s">
        <v>293</v>
      </c>
      <c r="B143" s="12">
        <v>41800</v>
      </c>
      <c r="C143" s="13">
        <v>-26373.98</v>
      </c>
      <c r="D143" s="272">
        <v>15426.02</v>
      </c>
      <c r="E143" s="12">
        <v>0</v>
      </c>
      <c r="F143" s="12">
        <v>0</v>
      </c>
      <c r="G143" s="12">
        <v>0</v>
      </c>
      <c r="H143" s="13">
        <v>0</v>
      </c>
      <c r="I143" s="13">
        <v>15426.02</v>
      </c>
    </row>
    <row r="144" spans="1:9" x14ac:dyDescent="0.25">
      <c r="A144" s="18" t="s">
        <v>294</v>
      </c>
      <c r="B144" s="12">
        <v>120000</v>
      </c>
      <c r="C144" s="13">
        <v>142793.87</v>
      </c>
      <c r="D144" s="272">
        <v>262793.87</v>
      </c>
      <c r="E144" s="12">
        <v>0</v>
      </c>
      <c r="F144" s="12">
        <v>0</v>
      </c>
      <c r="G144" s="12">
        <v>0</v>
      </c>
      <c r="H144" s="13">
        <v>0</v>
      </c>
      <c r="I144" s="13">
        <v>262793.87</v>
      </c>
    </row>
    <row r="145" spans="1:9" x14ac:dyDescent="0.25">
      <c r="A145" s="18" t="s">
        <v>295</v>
      </c>
      <c r="B145" s="12">
        <v>12000</v>
      </c>
      <c r="C145" s="13">
        <v>-8053.08</v>
      </c>
      <c r="D145" s="272">
        <v>3946.92</v>
      </c>
      <c r="E145" s="12">
        <v>0</v>
      </c>
      <c r="F145" s="12">
        <v>0</v>
      </c>
      <c r="G145" s="12">
        <v>0</v>
      </c>
      <c r="H145" s="13">
        <v>0</v>
      </c>
      <c r="I145" s="13">
        <v>3946.92</v>
      </c>
    </row>
    <row r="146" spans="1:9" x14ac:dyDescent="0.25">
      <c r="A146" s="18" t="s">
        <v>296</v>
      </c>
      <c r="B146" s="12">
        <v>10000</v>
      </c>
      <c r="C146" s="13">
        <v>-7604.5399999999991</v>
      </c>
      <c r="D146" s="272">
        <v>2395.4600000000009</v>
      </c>
      <c r="E146" s="12">
        <v>0</v>
      </c>
      <c r="F146" s="12">
        <v>0</v>
      </c>
      <c r="G146" s="12">
        <v>0</v>
      </c>
      <c r="H146" s="13">
        <v>0</v>
      </c>
      <c r="I146" s="13">
        <v>2395.4600000000009</v>
      </c>
    </row>
    <row r="147" spans="1:9" x14ac:dyDescent="0.25">
      <c r="A147" s="18" t="s">
        <v>297</v>
      </c>
      <c r="B147" s="12">
        <v>20000</v>
      </c>
      <c r="C147" s="13">
        <v>-17152</v>
      </c>
      <c r="D147" s="272">
        <v>2848</v>
      </c>
      <c r="E147" s="12">
        <v>0</v>
      </c>
      <c r="F147" s="12">
        <v>0</v>
      </c>
      <c r="G147" s="12">
        <v>0</v>
      </c>
      <c r="H147" s="13">
        <v>0</v>
      </c>
      <c r="I147" s="13">
        <v>2848</v>
      </c>
    </row>
    <row r="148" spans="1:9" x14ac:dyDescent="0.25">
      <c r="A148" s="18" t="s">
        <v>298</v>
      </c>
      <c r="B148" s="12">
        <v>3000</v>
      </c>
      <c r="C148" s="13">
        <v>-3000</v>
      </c>
      <c r="D148" s="272">
        <v>0</v>
      </c>
      <c r="E148" s="12">
        <v>0</v>
      </c>
      <c r="F148" s="12">
        <v>0</v>
      </c>
      <c r="G148" s="12">
        <v>0</v>
      </c>
      <c r="H148" s="13">
        <v>0</v>
      </c>
      <c r="I148" s="13">
        <v>0</v>
      </c>
    </row>
    <row r="149" spans="1:9" x14ac:dyDescent="0.25">
      <c r="A149" s="18" t="s">
        <v>299</v>
      </c>
      <c r="B149" s="12">
        <v>32000</v>
      </c>
      <c r="C149" s="13">
        <v>0</v>
      </c>
      <c r="D149" s="272">
        <v>32000</v>
      </c>
      <c r="E149" s="12">
        <v>0</v>
      </c>
      <c r="F149" s="12">
        <v>0</v>
      </c>
      <c r="G149" s="12">
        <v>0</v>
      </c>
      <c r="H149" s="13">
        <v>0</v>
      </c>
      <c r="I149" s="13">
        <v>32000</v>
      </c>
    </row>
    <row r="150" spans="1:9" x14ac:dyDescent="0.25">
      <c r="A150" s="18" t="s">
        <v>300</v>
      </c>
      <c r="B150" s="12">
        <v>18000</v>
      </c>
      <c r="C150" s="13">
        <v>-17677.080000000002</v>
      </c>
      <c r="D150" s="272">
        <v>322.91999999999825</v>
      </c>
      <c r="E150" s="12">
        <v>0</v>
      </c>
      <c r="F150" s="12">
        <v>0</v>
      </c>
      <c r="G150" s="12">
        <v>0</v>
      </c>
      <c r="H150" s="13">
        <v>0</v>
      </c>
      <c r="I150" s="13">
        <v>322.91999999999825</v>
      </c>
    </row>
    <row r="151" spans="1:9" x14ac:dyDescent="0.25">
      <c r="A151" s="18" t="s">
        <v>301</v>
      </c>
      <c r="B151" s="12">
        <v>35000</v>
      </c>
      <c r="C151" s="13">
        <v>-33460.37000000001</v>
      </c>
      <c r="D151" s="272">
        <v>1539.6299999999901</v>
      </c>
      <c r="E151" s="12">
        <v>0</v>
      </c>
      <c r="F151" s="12">
        <v>0</v>
      </c>
      <c r="G151" s="12">
        <v>0</v>
      </c>
      <c r="H151" s="13">
        <v>0</v>
      </c>
      <c r="I151" s="13">
        <v>1539.6299999999901</v>
      </c>
    </row>
    <row r="152" spans="1:9" x14ac:dyDescent="0.25">
      <c r="A152" s="18" t="s">
        <v>302</v>
      </c>
      <c r="B152" s="12">
        <v>10000</v>
      </c>
      <c r="C152" s="13">
        <v>-8188.84</v>
      </c>
      <c r="D152" s="272">
        <v>1811.1599999999999</v>
      </c>
      <c r="E152" s="12">
        <v>0</v>
      </c>
      <c r="F152" s="12">
        <v>0</v>
      </c>
      <c r="G152" s="12">
        <v>0</v>
      </c>
      <c r="H152" s="13">
        <v>0</v>
      </c>
      <c r="I152" s="13">
        <v>1811.1599999999999</v>
      </c>
    </row>
    <row r="153" spans="1:9" x14ac:dyDescent="0.25">
      <c r="A153" s="18" t="s">
        <v>303</v>
      </c>
      <c r="B153" s="12">
        <v>15230967</v>
      </c>
      <c r="C153" s="13">
        <v>10576651.160000006</v>
      </c>
      <c r="D153" s="272">
        <v>25807618.160000004</v>
      </c>
      <c r="E153" s="12">
        <v>0</v>
      </c>
      <c r="F153" s="12">
        <v>0</v>
      </c>
      <c r="G153" s="12">
        <v>0</v>
      </c>
      <c r="H153" s="13">
        <v>0</v>
      </c>
      <c r="I153" s="13">
        <v>25807618.160000004</v>
      </c>
    </row>
    <row r="154" spans="1:9" x14ac:dyDescent="0.25">
      <c r="A154" s="18" t="s">
        <v>304</v>
      </c>
      <c r="B154" s="12">
        <v>0</v>
      </c>
      <c r="C154" s="13">
        <v>49858.170000000013</v>
      </c>
      <c r="D154" s="272">
        <v>49858.170000000013</v>
      </c>
      <c r="E154" s="12">
        <v>0</v>
      </c>
      <c r="F154" s="12">
        <v>0</v>
      </c>
      <c r="G154" s="12">
        <v>0</v>
      </c>
      <c r="H154" s="13">
        <v>0</v>
      </c>
      <c r="I154" s="13">
        <v>49858.170000000013</v>
      </c>
    </row>
    <row r="155" spans="1:9" x14ac:dyDescent="0.25">
      <c r="A155" s="18" t="s">
        <v>305</v>
      </c>
      <c r="B155" s="12">
        <v>15000</v>
      </c>
      <c r="C155" s="13">
        <v>-14644.18</v>
      </c>
      <c r="D155" s="272">
        <v>355.81999999999971</v>
      </c>
      <c r="E155" s="12">
        <v>0</v>
      </c>
      <c r="F155" s="12">
        <v>0</v>
      </c>
      <c r="G155" s="12">
        <v>0</v>
      </c>
      <c r="H155" s="13">
        <v>0</v>
      </c>
      <c r="I155" s="13">
        <v>355.81999999999971</v>
      </c>
    </row>
    <row r="156" spans="1:9" x14ac:dyDescent="0.25">
      <c r="A156" s="18" t="s">
        <v>306</v>
      </c>
      <c r="B156" s="12">
        <v>30000</v>
      </c>
      <c r="C156" s="13">
        <v>-15971.060000000001</v>
      </c>
      <c r="D156" s="272">
        <v>14028.939999999999</v>
      </c>
      <c r="E156" s="12">
        <v>0</v>
      </c>
      <c r="F156" s="12">
        <v>0</v>
      </c>
      <c r="G156" s="12">
        <v>0</v>
      </c>
      <c r="H156" s="13">
        <v>0</v>
      </c>
      <c r="I156" s="13">
        <v>14028.939999999999</v>
      </c>
    </row>
    <row r="157" spans="1:9" x14ac:dyDescent="0.25">
      <c r="A157" s="18" t="s">
        <v>307</v>
      </c>
      <c r="B157" s="12">
        <v>34000</v>
      </c>
      <c r="C157" s="13">
        <v>-33941.72</v>
      </c>
      <c r="D157" s="272">
        <v>58.279999999998836</v>
      </c>
      <c r="E157" s="12">
        <v>0</v>
      </c>
      <c r="F157" s="12">
        <v>0</v>
      </c>
      <c r="G157" s="12">
        <v>0</v>
      </c>
      <c r="H157" s="13">
        <v>0</v>
      </c>
      <c r="I157" s="13">
        <v>58.279999999998836</v>
      </c>
    </row>
    <row r="158" spans="1:9" x14ac:dyDescent="0.25">
      <c r="A158" s="18" t="s">
        <v>308</v>
      </c>
      <c r="B158" s="12">
        <v>45000</v>
      </c>
      <c r="C158" s="13">
        <v>-43875.289999999994</v>
      </c>
      <c r="D158" s="272">
        <v>1124.7100000000064</v>
      </c>
      <c r="E158" s="12">
        <v>0</v>
      </c>
      <c r="F158" s="12">
        <v>0</v>
      </c>
      <c r="G158" s="12">
        <v>0</v>
      </c>
      <c r="H158" s="13">
        <v>0</v>
      </c>
      <c r="I158" s="13">
        <v>1124.7100000000064</v>
      </c>
    </row>
    <row r="159" spans="1:9" x14ac:dyDescent="0.25">
      <c r="A159" s="18" t="s">
        <v>309</v>
      </c>
      <c r="B159" s="12">
        <v>153000</v>
      </c>
      <c r="C159" s="13">
        <v>-65394.210000000006</v>
      </c>
      <c r="D159" s="272">
        <v>87605.79</v>
      </c>
      <c r="E159" s="12">
        <v>0</v>
      </c>
      <c r="F159" s="12">
        <v>0</v>
      </c>
      <c r="G159" s="12">
        <v>0</v>
      </c>
      <c r="H159" s="13">
        <v>0</v>
      </c>
      <c r="I159" s="13">
        <v>87605.79</v>
      </c>
    </row>
    <row r="160" spans="1:9" x14ac:dyDescent="0.25">
      <c r="A160" s="18" t="s">
        <v>310</v>
      </c>
      <c r="B160" s="12">
        <v>425000</v>
      </c>
      <c r="C160" s="13">
        <v>-155476.68000000005</v>
      </c>
      <c r="D160" s="272">
        <v>269523.31999999995</v>
      </c>
      <c r="E160" s="12">
        <v>0</v>
      </c>
      <c r="F160" s="12">
        <v>0</v>
      </c>
      <c r="G160" s="12">
        <v>0</v>
      </c>
      <c r="H160" s="13">
        <v>0</v>
      </c>
      <c r="I160" s="13">
        <v>269523.31999999995</v>
      </c>
    </row>
    <row r="161" spans="1:9" x14ac:dyDescent="0.25">
      <c r="A161" s="18" t="s">
        <v>311</v>
      </c>
      <c r="B161" s="12">
        <v>1200000</v>
      </c>
      <c r="C161" s="13">
        <v>-1200000</v>
      </c>
      <c r="D161" s="272">
        <v>0</v>
      </c>
      <c r="E161" s="12">
        <v>0</v>
      </c>
      <c r="F161" s="12">
        <v>0</v>
      </c>
      <c r="G161" s="12">
        <v>0</v>
      </c>
      <c r="H161" s="13">
        <v>0</v>
      </c>
      <c r="I161" s="13">
        <v>0</v>
      </c>
    </row>
    <row r="162" spans="1:9" x14ac:dyDescent="0.25">
      <c r="A162" s="18" t="s">
        <v>312</v>
      </c>
      <c r="B162" s="12">
        <v>300000</v>
      </c>
      <c r="C162" s="13">
        <v>-292472.29000000004</v>
      </c>
      <c r="D162" s="272">
        <v>7527.7099999999627</v>
      </c>
      <c r="E162" s="12">
        <v>0</v>
      </c>
      <c r="F162" s="12">
        <v>0</v>
      </c>
      <c r="G162" s="12">
        <v>0</v>
      </c>
      <c r="H162" s="13">
        <v>0</v>
      </c>
      <c r="I162" s="13">
        <v>7527.7099999999627</v>
      </c>
    </row>
    <row r="163" spans="1:9" x14ac:dyDescent="0.25">
      <c r="A163" s="18" t="s">
        <v>313</v>
      </c>
      <c r="B163" s="12">
        <v>0</v>
      </c>
      <c r="C163" s="13">
        <v>1359384.81</v>
      </c>
      <c r="D163" s="272">
        <v>1359384.81</v>
      </c>
      <c r="E163" s="12">
        <v>0</v>
      </c>
      <c r="F163" s="12">
        <v>0</v>
      </c>
      <c r="G163" s="12">
        <v>0</v>
      </c>
      <c r="H163" s="13">
        <v>0</v>
      </c>
      <c r="I163" s="13">
        <v>1359384.81</v>
      </c>
    </row>
    <row r="164" spans="1:9" x14ac:dyDescent="0.25">
      <c r="A164" s="18" t="s">
        <v>314</v>
      </c>
      <c r="B164" s="12">
        <v>233000</v>
      </c>
      <c r="C164" s="13">
        <v>6998843.8900000015</v>
      </c>
      <c r="D164" s="272">
        <v>7231843.8900000015</v>
      </c>
      <c r="E164" s="12">
        <v>0</v>
      </c>
      <c r="F164" s="12">
        <v>0</v>
      </c>
      <c r="G164" s="12">
        <v>0</v>
      </c>
      <c r="H164" s="13">
        <v>0</v>
      </c>
      <c r="I164" s="13">
        <v>7231843.8900000015</v>
      </c>
    </row>
    <row r="165" spans="1:9" x14ac:dyDescent="0.25">
      <c r="A165" s="18" t="s">
        <v>315</v>
      </c>
      <c r="B165" s="12">
        <v>676750</v>
      </c>
      <c r="C165" s="13">
        <v>-517688.72</v>
      </c>
      <c r="D165" s="272">
        <v>159061.28000000003</v>
      </c>
      <c r="E165" s="12">
        <v>0</v>
      </c>
      <c r="F165" s="12">
        <v>0</v>
      </c>
      <c r="G165" s="12">
        <v>0</v>
      </c>
      <c r="H165" s="13">
        <v>0</v>
      </c>
      <c r="I165" s="13">
        <v>159061.28000000003</v>
      </c>
    </row>
    <row r="166" spans="1:9" x14ac:dyDescent="0.25">
      <c r="A166" s="18" t="s">
        <v>316</v>
      </c>
      <c r="B166" s="12">
        <v>5500310</v>
      </c>
      <c r="C166" s="13">
        <v>-5221890.6599999983</v>
      </c>
      <c r="D166" s="272">
        <v>278419.34000000171</v>
      </c>
      <c r="E166" s="12">
        <v>0</v>
      </c>
      <c r="F166" s="12">
        <v>0</v>
      </c>
      <c r="G166" s="12">
        <v>0</v>
      </c>
      <c r="H166" s="13">
        <v>0</v>
      </c>
      <c r="I166" s="13">
        <v>278419.34000000171</v>
      </c>
    </row>
    <row r="167" spans="1:9" x14ac:dyDescent="0.25">
      <c r="A167" s="18" t="s">
        <v>317</v>
      </c>
      <c r="B167" s="12">
        <v>28500</v>
      </c>
      <c r="C167" s="13">
        <v>45892.520000000004</v>
      </c>
      <c r="D167" s="272">
        <v>74392.52</v>
      </c>
      <c r="E167" s="12">
        <v>55788.55</v>
      </c>
      <c r="F167" s="12">
        <v>55760.44</v>
      </c>
      <c r="G167" s="12">
        <v>54585.54</v>
      </c>
      <c r="H167" s="13">
        <v>1174.9000000000015</v>
      </c>
      <c r="I167" s="13">
        <v>18632.080000000002</v>
      </c>
    </row>
    <row r="168" spans="1:9" x14ac:dyDescent="0.25">
      <c r="A168" s="18" t="s">
        <v>318</v>
      </c>
      <c r="B168" s="12">
        <v>80000</v>
      </c>
      <c r="C168" s="13">
        <v>18984.419999999998</v>
      </c>
      <c r="D168" s="272">
        <v>98984.42</v>
      </c>
      <c r="E168" s="12">
        <v>79494.59</v>
      </c>
      <c r="F168" s="12">
        <v>77539.59</v>
      </c>
      <c r="G168" s="12">
        <v>74543.87</v>
      </c>
      <c r="H168" s="13">
        <v>2995.7200000000012</v>
      </c>
      <c r="I168" s="13">
        <v>21444.83</v>
      </c>
    </row>
    <row r="169" spans="1:9" x14ac:dyDescent="0.25">
      <c r="A169" s="18" t="s">
        <v>319</v>
      </c>
      <c r="B169" s="12">
        <v>30000</v>
      </c>
      <c r="C169" s="13">
        <v>30108.240000000005</v>
      </c>
      <c r="D169" s="272">
        <v>60108.240000000005</v>
      </c>
      <c r="E169" s="12">
        <v>52392.39</v>
      </c>
      <c r="F169" s="12">
        <v>52376.1</v>
      </c>
      <c r="G169" s="12">
        <v>51308.53</v>
      </c>
      <c r="H169" s="13">
        <v>1067.5699999999997</v>
      </c>
      <c r="I169" s="13">
        <v>7732.1400000000067</v>
      </c>
    </row>
    <row r="170" spans="1:9" x14ac:dyDescent="0.25">
      <c r="A170" s="19" t="s">
        <v>320</v>
      </c>
      <c r="B170" s="12">
        <v>0</v>
      </c>
      <c r="C170" s="13">
        <v>1987579.8199999998</v>
      </c>
      <c r="D170" s="272">
        <v>1987579.8199999998</v>
      </c>
      <c r="E170" s="12">
        <v>2029722.39</v>
      </c>
      <c r="F170" s="12">
        <v>1949353.05</v>
      </c>
      <c r="G170" s="12">
        <v>1896114.94</v>
      </c>
      <c r="H170" s="13">
        <v>53238.110000000102</v>
      </c>
      <c r="I170" s="13">
        <v>38226.769999999786</v>
      </c>
    </row>
    <row r="171" spans="1:9" x14ac:dyDescent="0.25">
      <c r="A171" s="15" t="s">
        <v>321</v>
      </c>
      <c r="B171" s="16">
        <f t="shared" ref="B171:I171" si="1">SUBTOTAL(9,B75:B170)</f>
        <v>73709960</v>
      </c>
      <c r="C171" s="16">
        <f t="shared" si="1"/>
        <v>12979031.550000008</v>
      </c>
      <c r="D171" s="16">
        <f t="shared" si="1"/>
        <v>86688991.549999997</v>
      </c>
      <c r="E171" s="16">
        <f t="shared" si="1"/>
        <v>48930775.04999999</v>
      </c>
      <c r="F171" s="16">
        <f t="shared" si="1"/>
        <v>43855455.759999998</v>
      </c>
      <c r="G171" s="16">
        <f t="shared" si="1"/>
        <v>40746305.829999998</v>
      </c>
      <c r="H171" s="16">
        <f t="shared" si="1"/>
        <v>3109149.9299999978</v>
      </c>
      <c r="I171" s="16">
        <f t="shared" si="1"/>
        <v>42833535.790000014</v>
      </c>
    </row>
    <row r="172" spans="1:9" x14ac:dyDescent="0.25">
      <c r="A172" s="20" t="s">
        <v>322</v>
      </c>
      <c r="B172" s="12">
        <v>107663</v>
      </c>
      <c r="C172" s="13">
        <v>-9389.8799999999992</v>
      </c>
      <c r="D172" s="272">
        <v>98273.12</v>
      </c>
      <c r="E172" s="12">
        <v>97777.06</v>
      </c>
      <c r="F172" s="12">
        <v>97777.06</v>
      </c>
      <c r="G172" s="12">
        <v>97777.06</v>
      </c>
      <c r="H172" s="13">
        <v>0</v>
      </c>
      <c r="I172" s="13">
        <v>496.05999999999767</v>
      </c>
    </row>
    <row r="173" spans="1:9" x14ac:dyDescent="0.25">
      <c r="A173" s="20" t="s">
        <v>323</v>
      </c>
      <c r="B173" s="12">
        <v>55000</v>
      </c>
      <c r="C173" s="13">
        <v>-27000</v>
      </c>
      <c r="D173" s="272">
        <v>28000</v>
      </c>
      <c r="E173" s="12">
        <v>27821.87</v>
      </c>
      <c r="F173" s="12">
        <v>27821.87</v>
      </c>
      <c r="G173" s="12">
        <v>27821.87</v>
      </c>
      <c r="H173" s="13">
        <v>0</v>
      </c>
      <c r="I173" s="13">
        <v>178.13000000000102</v>
      </c>
    </row>
    <row r="174" spans="1:9" x14ac:dyDescent="0.25">
      <c r="A174" s="20" t="s">
        <v>324</v>
      </c>
      <c r="B174" s="12">
        <v>9127</v>
      </c>
      <c r="C174" s="13">
        <v>8214</v>
      </c>
      <c r="D174" s="272">
        <v>17341</v>
      </c>
      <c r="E174" s="12">
        <v>16886.939999999999</v>
      </c>
      <c r="F174" s="12">
        <v>16886.939999999999</v>
      </c>
      <c r="G174" s="12">
        <v>16886.939999999999</v>
      </c>
      <c r="H174" s="13">
        <v>0</v>
      </c>
      <c r="I174" s="13">
        <v>454.06000000000131</v>
      </c>
    </row>
    <row r="175" spans="1:9" x14ac:dyDescent="0.25">
      <c r="A175" s="20" t="s">
        <v>325</v>
      </c>
      <c r="B175" s="12">
        <v>23000</v>
      </c>
      <c r="C175" s="13">
        <v>-13473.24</v>
      </c>
      <c r="D175" s="272">
        <v>9526.76</v>
      </c>
      <c r="E175" s="12">
        <v>9425.69</v>
      </c>
      <c r="F175" s="12">
        <v>9425.69</v>
      </c>
      <c r="G175" s="12">
        <v>9425.69</v>
      </c>
      <c r="H175" s="13">
        <v>0</v>
      </c>
      <c r="I175" s="13">
        <v>101.06999999999971</v>
      </c>
    </row>
    <row r="176" spans="1:9" x14ac:dyDescent="0.25">
      <c r="A176" s="20" t="s">
        <v>326</v>
      </c>
      <c r="B176" s="12">
        <v>1500</v>
      </c>
      <c r="C176" s="13">
        <v>34904.74</v>
      </c>
      <c r="D176" s="272">
        <v>36404.74</v>
      </c>
      <c r="E176" s="12">
        <v>35904.74</v>
      </c>
      <c r="F176" s="12">
        <v>35904.74</v>
      </c>
      <c r="G176" s="12">
        <v>35900.79</v>
      </c>
      <c r="H176" s="13">
        <v>3.9499999999970896</v>
      </c>
      <c r="I176" s="13">
        <v>500</v>
      </c>
    </row>
    <row r="177" spans="1:9" x14ac:dyDescent="0.25">
      <c r="A177" s="15" t="s">
        <v>327</v>
      </c>
      <c r="B177" s="16">
        <f t="shared" ref="B177:I177" si="2">SUBTOTAL(9,B172:B176)</f>
        <v>196290</v>
      </c>
      <c r="C177" s="16">
        <f t="shared" si="2"/>
        <v>-6744.3799999999974</v>
      </c>
      <c r="D177" s="16">
        <f t="shared" si="2"/>
        <v>189545.62</v>
      </c>
      <c r="E177" s="16">
        <f t="shared" si="2"/>
        <v>187816.3</v>
      </c>
      <c r="F177" s="16">
        <f t="shared" si="2"/>
        <v>187816.3</v>
      </c>
      <c r="G177" s="16">
        <f t="shared" si="2"/>
        <v>187812.35</v>
      </c>
      <c r="H177" s="16">
        <f t="shared" si="2"/>
        <v>3.9499999999970896</v>
      </c>
      <c r="I177" s="16">
        <f t="shared" si="2"/>
        <v>1729.3199999999997</v>
      </c>
    </row>
    <row r="178" spans="1:9" x14ac:dyDescent="0.25">
      <c r="A178" s="20" t="s">
        <v>328</v>
      </c>
      <c r="B178" s="12">
        <v>395330</v>
      </c>
      <c r="C178" s="13">
        <v>-164720.19999999998</v>
      </c>
      <c r="D178" s="272">
        <v>230609.80000000002</v>
      </c>
      <c r="E178" s="12">
        <v>228504.78</v>
      </c>
      <c r="F178" s="12">
        <v>228504.78</v>
      </c>
      <c r="G178" s="12">
        <v>123373.8</v>
      </c>
      <c r="H178" s="13">
        <v>105130.98</v>
      </c>
      <c r="I178" s="13">
        <v>2105.0200000000186</v>
      </c>
    </row>
    <row r="179" spans="1:9" x14ac:dyDescent="0.25">
      <c r="A179" s="20" t="s">
        <v>329</v>
      </c>
      <c r="B179" s="12">
        <v>31400</v>
      </c>
      <c r="C179" s="13">
        <v>77511</v>
      </c>
      <c r="D179" s="272">
        <v>108911</v>
      </c>
      <c r="E179" s="12">
        <v>107511</v>
      </c>
      <c r="F179" s="12">
        <v>107511</v>
      </c>
      <c r="G179" s="12">
        <v>107511</v>
      </c>
      <c r="H179" s="13">
        <v>0</v>
      </c>
      <c r="I179" s="13">
        <v>1400</v>
      </c>
    </row>
    <row r="180" spans="1:9" x14ac:dyDescent="0.25">
      <c r="A180" s="20" t="s">
        <v>330</v>
      </c>
      <c r="B180" s="12">
        <v>0</v>
      </c>
      <c r="C180" s="13">
        <v>16250</v>
      </c>
      <c r="D180" s="272">
        <v>16250</v>
      </c>
      <c r="E180" s="12">
        <v>16250</v>
      </c>
      <c r="F180" s="12">
        <v>16250</v>
      </c>
      <c r="G180" s="12">
        <v>16250</v>
      </c>
      <c r="H180" s="13">
        <v>0</v>
      </c>
      <c r="I180" s="13">
        <v>0</v>
      </c>
    </row>
    <row r="181" spans="1:9" x14ac:dyDescent="0.25">
      <c r="A181" s="20" t="s">
        <v>331</v>
      </c>
      <c r="B181" s="12">
        <v>27500</v>
      </c>
      <c r="C181" s="13">
        <v>146238.21</v>
      </c>
      <c r="D181" s="272">
        <v>173738.21</v>
      </c>
      <c r="E181" s="12">
        <v>173738.21</v>
      </c>
      <c r="F181" s="12">
        <v>173738.21</v>
      </c>
      <c r="G181" s="12">
        <v>49022.45</v>
      </c>
      <c r="H181" s="13">
        <v>124715.76</v>
      </c>
      <c r="I181" s="13">
        <v>0</v>
      </c>
    </row>
    <row r="182" spans="1:9" x14ac:dyDescent="0.25">
      <c r="A182" s="20" t="s">
        <v>332</v>
      </c>
      <c r="B182" s="12"/>
      <c r="C182" s="13">
        <v>20000</v>
      </c>
      <c r="D182" s="272">
        <v>20000</v>
      </c>
      <c r="E182" s="12">
        <v>20000</v>
      </c>
      <c r="F182" s="12">
        <v>20000</v>
      </c>
      <c r="G182" s="12">
        <v>20000</v>
      </c>
      <c r="H182" s="13">
        <v>0</v>
      </c>
      <c r="I182" s="13">
        <v>0</v>
      </c>
    </row>
    <row r="183" spans="1:9" x14ac:dyDescent="0.25">
      <c r="A183" s="20" t="s">
        <v>333</v>
      </c>
      <c r="B183" s="12">
        <v>38000</v>
      </c>
      <c r="C183" s="13">
        <v>-38000</v>
      </c>
      <c r="D183" s="272">
        <v>0</v>
      </c>
      <c r="E183" s="12">
        <v>0</v>
      </c>
      <c r="F183" s="12">
        <v>0</v>
      </c>
      <c r="G183" s="12">
        <v>0</v>
      </c>
      <c r="H183" s="13">
        <v>0</v>
      </c>
      <c r="I183" s="13">
        <v>0</v>
      </c>
    </row>
    <row r="184" spans="1:9" x14ac:dyDescent="0.25">
      <c r="A184" s="20" t="s">
        <v>334</v>
      </c>
      <c r="B184" s="12">
        <v>0</v>
      </c>
      <c r="C184" s="13">
        <v>59756.45</v>
      </c>
      <c r="D184" s="272">
        <v>59756.45</v>
      </c>
      <c r="E184" s="12">
        <v>59756.45</v>
      </c>
      <c r="F184" s="12">
        <v>59756.45</v>
      </c>
      <c r="G184" s="12">
        <v>59756.45</v>
      </c>
      <c r="H184" s="13">
        <v>0</v>
      </c>
      <c r="I184" s="13">
        <v>0</v>
      </c>
    </row>
    <row r="185" spans="1:9" x14ac:dyDescent="0.25">
      <c r="A185" s="20" t="s">
        <v>335</v>
      </c>
      <c r="B185" s="12">
        <v>0</v>
      </c>
      <c r="C185" s="13">
        <v>20000</v>
      </c>
      <c r="D185" s="272">
        <v>20000</v>
      </c>
      <c r="E185" s="12">
        <v>20000</v>
      </c>
      <c r="F185" s="12">
        <v>20000</v>
      </c>
      <c r="G185" s="12">
        <v>20000</v>
      </c>
      <c r="H185" s="13">
        <v>0</v>
      </c>
      <c r="I185" s="13">
        <v>0</v>
      </c>
    </row>
    <row r="186" spans="1:9" x14ac:dyDescent="0.25">
      <c r="A186" s="20" t="s">
        <v>336</v>
      </c>
      <c r="B186" s="12">
        <v>0</v>
      </c>
      <c r="C186" s="13">
        <v>204221.19</v>
      </c>
      <c r="D186" s="272">
        <v>204221.19</v>
      </c>
      <c r="E186" s="12">
        <v>204221.19</v>
      </c>
      <c r="F186" s="12">
        <v>204221.19</v>
      </c>
      <c r="G186" s="12">
        <v>204221.19</v>
      </c>
      <c r="H186" s="13">
        <v>0</v>
      </c>
      <c r="I186" s="13">
        <v>0</v>
      </c>
    </row>
    <row r="187" spans="1:9" x14ac:dyDescent="0.25">
      <c r="A187" s="20" t="s">
        <v>337</v>
      </c>
      <c r="B187" s="12">
        <v>287959</v>
      </c>
      <c r="C187" s="13">
        <v>904996.48999999987</v>
      </c>
      <c r="D187" s="272">
        <v>1192955.4899999998</v>
      </c>
      <c r="E187" s="12">
        <v>1204967.52</v>
      </c>
      <c r="F187" s="12">
        <v>1181680.6100000001</v>
      </c>
      <c r="G187" s="12">
        <v>1181680.6100000001</v>
      </c>
      <c r="H187" s="13">
        <v>0</v>
      </c>
      <c r="I187" s="13">
        <v>11274.879999999655</v>
      </c>
    </row>
    <row r="188" spans="1:9" x14ac:dyDescent="0.25">
      <c r="A188" s="20" t="s">
        <v>338</v>
      </c>
      <c r="B188" s="12">
        <v>0</v>
      </c>
      <c r="C188" s="13">
        <v>988698.3</v>
      </c>
      <c r="D188" s="272">
        <v>988698.3</v>
      </c>
      <c r="E188" s="12">
        <v>1261763.99</v>
      </c>
      <c r="F188" s="12">
        <v>988698.3</v>
      </c>
      <c r="G188" s="12">
        <v>988698.3</v>
      </c>
      <c r="H188" s="13">
        <v>0</v>
      </c>
      <c r="I188" s="13">
        <v>0</v>
      </c>
    </row>
    <row r="189" spans="1:9" x14ac:dyDescent="0.25">
      <c r="A189" s="20" t="s">
        <v>339</v>
      </c>
      <c r="B189" s="12">
        <v>1838331</v>
      </c>
      <c r="C189" s="13">
        <v>-1838331</v>
      </c>
      <c r="D189" s="272">
        <v>0</v>
      </c>
      <c r="E189" s="12">
        <v>0</v>
      </c>
      <c r="F189" s="12">
        <v>0</v>
      </c>
      <c r="G189" s="12">
        <v>0</v>
      </c>
      <c r="H189" s="13">
        <v>0</v>
      </c>
      <c r="I189" s="13">
        <v>0</v>
      </c>
    </row>
    <row r="190" spans="1:9" x14ac:dyDescent="0.25">
      <c r="A190" s="20" t="s">
        <v>340</v>
      </c>
      <c r="B190" s="12">
        <v>100000</v>
      </c>
      <c r="C190" s="13">
        <v>29000.000000000007</v>
      </c>
      <c r="D190" s="272">
        <v>129000</v>
      </c>
      <c r="E190" s="12">
        <v>101900</v>
      </c>
      <c r="F190" s="12">
        <v>101900</v>
      </c>
      <c r="G190" s="12">
        <v>84500</v>
      </c>
      <c r="H190" s="13">
        <v>17400</v>
      </c>
      <c r="I190" s="13">
        <v>27100</v>
      </c>
    </row>
    <row r="191" spans="1:9" x14ac:dyDescent="0.25">
      <c r="A191" s="20" t="s">
        <v>341</v>
      </c>
      <c r="B191" s="12">
        <v>87000</v>
      </c>
      <c r="C191" s="13">
        <v>-19840</v>
      </c>
      <c r="D191" s="272">
        <v>67160</v>
      </c>
      <c r="E191" s="12">
        <v>67160</v>
      </c>
      <c r="F191" s="12">
        <v>67160</v>
      </c>
      <c r="G191" s="12">
        <v>59800</v>
      </c>
      <c r="H191" s="13">
        <v>7360</v>
      </c>
      <c r="I191" s="13">
        <v>0</v>
      </c>
    </row>
    <row r="192" spans="1:9" x14ac:dyDescent="0.25">
      <c r="A192" s="20" t="s">
        <v>342</v>
      </c>
      <c r="B192" s="12">
        <v>30000</v>
      </c>
      <c r="C192" s="13">
        <v>-26437.82</v>
      </c>
      <c r="D192" s="272">
        <v>3562.1800000000003</v>
      </c>
      <c r="E192" s="12">
        <v>3562.18</v>
      </c>
      <c r="F192" s="12">
        <v>3562.18</v>
      </c>
      <c r="G192" s="12">
        <v>3562.18</v>
      </c>
      <c r="H192" s="13">
        <v>0</v>
      </c>
      <c r="I192" s="13">
        <v>0</v>
      </c>
    </row>
    <row r="193" spans="1:9" x14ac:dyDescent="0.25">
      <c r="A193" s="20" t="s">
        <v>343</v>
      </c>
      <c r="B193" s="12">
        <v>0</v>
      </c>
      <c r="C193" s="13">
        <v>9600</v>
      </c>
      <c r="D193" s="272">
        <v>9600</v>
      </c>
      <c r="E193" s="12">
        <v>9600</v>
      </c>
      <c r="F193" s="12">
        <v>9600</v>
      </c>
      <c r="G193" s="12">
        <v>9600</v>
      </c>
      <c r="H193" s="13">
        <v>0</v>
      </c>
      <c r="I193" s="13">
        <v>0</v>
      </c>
    </row>
    <row r="194" spans="1:9" x14ac:dyDescent="0.25">
      <c r="A194" s="20" t="s">
        <v>344</v>
      </c>
      <c r="B194" s="12">
        <v>2302670</v>
      </c>
      <c r="C194" s="13">
        <v>562602.07999999996</v>
      </c>
      <c r="D194" s="272">
        <v>2865272.08</v>
      </c>
      <c r="E194" s="12">
        <v>2865272.08</v>
      </c>
      <c r="F194" s="12">
        <v>2865272.08</v>
      </c>
      <c r="G194" s="12">
        <v>2865272.08</v>
      </c>
      <c r="H194" s="13">
        <v>0</v>
      </c>
      <c r="I194" s="13">
        <v>0</v>
      </c>
    </row>
    <row r="195" spans="1:9" x14ac:dyDescent="0.25">
      <c r="A195" s="20" t="s">
        <v>345</v>
      </c>
      <c r="B195" s="12">
        <v>458528</v>
      </c>
      <c r="C195" s="13">
        <v>520831.19000000006</v>
      </c>
      <c r="D195" s="272">
        <v>979359.19000000006</v>
      </c>
      <c r="E195" s="12">
        <v>376588.9</v>
      </c>
      <c r="F195" s="12">
        <v>376588.9</v>
      </c>
      <c r="G195" s="12">
        <v>376588.9</v>
      </c>
      <c r="H195" s="13">
        <v>0</v>
      </c>
      <c r="I195" s="13">
        <v>602770.29</v>
      </c>
    </row>
    <row r="196" spans="1:9" x14ac:dyDescent="0.25">
      <c r="A196" s="20" t="s">
        <v>346</v>
      </c>
      <c r="B196" s="12">
        <v>0</v>
      </c>
      <c r="C196" s="13">
        <v>23000</v>
      </c>
      <c r="D196" s="272">
        <v>23000</v>
      </c>
      <c r="E196" s="12">
        <v>23000</v>
      </c>
      <c r="F196" s="12">
        <v>23000</v>
      </c>
      <c r="G196" s="12">
        <v>23000</v>
      </c>
      <c r="H196" s="13">
        <v>0</v>
      </c>
      <c r="I196" s="13">
        <v>0</v>
      </c>
    </row>
    <row r="197" spans="1:9" x14ac:dyDescent="0.25">
      <c r="A197" s="20" t="s">
        <v>347</v>
      </c>
      <c r="B197" s="12">
        <v>90000</v>
      </c>
      <c r="C197" s="13">
        <v>-33000</v>
      </c>
      <c r="D197" s="272">
        <v>57000</v>
      </c>
      <c r="E197" s="12">
        <v>57000</v>
      </c>
      <c r="F197" s="12">
        <v>57000</v>
      </c>
      <c r="G197" s="12">
        <v>57000</v>
      </c>
      <c r="H197" s="13">
        <v>0</v>
      </c>
      <c r="I197" s="13">
        <v>0</v>
      </c>
    </row>
    <row r="198" spans="1:9" x14ac:dyDescent="0.25">
      <c r="A198" s="20" t="s">
        <v>348</v>
      </c>
      <c r="B198" s="12">
        <v>102000</v>
      </c>
      <c r="C198" s="13">
        <v>-8547.2799999999988</v>
      </c>
      <c r="D198" s="272">
        <v>93452.72</v>
      </c>
      <c r="E198" s="12">
        <v>93452.72</v>
      </c>
      <c r="F198" s="12">
        <v>93452.72</v>
      </c>
      <c r="G198" s="12">
        <v>93452.72</v>
      </c>
      <c r="H198" s="13">
        <v>0</v>
      </c>
      <c r="I198" s="13">
        <v>0</v>
      </c>
    </row>
    <row r="199" spans="1:9" x14ac:dyDescent="0.25">
      <c r="A199" s="20" t="s">
        <v>349</v>
      </c>
      <c r="B199" s="12">
        <v>200000</v>
      </c>
      <c r="C199" s="13">
        <v>-83099.92</v>
      </c>
      <c r="D199" s="272">
        <v>116900.08</v>
      </c>
      <c r="E199" s="12">
        <v>116900.08</v>
      </c>
      <c r="F199" s="12">
        <v>116900.08</v>
      </c>
      <c r="G199" s="12">
        <v>116900.08</v>
      </c>
      <c r="H199" s="13">
        <v>0</v>
      </c>
      <c r="I199" s="13">
        <v>0</v>
      </c>
    </row>
    <row r="200" spans="1:9" x14ac:dyDescent="0.25">
      <c r="A200" s="20" t="s">
        <v>350</v>
      </c>
      <c r="B200" s="12">
        <v>100000</v>
      </c>
      <c r="C200" s="13">
        <v>15357.379999999983</v>
      </c>
      <c r="D200" s="272">
        <v>115357.37999999998</v>
      </c>
      <c r="E200" s="12">
        <v>84126.81</v>
      </c>
      <c r="F200" s="12">
        <v>84126.81</v>
      </c>
      <c r="G200" s="12">
        <v>84126.81</v>
      </c>
      <c r="H200" s="13">
        <v>0</v>
      </c>
      <c r="I200" s="13">
        <v>31230.569999999978</v>
      </c>
    </row>
    <row r="201" spans="1:9" x14ac:dyDescent="0.25">
      <c r="A201" s="20" t="s">
        <v>351</v>
      </c>
      <c r="B201" s="12">
        <v>0</v>
      </c>
      <c r="C201" s="13">
        <v>15172.69</v>
      </c>
      <c r="D201" s="272">
        <v>15172.69</v>
      </c>
      <c r="E201" s="12">
        <v>14300.09</v>
      </c>
      <c r="F201" s="12">
        <v>14300.09</v>
      </c>
      <c r="G201" s="12">
        <v>14300.09</v>
      </c>
      <c r="H201" s="13">
        <v>0</v>
      </c>
      <c r="I201" s="13">
        <v>872.60000000000036</v>
      </c>
    </row>
    <row r="202" spans="1:9" x14ac:dyDescent="0.25">
      <c r="A202" s="20" t="s">
        <v>352</v>
      </c>
      <c r="B202" s="12">
        <v>2300500</v>
      </c>
      <c r="C202" s="13">
        <v>4579177.9799999995</v>
      </c>
      <c r="D202" s="272">
        <v>6879677.9799999995</v>
      </c>
      <c r="E202" s="12">
        <v>2268914</v>
      </c>
      <c r="F202" s="12">
        <v>2268914</v>
      </c>
      <c r="G202" s="12">
        <v>2268914</v>
      </c>
      <c r="H202" s="13">
        <v>0</v>
      </c>
      <c r="I202" s="13">
        <v>4610763.9799999995</v>
      </c>
    </row>
    <row r="203" spans="1:9" x14ac:dyDescent="0.25">
      <c r="A203" s="20" t="s">
        <v>353</v>
      </c>
      <c r="B203" s="12">
        <v>85000</v>
      </c>
      <c r="C203" s="13">
        <v>231329.6</v>
      </c>
      <c r="D203" s="272">
        <v>316329.59999999998</v>
      </c>
      <c r="E203" s="12">
        <v>137042</v>
      </c>
      <c r="F203" s="12">
        <v>137042</v>
      </c>
      <c r="G203" s="12">
        <v>137042</v>
      </c>
      <c r="H203" s="13">
        <v>0</v>
      </c>
      <c r="I203" s="13">
        <v>179287.59999999998</v>
      </c>
    </row>
    <row r="204" spans="1:9" x14ac:dyDescent="0.25">
      <c r="A204" s="20" t="s">
        <v>354</v>
      </c>
      <c r="B204" s="12">
        <v>0</v>
      </c>
      <c r="C204" s="13">
        <v>226212.53</v>
      </c>
      <c r="D204" s="272">
        <v>226212.53</v>
      </c>
      <c r="E204" s="12">
        <v>226212.53</v>
      </c>
      <c r="F204" s="12">
        <v>226212.53</v>
      </c>
      <c r="G204" s="12">
        <v>226212.53</v>
      </c>
      <c r="H204" s="13">
        <v>0</v>
      </c>
      <c r="I204" s="13">
        <v>0</v>
      </c>
    </row>
    <row r="205" spans="1:9" x14ac:dyDescent="0.25">
      <c r="A205" s="20" t="s">
        <v>355</v>
      </c>
      <c r="B205" s="12">
        <v>20000</v>
      </c>
      <c r="C205" s="13">
        <v>-20000</v>
      </c>
      <c r="D205" s="272">
        <v>0</v>
      </c>
      <c r="E205" s="12">
        <v>0</v>
      </c>
      <c r="F205" s="12">
        <v>0</v>
      </c>
      <c r="G205" s="12">
        <v>0</v>
      </c>
      <c r="H205" s="13">
        <v>0</v>
      </c>
      <c r="I205" s="13">
        <v>0</v>
      </c>
    </row>
    <row r="206" spans="1:9" x14ac:dyDescent="0.25">
      <c r="A206" s="20" t="s">
        <v>356</v>
      </c>
      <c r="B206" s="12">
        <v>7200</v>
      </c>
      <c r="C206" s="13">
        <v>213151.84</v>
      </c>
      <c r="D206" s="272">
        <v>220351.84</v>
      </c>
      <c r="E206" s="12">
        <v>12464.89</v>
      </c>
      <c r="F206" s="12">
        <v>12464.89</v>
      </c>
      <c r="G206" s="12">
        <v>12464.89</v>
      </c>
      <c r="H206" s="13">
        <v>0</v>
      </c>
      <c r="I206" s="13">
        <v>207886.95</v>
      </c>
    </row>
    <row r="207" spans="1:9" x14ac:dyDescent="0.25">
      <c r="A207" s="20" t="s">
        <v>357</v>
      </c>
      <c r="B207" s="12">
        <v>0</v>
      </c>
      <c r="C207" s="13">
        <v>1326986.19</v>
      </c>
      <c r="D207" s="272">
        <v>1326986.19</v>
      </c>
      <c r="E207" s="12">
        <v>884809.61</v>
      </c>
      <c r="F207" s="12">
        <v>884809.61</v>
      </c>
      <c r="G207" s="12">
        <v>881895.85</v>
      </c>
      <c r="H207" s="13">
        <v>2913.7600000000093</v>
      </c>
      <c r="I207" s="13">
        <v>442176.57999999996</v>
      </c>
    </row>
    <row r="208" spans="1:9" x14ac:dyDescent="0.25">
      <c r="A208" s="20" t="s">
        <v>358</v>
      </c>
      <c r="B208" s="12">
        <v>0</v>
      </c>
      <c r="C208" s="13">
        <v>115072.76</v>
      </c>
      <c r="D208" s="272">
        <v>115072.76</v>
      </c>
      <c r="E208" s="12">
        <v>74200</v>
      </c>
      <c r="F208" s="12">
        <v>74200</v>
      </c>
      <c r="G208" s="12">
        <v>74200</v>
      </c>
      <c r="H208" s="13">
        <v>0</v>
      </c>
      <c r="I208" s="13">
        <v>40872.759999999995</v>
      </c>
    </row>
    <row r="209" spans="1:9" x14ac:dyDescent="0.25">
      <c r="A209" s="20" t="s">
        <v>359</v>
      </c>
      <c r="B209" s="12">
        <v>0</v>
      </c>
      <c r="C209" s="13">
        <v>303045.59000000003</v>
      </c>
      <c r="D209" s="272">
        <v>303045.59000000003</v>
      </c>
      <c r="E209" s="12">
        <v>81599.34</v>
      </c>
      <c r="F209" s="12">
        <v>81599.34</v>
      </c>
      <c r="G209" s="12">
        <v>80999.34</v>
      </c>
      <c r="H209" s="13">
        <v>600</v>
      </c>
      <c r="I209" s="13">
        <v>221446.25000000003</v>
      </c>
    </row>
    <row r="210" spans="1:9" x14ac:dyDescent="0.25">
      <c r="A210" s="20" t="s">
        <v>360</v>
      </c>
      <c r="B210" s="12">
        <v>0</v>
      </c>
      <c r="C210" s="13">
        <v>275000</v>
      </c>
      <c r="D210" s="272">
        <v>275000</v>
      </c>
      <c r="E210" s="12">
        <v>0</v>
      </c>
      <c r="F210" s="12">
        <v>0</v>
      </c>
      <c r="G210" s="12">
        <v>0</v>
      </c>
      <c r="H210" s="13">
        <v>0</v>
      </c>
      <c r="I210" s="13">
        <v>275000</v>
      </c>
    </row>
    <row r="211" spans="1:9" x14ac:dyDescent="0.25">
      <c r="A211" s="20" t="s">
        <v>361</v>
      </c>
      <c r="B211" s="12">
        <v>150000</v>
      </c>
      <c r="C211" s="13">
        <v>123770.69999999998</v>
      </c>
      <c r="D211" s="272">
        <v>273770.69999999995</v>
      </c>
      <c r="E211" s="12">
        <v>273770.7</v>
      </c>
      <c r="F211" s="12">
        <v>273770.7</v>
      </c>
      <c r="G211" s="12">
        <v>272270.7</v>
      </c>
      <c r="H211" s="13">
        <v>1500</v>
      </c>
      <c r="I211" s="13">
        <v>0</v>
      </c>
    </row>
    <row r="212" spans="1:9" x14ac:dyDescent="0.25">
      <c r="A212" s="21" t="s">
        <v>362</v>
      </c>
      <c r="B212" s="22">
        <f t="shared" ref="B212:I212" si="3">SUBTOTAL(9,B178:B211)</f>
        <v>8651418</v>
      </c>
      <c r="C212" s="23">
        <f t="shared" si="3"/>
        <v>8775005.9499999974</v>
      </c>
      <c r="D212" s="23">
        <f t="shared" si="3"/>
        <v>17426423.949999996</v>
      </c>
      <c r="E212" s="23">
        <f t="shared" si="3"/>
        <v>11068589.069999998</v>
      </c>
      <c r="F212" s="23">
        <f t="shared" si="3"/>
        <v>10772236.469999999</v>
      </c>
      <c r="G212" s="23">
        <f t="shared" si="3"/>
        <v>10512615.969999999</v>
      </c>
      <c r="H212" s="23">
        <f t="shared" si="3"/>
        <v>259620.5</v>
      </c>
      <c r="I212" s="23">
        <f t="shared" si="3"/>
        <v>6654187.4799999986</v>
      </c>
    </row>
    <row r="213" spans="1:9" x14ac:dyDescent="0.25">
      <c r="A213" s="20" t="s">
        <v>363</v>
      </c>
      <c r="B213" s="12">
        <v>0</v>
      </c>
      <c r="C213" s="13">
        <v>604198.06000000017</v>
      </c>
      <c r="D213" s="272">
        <v>604198.06000000017</v>
      </c>
      <c r="E213" s="13">
        <v>29086.75</v>
      </c>
      <c r="F213" s="12">
        <v>16250.3</v>
      </c>
      <c r="G213" s="12">
        <v>16250.3</v>
      </c>
      <c r="H213" s="13">
        <v>0</v>
      </c>
      <c r="I213" s="13">
        <v>587947.76000000013</v>
      </c>
    </row>
    <row r="214" spans="1:9" x14ac:dyDescent="0.25">
      <c r="A214" s="20" t="s">
        <v>364</v>
      </c>
      <c r="B214" s="12">
        <v>0</v>
      </c>
      <c r="C214" s="13">
        <v>16604597.020000001</v>
      </c>
      <c r="D214" s="272">
        <v>16604597.020000001</v>
      </c>
      <c r="E214" s="13">
        <v>11030868.380000001</v>
      </c>
      <c r="F214" s="12">
        <v>4827205.22</v>
      </c>
      <c r="G214" s="12">
        <v>4609263.3</v>
      </c>
      <c r="H214" s="13">
        <v>217941.91999999993</v>
      </c>
      <c r="I214" s="13">
        <v>11777391.800000001</v>
      </c>
    </row>
    <row r="215" spans="1:9" x14ac:dyDescent="0.25">
      <c r="A215" s="20" t="s">
        <v>365</v>
      </c>
      <c r="B215" s="12">
        <v>0</v>
      </c>
      <c r="C215" s="13">
        <v>1496714.12</v>
      </c>
      <c r="D215" s="272">
        <v>1496714.12</v>
      </c>
      <c r="E215" s="13">
        <v>1496714.12</v>
      </c>
      <c r="F215" s="12">
        <v>1496714.12</v>
      </c>
      <c r="G215" s="12">
        <v>1496714.12</v>
      </c>
      <c r="H215" s="13">
        <v>0</v>
      </c>
      <c r="I215" s="13">
        <v>0</v>
      </c>
    </row>
    <row r="216" spans="1:9" x14ac:dyDescent="0.25">
      <c r="A216" s="20" t="s">
        <v>366</v>
      </c>
      <c r="B216" s="12">
        <v>0</v>
      </c>
      <c r="C216" s="13">
        <v>1307517.5299999998</v>
      </c>
      <c r="D216" s="272">
        <v>1307517.5299999998</v>
      </c>
      <c r="E216" s="13">
        <v>0</v>
      </c>
      <c r="F216" s="12">
        <v>0</v>
      </c>
      <c r="G216" s="12">
        <v>0</v>
      </c>
      <c r="H216" s="13">
        <v>0</v>
      </c>
      <c r="I216" s="13">
        <v>1307517.5299999998</v>
      </c>
    </row>
    <row r="217" spans="1:9" x14ac:dyDescent="0.25">
      <c r="A217" s="20" t="s">
        <v>367</v>
      </c>
      <c r="B217" s="12">
        <v>0</v>
      </c>
      <c r="C217" s="13">
        <v>1759304.45</v>
      </c>
      <c r="D217" s="272">
        <v>1759304.45</v>
      </c>
      <c r="E217" s="13">
        <v>1762177.94</v>
      </c>
      <c r="F217" s="12">
        <v>1746866.09</v>
      </c>
      <c r="G217" s="12">
        <v>1514669.08</v>
      </c>
      <c r="H217" s="13">
        <v>232197.01</v>
      </c>
      <c r="I217" s="13">
        <v>12438.35999999987</v>
      </c>
    </row>
    <row r="218" spans="1:9" x14ac:dyDescent="0.25">
      <c r="A218" s="20" t="s">
        <v>368</v>
      </c>
      <c r="B218" s="12">
        <v>0</v>
      </c>
      <c r="C218" s="13">
        <v>30108.27</v>
      </c>
      <c r="D218" s="272">
        <v>30108.27</v>
      </c>
      <c r="E218" s="13">
        <v>12813.9</v>
      </c>
      <c r="F218" s="12">
        <v>0</v>
      </c>
      <c r="G218" s="12">
        <v>0</v>
      </c>
      <c r="H218" s="13">
        <v>0</v>
      </c>
      <c r="I218" s="13">
        <v>30108.27</v>
      </c>
    </row>
    <row r="219" spans="1:9" x14ac:dyDescent="0.25">
      <c r="A219" s="20" t="s">
        <v>369</v>
      </c>
      <c r="B219" s="12">
        <v>0</v>
      </c>
      <c r="C219" s="13">
        <v>9990.48</v>
      </c>
      <c r="D219" s="272">
        <v>9990.48</v>
      </c>
      <c r="E219" s="13">
        <v>2872.75</v>
      </c>
      <c r="F219" s="12">
        <v>0</v>
      </c>
      <c r="G219" s="12">
        <v>0</v>
      </c>
      <c r="H219" s="13">
        <v>0</v>
      </c>
      <c r="I219" s="13">
        <v>9990.48</v>
      </c>
    </row>
    <row r="220" spans="1:9" x14ac:dyDescent="0.25">
      <c r="A220" s="20" t="s">
        <v>370</v>
      </c>
      <c r="B220" s="12">
        <v>7000000</v>
      </c>
      <c r="C220" s="13">
        <v>-6199862.7199999997</v>
      </c>
      <c r="D220" s="272">
        <v>800137.28000000026</v>
      </c>
      <c r="E220" s="13">
        <v>0</v>
      </c>
      <c r="F220" s="12">
        <v>0</v>
      </c>
      <c r="G220" s="12">
        <v>0</v>
      </c>
      <c r="H220" s="13">
        <v>0</v>
      </c>
      <c r="I220" s="13">
        <v>800137.28000000026</v>
      </c>
    </row>
    <row r="221" spans="1:9" x14ac:dyDescent="0.25">
      <c r="A221" s="20" t="s">
        <v>371</v>
      </c>
      <c r="B221" s="12">
        <v>0</v>
      </c>
      <c r="C221" s="13">
        <v>690428.64999999991</v>
      </c>
      <c r="D221" s="272">
        <v>690428.64999999991</v>
      </c>
      <c r="E221" s="13">
        <v>377923.95</v>
      </c>
      <c r="F221" s="12">
        <v>374425.56</v>
      </c>
      <c r="G221" s="12">
        <v>278912.45</v>
      </c>
      <c r="H221" s="13">
        <v>95513.109999999986</v>
      </c>
      <c r="I221" s="13">
        <v>316003.08999999991</v>
      </c>
    </row>
    <row r="222" spans="1:9" x14ac:dyDescent="0.25">
      <c r="A222" s="13" t="s">
        <v>372</v>
      </c>
      <c r="B222" s="12">
        <v>0</v>
      </c>
      <c r="C222" s="13">
        <v>18487.490000000002</v>
      </c>
      <c r="D222" s="272">
        <v>18487.490000000002</v>
      </c>
      <c r="E222" s="13">
        <v>18487.490000000002</v>
      </c>
      <c r="F222" s="12">
        <v>18487.490000000002</v>
      </c>
      <c r="G222" s="12">
        <v>18487.490000000002</v>
      </c>
      <c r="H222" s="13">
        <v>0</v>
      </c>
      <c r="I222" s="13">
        <v>0</v>
      </c>
    </row>
    <row r="223" spans="1:9" x14ac:dyDescent="0.25">
      <c r="A223" s="20" t="s">
        <v>373</v>
      </c>
      <c r="B223" s="12">
        <v>0</v>
      </c>
      <c r="C223" s="13">
        <v>847330.19</v>
      </c>
      <c r="D223" s="272">
        <v>847330.19</v>
      </c>
      <c r="E223" s="13">
        <v>0</v>
      </c>
      <c r="F223" s="12">
        <v>0</v>
      </c>
      <c r="G223" s="12">
        <v>0</v>
      </c>
      <c r="H223" s="13">
        <v>0</v>
      </c>
      <c r="I223" s="13">
        <v>847330.19</v>
      </c>
    </row>
    <row r="224" spans="1:9" x14ac:dyDescent="0.25">
      <c r="A224" s="20" t="s">
        <v>374</v>
      </c>
      <c r="B224" s="12">
        <v>0</v>
      </c>
      <c r="C224" s="13">
        <v>2304495.7500000005</v>
      </c>
      <c r="D224" s="272">
        <v>2304495.7500000005</v>
      </c>
      <c r="E224" s="13">
        <v>2020004.66</v>
      </c>
      <c r="F224" s="12">
        <v>1523768.77</v>
      </c>
      <c r="G224" s="12">
        <v>827070.18</v>
      </c>
      <c r="H224" s="13">
        <v>696698.59</v>
      </c>
      <c r="I224" s="13">
        <v>780726.98000000045</v>
      </c>
    </row>
    <row r="225" spans="1:9" x14ac:dyDescent="0.25">
      <c r="A225" s="20" t="s">
        <v>375</v>
      </c>
      <c r="B225" s="12">
        <v>0</v>
      </c>
      <c r="C225" s="13">
        <v>1109069.21</v>
      </c>
      <c r="D225" s="272">
        <v>1109069.21</v>
      </c>
      <c r="E225" s="13">
        <v>1447326.82</v>
      </c>
      <c r="F225" s="12">
        <v>1105428.8899999999</v>
      </c>
      <c r="G225" s="12">
        <v>849697.66</v>
      </c>
      <c r="H225" s="13">
        <v>255731.22999999986</v>
      </c>
      <c r="I225" s="13">
        <v>3640.3200000000652</v>
      </c>
    </row>
    <row r="226" spans="1:9" x14ac:dyDescent="0.25">
      <c r="A226" s="20" t="s">
        <v>376</v>
      </c>
      <c r="B226" s="12">
        <v>0</v>
      </c>
      <c r="C226" s="13">
        <v>1337992.8499999999</v>
      </c>
      <c r="D226" s="272">
        <v>1337992.8499999999</v>
      </c>
      <c r="E226" s="13">
        <v>813982.57</v>
      </c>
      <c r="F226" s="12">
        <v>463551.92</v>
      </c>
      <c r="G226" s="12">
        <v>435846.61</v>
      </c>
      <c r="H226" s="13">
        <v>27705.309999999998</v>
      </c>
      <c r="I226" s="13">
        <v>874440.92999999993</v>
      </c>
    </row>
    <row r="227" spans="1:9" x14ac:dyDescent="0.25">
      <c r="A227" s="20" t="s">
        <v>377</v>
      </c>
      <c r="B227" s="12">
        <v>0</v>
      </c>
      <c r="C227" s="13">
        <v>1266716.74</v>
      </c>
      <c r="D227" s="272">
        <v>1266716.74</v>
      </c>
      <c r="E227" s="13">
        <v>718993.49</v>
      </c>
      <c r="F227" s="12">
        <v>411315.94</v>
      </c>
      <c r="G227" s="12">
        <v>371727.14</v>
      </c>
      <c r="H227" s="13">
        <v>39588.799999999988</v>
      </c>
      <c r="I227" s="13">
        <v>855400.8</v>
      </c>
    </row>
    <row r="228" spans="1:9" x14ac:dyDescent="0.25">
      <c r="A228" s="20" t="s">
        <v>378</v>
      </c>
      <c r="B228" s="12">
        <v>0</v>
      </c>
      <c r="C228" s="13">
        <v>22689.040000000001</v>
      </c>
      <c r="D228" s="272">
        <v>22689.040000000001</v>
      </c>
      <c r="E228" s="13">
        <v>22689.05</v>
      </c>
      <c r="F228" s="12">
        <v>22689.040000000001</v>
      </c>
      <c r="G228" s="12">
        <v>5192.78</v>
      </c>
      <c r="H228" s="13">
        <v>17496.260000000002</v>
      </c>
      <c r="I228" s="13">
        <v>0</v>
      </c>
    </row>
    <row r="229" spans="1:9" x14ac:dyDescent="0.25">
      <c r="A229" s="20" t="s">
        <v>379</v>
      </c>
      <c r="B229" s="12">
        <v>0</v>
      </c>
      <c r="C229" s="13">
        <v>2865243.99</v>
      </c>
      <c r="D229" s="272">
        <v>2865243.99</v>
      </c>
      <c r="E229" s="13">
        <v>2567818.2599999998</v>
      </c>
      <c r="F229" s="12">
        <v>2221911.0699999998</v>
      </c>
      <c r="G229" s="12">
        <v>837895.02</v>
      </c>
      <c r="H229" s="13">
        <v>1384016.0499999998</v>
      </c>
      <c r="I229" s="13">
        <v>643332.92000000039</v>
      </c>
    </row>
    <row r="230" spans="1:9" x14ac:dyDescent="0.25">
      <c r="A230" s="20" t="s">
        <v>380</v>
      </c>
      <c r="B230" s="12">
        <v>0</v>
      </c>
      <c r="C230" s="13">
        <v>33215.759999999995</v>
      </c>
      <c r="D230" s="272">
        <v>33215.759999999995</v>
      </c>
      <c r="E230" s="13">
        <v>33215.769999999997</v>
      </c>
      <c r="F230" s="12">
        <v>33215.760000000002</v>
      </c>
      <c r="G230" s="12">
        <v>20884.73</v>
      </c>
      <c r="H230" s="13">
        <v>12331.030000000002</v>
      </c>
      <c r="I230" s="13">
        <v>0</v>
      </c>
    </row>
    <row r="231" spans="1:9" x14ac:dyDescent="0.25">
      <c r="A231" s="20" t="s">
        <v>381</v>
      </c>
      <c r="B231" s="12">
        <v>0</v>
      </c>
      <c r="C231" s="13">
        <v>823254.03</v>
      </c>
      <c r="D231" s="272">
        <v>823254.03</v>
      </c>
      <c r="E231" s="13">
        <v>828580.13</v>
      </c>
      <c r="F231" s="12">
        <v>823252.68</v>
      </c>
      <c r="G231" s="12">
        <v>729300.82</v>
      </c>
      <c r="H231" s="13">
        <v>93951.860000000102</v>
      </c>
      <c r="I231" s="13">
        <v>1.3499999999767169</v>
      </c>
    </row>
    <row r="232" spans="1:9" x14ac:dyDescent="0.25">
      <c r="A232" s="20" t="s">
        <v>382</v>
      </c>
      <c r="B232" s="12">
        <v>0</v>
      </c>
      <c r="C232" s="13">
        <v>1388251.6099999999</v>
      </c>
      <c r="D232" s="272">
        <v>1388251.6099999999</v>
      </c>
      <c r="E232" s="13">
        <v>990312.2</v>
      </c>
      <c r="F232" s="12">
        <v>555376.52</v>
      </c>
      <c r="G232" s="12">
        <v>496636.4</v>
      </c>
      <c r="H232" s="13">
        <v>58740.119999999995</v>
      </c>
      <c r="I232" s="13">
        <v>832875.08999999985</v>
      </c>
    </row>
    <row r="233" spans="1:9" x14ac:dyDescent="0.25">
      <c r="A233" s="20" t="s">
        <v>383</v>
      </c>
      <c r="B233" s="12">
        <v>600000</v>
      </c>
      <c r="C233" s="13">
        <v>144155.26</v>
      </c>
      <c r="D233" s="272">
        <v>744155.26</v>
      </c>
      <c r="E233" s="13">
        <v>621295.18000000005</v>
      </c>
      <c r="F233" s="12">
        <v>618074.54</v>
      </c>
      <c r="G233" s="12">
        <v>574136.91</v>
      </c>
      <c r="H233" s="13">
        <v>43937.630000000005</v>
      </c>
      <c r="I233" s="13">
        <v>126080.71999999997</v>
      </c>
    </row>
    <row r="234" spans="1:9" x14ac:dyDescent="0.25">
      <c r="A234" s="20" t="s">
        <v>384</v>
      </c>
      <c r="B234" s="12">
        <v>1300000</v>
      </c>
      <c r="C234" s="13">
        <v>-50263.710000000006</v>
      </c>
      <c r="D234" s="272">
        <v>1249736.29</v>
      </c>
      <c r="E234" s="13">
        <v>1249736.29</v>
      </c>
      <c r="F234" s="12">
        <v>1249736.29</v>
      </c>
      <c r="G234" s="12">
        <v>1249736.29</v>
      </c>
      <c r="H234" s="13">
        <v>0</v>
      </c>
      <c r="I234" s="13">
        <v>0</v>
      </c>
    </row>
    <row r="235" spans="1:9" x14ac:dyDescent="0.25">
      <c r="A235" s="20" t="s">
        <v>385</v>
      </c>
      <c r="B235" s="12">
        <v>0</v>
      </c>
      <c r="C235" s="13">
        <v>698042.73</v>
      </c>
      <c r="D235" s="272">
        <v>698042.73</v>
      </c>
      <c r="E235" s="13">
        <v>0</v>
      </c>
      <c r="F235" s="12">
        <v>0</v>
      </c>
      <c r="G235" s="12">
        <v>0</v>
      </c>
      <c r="H235" s="13">
        <v>0</v>
      </c>
      <c r="I235" s="13">
        <v>698042.73</v>
      </c>
    </row>
    <row r="236" spans="1:9" x14ac:dyDescent="0.25">
      <c r="A236" s="20" t="s">
        <v>386</v>
      </c>
      <c r="B236" s="12">
        <v>0</v>
      </c>
      <c r="C236" s="13">
        <v>118057.91999999998</v>
      </c>
      <c r="D236" s="272">
        <v>118057.91999999998</v>
      </c>
      <c r="E236" s="13">
        <v>125910.2</v>
      </c>
      <c r="F236" s="12">
        <v>118057.92</v>
      </c>
      <c r="G236" s="12">
        <v>75594.84</v>
      </c>
      <c r="H236" s="13">
        <v>42463.08</v>
      </c>
      <c r="I236" s="13">
        <v>0</v>
      </c>
    </row>
    <row r="237" spans="1:9" x14ac:dyDescent="0.25">
      <c r="A237" s="20" t="s">
        <v>387</v>
      </c>
      <c r="B237" s="12">
        <v>0</v>
      </c>
      <c r="C237" s="13">
        <v>3399461.2700000005</v>
      </c>
      <c r="D237" s="272">
        <v>3399461.2700000005</v>
      </c>
      <c r="E237" s="13">
        <v>2200010.65</v>
      </c>
      <c r="F237" s="12">
        <v>1327419.49</v>
      </c>
      <c r="G237" s="12">
        <v>1116403.92</v>
      </c>
      <c r="H237" s="13">
        <v>211015.57000000007</v>
      </c>
      <c r="I237" s="13">
        <v>2072041.7800000005</v>
      </c>
    </row>
    <row r="238" spans="1:9" x14ac:dyDescent="0.25">
      <c r="A238" s="20" t="s">
        <v>388</v>
      </c>
      <c r="B238" s="12">
        <v>11900275</v>
      </c>
      <c r="C238" s="13">
        <v>23450424.390000004</v>
      </c>
      <c r="D238" s="272">
        <v>35350699.390000001</v>
      </c>
      <c r="E238" s="13">
        <v>0</v>
      </c>
      <c r="F238" s="12">
        <v>0</v>
      </c>
      <c r="G238" s="12"/>
      <c r="H238" s="13">
        <v>0</v>
      </c>
      <c r="I238" s="13">
        <v>35350699.390000001</v>
      </c>
    </row>
    <row r="239" spans="1:9" x14ac:dyDescent="0.25">
      <c r="A239" s="20" t="s">
        <v>389</v>
      </c>
      <c r="B239" s="12">
        <v>0</v>
      </c>
      <c r="C239" s="13">
        <v>6281362.2300000004</v>
      </c>
      <c r="D239" s="272">
        <v>6281362.2300000004</v>
      </c>
      <c r="E239" s="13">
        <v>11362959.689999999</v>
      </c>
      <c r="F239" s="12">
        <v>6281362.2300000004</v>
      </c>
      <c r="G239" s="12">
        <v>5804636.4900000002</v>
      </c>
      <c r="H239" s="13">
        <v>476725.74000000022</v>
      </c>
      <c r="I239" s="13">
        <v>0</v>
      </c>
    </row>
    <row r="240" spans="1:9" x14ac:dyDescent="0.25">
      <c r="A240" s="20" t="s">
        <v>390</v>
      </c>
      <c r="B240" s="12">
        <v>0</v>
      </c>
      <c r="C240" s="13">
        <v>4969712.38</v>
      </c>
      <c r="D240" s="272">
        <v>4969712.38</v>
      </c>
      <c r="E240" s="13">
        <v>8630618.8699999992</v>
      </c>
      <c r="F240" s="12">
        <v>4969801.9400000004</v>
      </c>
      <c r="G240" s="12">
        <v>4677607.75</v>
      </c>
      <c r="H240" s="13">
        <v>292194.19000000041</v>
      </c>
      <c r="I240" s="13">
        <v>-89.560000000521541</v>
      </c>
    </row>
    <row r="241" spans="1:9" x14ac:dyDescent="0.25">
      <c r="A241" s="20" t="s">
        <v>391</v>
      </c>
      <c r="B241" s="12">
        <v>0</v>
      </c>
      <c r="C241" s="13">
        <v>2569902.19</v>
      </c>
      <c r="D241" s="272">
        <v>2569902.19</v>
      </c>
      <c r="E241" s="13">
        <v>5184638.45</v>
      </c>
      <c r="F241" s="12">
        <v>2569902.19</v>
      </c>
      <c r="G241" s="12">
        <v>2427977.46</v>
      </c>
      <c r="H241" s="13">
        <v>141924.72999999998</v>
      </c>
      <c r="I241" s="13">
        <v>0</v>
      </c>
    </row>
    <row r="242" spans="1:9" x14ac:dyDescent="0.25">
      <c r="A242" s="20" t="s">
        <v>392</v>
      </c>
      <c r="B242" s="12">
        <v>2308623</v>
      </c>
      <c r="C242" s="13">
        <v>301183.37999999989</v>
      </c>
      <c r="D242" s="272">
        <v>2609806.38</v>
      </c>
      <c r="E242" s="13">
        <v>0</v>
      </c>
      <c r="F242" s="12">
        <v>0</v>
      </c>
      <c r="G242" s="12">
        <v>0</v>
      </c>
      <c r="H242" s="13">
        <v>0</v>
      </c>
      <c r="I242" s="13">
        <v>2609806.38</v>
      </c>
    </row>
    <row r="243" spans="1:9" x14ac:dyDescent="0.25">
      <c r="A243" s="20" t="s">
        <v>393</v>
      </c>
      <c r="B243" s="12">
        <v>0</v>
      </c>
      <c r="C243" s="13">
        <v>1205972.67</v>
      </c>
      <c r="D243" s="272">
        <v>1205972.67</v>
      </c>
      <c r="E243" s="13">
        <v>1700551.04</v>
      </c>
      <c r="F243" s="12">
        <v>1205972.67</v>
      </c>
      <c r="G243" s="12">
        <v>1127134.96</v>
      </c>
      <c r="H243" s="13">
        <v>78837.709999999963</v>
      </c>
      <c r="I243" s="13">
        <v>0</v>
      </c>
    </row>
    <row r="244" spans="1:9" x14ac:dyDescent="0.25">
      <c r="A244" s="20" t="s">
        <v>394</v>
      </c>
      <c r="B244" s="12">
        <v>0</v>
      </c>
      <c r="C244" s="13">
        <v>165671.09000000003</v>
      </c>
      <c r="D244" s="272">
        <v>165671.09000000003</v>
      </c>
      <c r="E244" s="13">
        <v>205092.64</v>
      </c>
      <c r="F244" s="12">
        <v>165671.09</v>
      </c>
      <c r="G244" s="12">
        <v>162737.53</v>
      </c>
      <c r="H244" s="13">
        <v>2933.5599999999977</v>
      </c>
      <c r="I244" s="13">
        <v>0</v>
      </c>
    </row>
    <row r="245" spans="1:9" x14ac:dyDescent="0.25">
      <c r="A245" s="20" t="s">
        <v>395</v>
      </c>
      <c r="B245" s="12">
        <v>0</v>
      </c>
      <c r="C245" s="13">
        <v>1302373.28</v>
      </c>
      <c r="D245" s="272">
        <v>1302373.28</v>
      </c>
      <c r="E245" s="13">
        <v>1423817.78</v>
      </c>
      <c r="F245" s="12">
        <v>1302373.28</v>
      </c>
      <c r="G245" s="12">
        <v>1259653.78</v>
      </c>
      <c r="H245" s="13">
        <v>42719.5</v>
      </c>
      <c r="I245" s="13">
        <v>0</v>
      </c>
    </row>
    <row r="246" spans="1:9" x14ac:dyDescent="0.25">
      <c r="A246" s="20" t="s">
        <v>396</v>
      </c>
      <c r="B246" s="12">
        <v>0</v>
      </c>
      <c r="C246" s="13">
        <v>258468.88</v>
      </c>
      <c r="D246" s="272">
        <v>258468.88</v>
      </c>
      <c r="E246" s="13">
        <v>302702.65000000002</v>
      </c>
      <c r="F246" s="12">
        <v>258468.88</v>
      </c>
      <c r="G246" s="12">
        <v>245982.89</v>
      </c>
      <c r="H246" s="13">
        <v>12485.989999999991</v>
      </c>
      <c r="I246" s="13">
        <v>0</v>
      </c>
    </row>
    <row r="247" spans="1:9" x14ac:dyDescent="0.25">
      <c r="A247" s="20" t="s">
        <v>397</v>
      </c>
      <c r="B247" s="12">
        <v>0</v>
      </c>
      <c r="C247" s="13">
        <v>1816066.56</v>
      </c>
      <c r="D247" s="272">
        <v>1816066.56</v>
      </c>
      <c r="E247" s="13">
        <v>0</v>
      </c>
      <c r="F247" s="12">
        <v>0</v>
      </c>
      <c r="G247" s="12">
        <v>0</v>
      </c>
      <c r="H247" s="13">
        <v>0</v>
      </c>
      <c r="I247" s="13">
        <v>1816066.56</v>
      </c>
    </row>
    <row r="248" spans="1:9" x14ac:dyDescent="0.25">
      <c r="A248" s="20" t="s">
        <v>398</v>
      </c>
      <c r="B248" s="12">
        <v>0</v>
      </c>
      <c r="C248" s="13">
        <v>144810.38</v>
      </c>
      <c r="D248" s="272">
        <v>144810.38</v>
      </c>
      <c r="E248" s="13">
        <v>212201.23</v>
      </c>
      <c r="F248" s="12">
        <v>144810.38</v>
      </c>
      <c r="G248" s="12">
        <v>133343.49</v>
      </c>
      <c r="H248" s="13">
        <v>11466.890000000014</v>
      </c>
      <c r="I248" s="13">
        <v>0</v>
      </c>
    </row>
    <row r="249" spans="1:9" x14ac:dyDescent="0.25">
      <c r="A249" s="20" t="s">
        <v>399</v>
      </c>
      <c r="B249" s="12">
        <v>0</v>
      </c>
      <c r="C249" s="13">
        <v>15727.32</v>
      </c>
      <c r="D249" s="272">
        <v>15727.32</v>
      </c>
      <c r="E249" s="13">
        <v>17043.5</v>
      </c>
      <c r="F249" s="12">
        <v>15727.32</v>
      </c>
      <c r="G249" s="12">
        <v>15378.78</v>
      </c>
      <c r="H249" s="13">
        <v>348.53999999999905</v>
      </c>
      <c r="I249" s="13">
        <v>0</v>
      </c>
    </row>
    <row r="250" spans="1:9" x14ac:dyDescent="0.25">
      <c r="A250" s="20" t="s">
        <v>400</v>
      </c>
      <c r="B250" s="12">
        <v>0</v>
      </c>
      <c r="C250" s="13">
        <v>139903.59</v>
      </c>
      <c r="D250" s="272">
        <v>139903.59</v>
      </c>
      <c r="E250" s="13">
        <v>175391</v>
      </c>
      <c r="F250" s="12">
        <v>139903.59</v>
      </c>
      <c r="G250" s="12">
        <v>130358.14</v>
      </c>
      <c r="H250" s="13">
        <v>9545.4499999999971</v>
      </c>
      <c r="I250" s="13">
        <v>0</v>
      </c>
    </row>
    <row r="251" spans="1:9" x14ac:dyDescent="0.25">
      <c r="A251" s="20" t="s">
        <v>401</v>
      </c>
      <c r="B251" s="12">
        <v>0</v>
      </c>
      <c r="C251" s="13">
        <v>6360.66</v>
      </c>
      <c r="D251" s="272">
        <v>6360.66</v>
      </c>
      <c r="E251" s="13">
        <v>6360.66</v>
      </c>
      <c r="F251" s="12">
        <v>6360.66</v>
      </c>
      <c r="G251" s="12">
        <v>6360.66</v>
      </c>
      <c r="H251" s="13">
        <v>0</v>
      </c>
      <c r="I251" s="13">
        <v>0</v>
      </c>
    </row>
    <row r="252" spans="1:9" x14ac:dyDescent="0.25">
      <c r="A252" s="20" t="s">
        <v>402</v>
      </c>
      <c r="B252" s="12">
        <v>19514961</v>
      </c>
      <c r="C252" s="13">
        <v>43705400.180000015</v>
      </c>
      <c r="D252" s="272">
        <v>63220361.180000015</v>
      </c>
      <c r="E252" s="13">
        <v>0</v>
      </c>
      <c r="F252" s="12">
        <v>0</v>
      </c>
      <c r="G252" s="12">
        <v>0</v>
      </c>
      <c r="H252" s="13">
        <v>0</v>
      </c>
      <c r="I252" s="13">
        <v>63220361.180000015</v>
      </c>
    </row>
    <row r="253" spans="1:9" x14ac:dyDescent="0.25">
      <c r="A253" s="20" t="s">
        <v>403</v>
      </c>
      <c r="B253" s="12">
        <v>0</v>
      </c>
      <c r="C253" s="13">
        <v>4856062.5600000005</v>
      </c>
      <c r="D253" s="272">
        <v>4856062.5600000005</v>
      </c>
      <c r="E253" s="13">
        <v>8443620.3499999996</v>
      </c>
      <c r="F253" s="12">
        <v>4856062.5599999996</v>
      </c>
      <c r="G253" s="12">
        <v>4538715.1399999997</v>
      </c>
      <c r="H253" s="13">
        <v>317347.41999999993</v>
      </c>
      <c r="I253" s="13">
        <v>0</v>
      </c>
    </row>
    <row r="254" spans="1:9" x14ac:dyDescent="0.25">
      <c r="A254" s="20" t="s">
        <v>404</v>
      </c>
      <c r="B254" s="12">
        <v>0</v>
      </c>
      <c r="C254" s="13">
        <v>2666.53</v>
      </c>
      <c r="D254" s="272">
        <v>2666.53</v>
      </c>
      <c r="E254" s="13">
        <v>2927.85</v>
      </c>
      <c r="F254" s="12">
        <v>2666.53</v>
      </c>
      <c r="G254" s="12">
        <v>2666.53</v>
      </c>
      <c r="H254" s="13">
        <v>0</v>
      </c>
      <c r="I254" s="13">
        <v>0</v>
      </c>
    </row>
    <row r="255" spans="1:9" x14ac:dyDescent="0.25">
      <c r="A255" s="20" t="s">
        <v>405</v>
      </c>
      <c r="B255" s="12">
        <v>0</v>
      </c>
      <c r="C255" s="13">
        <v>2388102.41</v>
      </c>
      <c r="D255" s="272">
        <v>2388102.41</v>
      </c>
      <c r="E255" s="13">
        <v>2649096.88</v>
      </c>
      <c r="F255" s="12">
        <v>2388104.41</v>
      </c>
      <c r="G255" s="12">
        <v>2336441.66</v>
      </c>
      <c r="H255" s="13">
        <v>51662.75</v>
      </c>
      <c r="I255" s="13">
        <v>-2</v>
      </c>
    </row>
    <row r="256" spans="1:9" x14ac:dyDescent="0.25">
      <c r="A256" s="20" t="s">
        <v>406</v>
      </c>
      <c r="B256" s="12">
        <v>0</v>
      </c>
      <c r="C256" s="13">
        <v>484421.27</v>
      </c>
      <c r="D256" s="272">
        <v>484421.27</v>
      </c>
      <c r="E256" s="13">
        <v>852996.27</v>
      </c>
      <c r="F256" s="12">
        <v>484421.27</v>
      </c>
      <c r="G256" s="12">
        <v>479777.06</v>
      </c>
      <c r="H256" s="13">
        <v>4644.210000000021</v>
      </c>
      <c r="I256" s="13">
        <v>0</v>
      </c>
    </row>
    <row r="257" spans="1:9" x14ac:dyDescent="0.25">
      <c r="A257" s="20" t="s">
        <v>407</v>
      </c>
      <c r="B257" s="12">
        <v>0</v>
      </c>
      <c r="C257" s="13">
        <v>7842924.8799999999</v>
      </c>
      <c r="D257" s="272">
        <v>7842924.8799999999</v>
      </c>
      <c r="E257" s="13">
        <v>277482.09999999998</v>
      </c>
      <c r="F257" s="12">
        <v>277482.09999999998</v>
      </c>
      <c r="G257" s="12">
        <v>277482.09999999998</v>
      </c>
      <c r="H257" s="13">
        <v>0</v>
      </c>
      <c r="I257" s="13">
        <v>7565442.7800000003</v>
      </c>
    </row>
    <row r="258" spans="1:9" x14ac:dyDescent="0.25">
      <c r="A258" s="20" t="s">
        <v>408</v>
      </c>
      <c r="B258" s="12">
        <v>0</v>
      </c>
      <c r="C258" s="13">
        <v>96425.78</v>
      </c>
      <c r="D258" s="272">
        <v>96425.78</v>
      </c>
      <c r="E258" s="13">
        <v>36000</v>
      </c>
      <c r="F258" s="12">
        <v>36000</v>
      </c>
      <c r="G258" s="12">
        <v>36000</v>
      </c>
      <c r="H258" s="13">
        <v>0</v>
      </c>
      <c r="I258" s="13">
        <v>60425.78</v>
      </c>
    </row>
    <row r="259" spans="1:9" x14ac:dyDescent="0.25">
      <c r="A259" s="20" t="s">
        <v>409</v>
      </c>
      <c r="B259" s="12">
        <v>0</v>
      </c>
      <c r="C259" s="13">
        <v>109495.13</v>
      </c>
      <c r="D259" s="272">
        <v>109495.13</v>
      </c>
      <c r="E259" s="13">
        <v>17073.66</v>
      </c>
      <c r="F259" s="12">
        <v>16454.62</v>
      </c>
      <c r="G259" s="12">
        <v>15511.08</v>
      </c>
      <c r="H259" s="13">
        <v>943.53999999999905</v>
      </c>
      <c r="I259" s="13">
        <v>93040.510000000009</v>
      </c>
    </row>
    <row r="260" spans="1:9" x14ac:dyDescent="0.25">
      <c r="A260" s="20" t="s">
        <v>410</v>
      </c>
      <c r="B260" s="12">
        <v>0</v>
      </c>
      <c r="C260" s="13">
        <v>741734.52000000014</v>
      </c>
      <c r="D260" s="272">
        <v>741734.52000000014</v>
      </c>
      <c r="E260" s="13">
        <v>69293.25</v>
      </c>
      <c r="F260" s="12">
        <v>69293.25</v>
      </c>
      <c r="G260" s="12">
        <v>69293.25</v>
      </c>
      <c r="H260" s="13">
        <v>0</v>
      </c>
      <c r="I260" s="13">
        <v>672441.27000000014</v>
      </c>
    </row>
    <row r="261" spans="1:9" x14ac:dyDescent="0.25">
      <c r="A261" s="20" t="s">
        <v>411</v>
      </c>
      <c r="B261" s="12">
        <v>0</v>
      </c>
      <c r="C261" s="13">
        <v>83949.4</v>
      </c>
      <c r="D261" s="272">
        <v>83949.4</v>
      </c>
      <c r="E261" s="13">
        <v>26399.41</v>
      </c>
      <c r="F261" s="12">
        <v>26399.41</v>
      </c>
      <c r="G261" s="12">
        <v>26399.41</v>
      </c>
      <c r="H261" s="13">
        <v>0</v>
      </c>
      <c r="I261" s="13">
        <v>57549.989999999991</v>
      </c>
    </row>
    <row r="262" spans="1:9" s="1" customFormat="1" ht="7.35" customHeight="1" x14ac:dyDescent="0.25">
      <c r="A262" s="24"/>
      <c r="B262" s="25"/>
      <c r="C262" s="26"/>
      <c r="D262" s="27"/>
      <c r="E262" s="27"/>
      <c r="F262" s="26"/>
      <c r="G262" s="27"/>
      <c r="H262" s="28"/>
    </row>
    <row r="263" spans="1:9" x14ac:dyDescent="0.25">
      <c r="A263" s="15" t="s">
        <v>412</v>
      </c>
      <c r="B263" s="16">
        <v>42623859</v>
      </c>
      <c r="C263" s="16">
        <v>135568317.65000004</v>
      </c>
      <c r="D263" s="16">
        <v>178192176.65000001</v>
      </c>
      <c r="E263" s="16">
        <v>69967087.829999968</v>
      </c>
      <c r="F263" s="16">
        <v>44170985.990000017</v>
      </c>
      <c r="G263" s="16">
        <v>39297878.20000001</v>
      </c>
      <c r="H263" s="16">
        <v>4873107.79</v>
      </c>
      <c r="I263" s="16">
        <v>134021190.66000003</v>
      </c>
    </row>
    <row r="264" spans="1:9" x14ac:dyDescent="0.25">
      <c r="A264" s="20" t="s">
        <v>413</v>
      </c>
      <c r="B264" s="13">
        <v>0</v>
      </c>
      <c r="C264" s="13">
        <v>160108.04999999999</v>
      </c>
      <c r="D264" s="272">
        <v>160108.04999999999</v>
      </c>
      <c r="E264" s="12">
        <v>160108.04999999999</v>
      </c>
      <c r="F264" s="12">
        <v>160108.04999999999</v>
      </c>
      <c r="G264" s="12">
        <v>160108.04999999999</v>
      </c>
      <c r="H264" s="13">
        <v>0</v>
      </c>
      <c r="I264" s="13">
        <v>0</v>
      </c>
    </row>
    <row r="265" spans="1:9" x14ac:dyDescent="0.25">
      <c r="A265" s="20" t="s">
        <v>414</v>
      </c>
      <c r="B265" s="13">
        <v>0</v>
      </c>
      <c r="C265" s="13">
        <v>24388405.280000001</v>
      </c>
      <c r="D265" s="272">
        <v>24388405.280000001</v>
      </c>
      <c r="E265" s="12">
        <v>24388405.280000001</v>
      </c>
      <c r="F265" s="12">
        <v>24388405.280000001</v>
      </c>
      <c r="G265" s="12">
        <v>24388405.280000001</v>
      </c>
      <c r="H265" s="13">
        <v>0</v>
      </c>
      <c r="I265" s="13">
        <v>0</v>
      </c>
    </row>
    <row r="266" spans="1:9" x14ac:dyDescent="0.25">
      <c r="A266" s="15" t="s">
        <v>415</v>
      </c>
      <c r="B266" s="16">
        <v>0</v>
      </c>
      <c r="C266" s="16">
        <v>24548513.330000002</v>
      </c>
      <c r="D266" s="16">
        <v>24548513.330000002</v>
      </c>
      <c r="E266" s="16">
        <v>24548513.330000002</v>
      </c>
      <c r="F266" s="16">
        <v>24548513.330000002</v>
      </c>
      <c r="G266" s="16">
        <v>24548513.330000002</v>
      </c>
      <c r="H266" s="16">
        <v>0</v>
      </c>
      <c r="I266" s="16">
        <v>0</v>
      </c>
    </row>
    <row r="267" spans="1:9" x14ac:dyDescent="0.25">
      <c r="A267" s="20" t="s">
        <v>416</v>
      </c>
      <c r="B267" s="12">
        <v>0</v>
      </c>
      <c r="C267" s="13">
        <v>3318237.4299999997</v>
      </c>
      <c r="D267" s="272">
        <v>3318237.4299999997</v>
      </c>
      <c r="E267" s="12">
        <v>3318237.43</v>
      </c>
      <c r="F267" s="12">
        <v>3318237.43</v>
      </c>
      <c r="G267" s="12">
        <v>2000000</v>
      </c>
      <c r="H267" s="13">
        <v>1318237.4300000002</v>
      </c>
      <c r="I267" s="13">
        <v>0</v>
      </c>
    </row>
    <row r="268" spans="1:9" x14ac:dyDescent="0.25">
      <c r="A268" s="20" t="s">
        <v>417</v>
      </c>
      <c r="B268" s="12">
        <v>0</v>
      </c>
      <c r="C268" s="13">
        <v>1000</v>
      </c>
      <c r="D268" s="272">
        <v>1000</v>
      </c>
      <c r="E268" s="12">
        <v>450</v>
      </c>
      <c r="F268" s="12">
        <v>450</v>
      </c>
      <c r="G268" s="12">
        <v>450</v>
      </c>
      <c r="H268" s="13">
        <v>0</v>
      </c>
      <c r="I268" s="13">
        <v>550</v>
      </c>
    </row>
    <row r="269" spans="1:9" x14ac:dyDescent="0.25">
      <c r="A269" s="20" t="s">
        <v>418</v>
      </c>
      <c r="B269" s="13">
        <v>0</v>
      </c>
      <c r="C269" s="13">
        <v>7001000</v>
      </c>
      <c r="D269" s="272">
        <v>7001000</v>
      </c>
      <c r="E269" s="13">
        <v>7001000</v>
      </c>
      <c r="F269" s="13">
        <v>7001000</v>
      </c>
      <c r="G269" s="13">
        <v>7001000</v>
      </c>
      <c r="H269" s="13">
        <v>0</v>
      </c>
      <c r="I269" s="13">
        <v>0</v>
      </c>
    </row>
    <row r="270" spans="1:9" x14ac:dyDescent="0.25">
      <c r="A270" s="15" t="s">
        <v>419</v>
      </c>
      <c r="B270" s="16">
        <v>0</v>
      </c>
      <c r="C270" s="16">
        <v>10320237.43</v>
      </c>
      <c r="D270" s="16">
        <v>10320237.43</v>
      </c>
      <c r="E270" s="16">
        <v>10319687.43</v>
      </c>
      <c r="F270" s="16">
        <v>10319687.43</v>
      </c>
      <c r="G270" s="16">
        <v>9001450</v>
      </c>
      <c r="H270" s="16">
        <v>1318237.4300000002</v>
      </c>
      <c r="I270" s="16">
        <v>550</v>
      </c>
    </row>
    <row r="271" spans="1:9" x14ac:dyDescent="0.25">
      <c r="A271" s="20" t="s">
        <v>420</v>
      </c>
      <c r="B271" s="12">
        <v>1455084</v>
      </c>
      <c r="C271" s="13">
        <v>4157031.5599999996</v>
      </c>
      <c r="D271" s="272">
        <v>5612115.5599999996</v>
      </c>
      <c r="E271" s="12">
        <v>5004146.3099999996</v>
      </c>
      <c r="F271" s="12">
        <v>5004146.3099999996</v>
      </c>
      <c r="G271" s="12">
        <v>5004146.3099999996</v>
      </c>
      <c r="H271" s="13">
        <v>0</v>
      </c>
      <c r="I271" s="13">
        <v>607969.25</v>
      </c>
    </row>
    <row r="272" spans="1:9" x14ac:dyDescent="0.25">
      <c r="A272" s="20" t="s">
        <v>421</v>
      </c>
      <c r="B272" s="12">
        <v>0</v>
      </c>
      <c r="C272" s="13">
        <v>6803504.0800000001</v>
      </c>
      <c r="D272" s="272">
        <v>6803504.0800000001</v>
      </c>
      <c r="E272" s="12">
        <v>23671.4</v>
      </c>
      <c r="F272" s="12">
        <v>23671.4</v>
      </c>
      <c r="G272" s="12">
        <v>23671.4</v>
      </c>
      <c r="H272" s="13">
        <v>0</v>
      </c>
      <c r="I272" s="13">
        <v>6779832.6799999997</v>
      </c>
    </row>
    <row r="273" spans="1:9" x14ac:dyDescent="0.25">
      <c r="A273" s="20" t="s">
        <v>422</v>
      </c>
      <c r="B273" s="12">
        <v>0</v>
      </c>
      <c r="C273" s="13">
        <v>2490.41</v>
      </c>
      <c r="D273" s="272">
        <v>2490.41</v>
      </c>
      <c r="E273" s="12">
        <v>2490.41</v>
      </c>
      <c r="F273" s="12">
        <v>2490.41</v>
      </c>
      <c r="G273" s="12">
        <v>2490.41</v>
      </c>
      <c r="H273" s="13">
        <v>0</v>
      </c>
      <c r="I273" s="13">
        <v>0</v>
      </c>
    </row>
    <row r="274" spans="1:9" x14ac:dyDescent="0.25">
      <c r="A274" s="15" t="s">
        <v>423</v>
      </c>
      <c r="B274" s="16">
        <v>1455084</v>
      </c>
      <c r="C274" s="16">
        <v>10963026.050000001</v>
      </c>
      <c r="D274" s="16">
        <v>12418110.050000001</v>
      </c>
      <c r="E274" s="16">
        <v>5030308.12</v>
      </c>
      <c r="F274" s="16">
        <v>5030308.12</v>
      </c>
      <c r="G274" s="16">
        <v>5030308.12</v>
      </c>
      <c r="H274" s="16">
        <v>0</v>
      </c>
      <c r="I274" s="16">
        <v>7387801.9299999997</v>
      </c>
    </row>
    <row r="275" spans="1:9" s="1" customFormat="1" ht="5.0999999999999996" customHeight="1" x14ac:dyDescent="0.25">
      <c r="A275" s="29"/>
      <c r="B275" s="5"/>
      <c r="C275" s="5"/>
      <c r="D275" s="5"/>
      <c r="E275" s="5"/>
      <c r="F275" s="5"/>
      <c r="G275" s="5"/>
      <c r="H275" s="5"/>
    </row>
    <row r="276" spans="1:9" x14ac:dyDescent="0.25">
      <c r="A276" s="15" t="s">
        <v>424</v>
      </c>
      <c r="B276" s="16">
        <v>391487036</v>
      </c>
      <c r="C276" s="16">
        <v>407234245.48000014</v>
      </c>
      <c r="D276" s="16">
        <v>798721281.47999942</v>
      </c>
      <c r="E276" s="16">
        <v>520094184.56999964</v>
      </c>
      <c r="F276" s="16">
        <v>463130308.99999994</v>
      </c>
      <c r="G276" s="16">
        <v>436984770.15999991</v>
      </c>
      <c r="H276" s="16">
        <v>26145538.839999996</v>
      </c>
      <c r="I276" s="16">
        <v>335590972.48000008</v>
      </c>
    </row>
    <row r="277" spans="1:9" ht="39.950000000000003" customHeight="1" x14ac:dyDescent="0.25">
      <c r="B277" s="1"/>
      <c r="C277" s="1"/>
      <c r="D277" s="5"/>
      <c r="E277" s="5"/>
      <c r="G277" s="1"/>
      <c r="H277" s="1"/>
      <c r="I277" s="1"/>
    </row>
    <row r="278" spans="1:9" x14ac:dyDescent="0.25">
      <c r="B278" s="326" t="s">
        <v>425</v>
      </c>
      <c r="C278" s="327"/>
      <c r="D278" s="328"/>
      <c r="E278" s="329" t="s">
        <v>426</v>
      </c>
      <c r="F278" s="332" t="s">
        <v>148</v>
      </c>
      <c r="G278" s="335" t="s">
        <v>149</v>
      </c>
      <c r="H278" s="7" t="s">
        <v>150</v>
      </c>
      <c r="I278" s="338" t="s">
        <v>151</v>
      </c>
    </row>
    <row r="279" spans="1:9" ht="15" customHeight="1" x14ac:dyDescent="0.25">
      <c r="A279" s="30"/>
      <c r="B279" s="339" t="s">
        <v>153</v>
      </c>
      <c r="C279" s="339" t="s">
        <v>154</v>
      </c>
      <c r="D279" s="339" t="s">
        <v>155</v>
      </c>
      <c r="E279" s="330"/>
      <c r="F279" s="333"/>
      <c r="G279" s="336"/>
      <c r="H279" s="341" t="s">
        <v>156</v>
      </c>
      <c r="I279" s="338"/>
    </row>
    <row r="280" spans="1:9" ht="25.5" customHeight="1" x14ac:dyDescent="0.25">
      <c r="A280" s="8" t="s">
        <v>427</v>
      </c>
      <c r="B280" s="340"/>
      <c r="C280" s="340"/>
      <c r="D280" s="340"/>
      <c r="E280" s="331"/>
      <c r="F280" s="334"/>
      <c r="G280" s="337"/>
      <c r="H280" s="340"/>
      <c r="I280" s="338"/>
    </row>
    <row r="281" spans="1:9" ht="5.0999999999999996" customHeight="1" x14ac:dyDescent="0.25">
      <c r="A281" s="31"/>
      <c r="B281" s="9"/>
      <c r="C281" s="9"/>
      <c r="D281" s="10"/>
      <c r="E281" s="10"/>
      <c r="F281" s="9"/>
      <c r="G281" s="10"/>
      <c r="H281" s="10"/>
      <c r="I281" s="1"/>
    </row>
    <row r="282" spans="1:9" x14ac:dyDescent="0.25">
      <c r="A282" s="32" t="s">
        <v>428</v>
      </c>
      <c r="B282" s="13">
        <f t="shared" ref="B282:I282" si="4">B74</f>
        <v>222226566</v>
      </c>
      <c r="C282" s="13">
        <f t="shared" si="4"/>
        <v>33649789.490000002</v>
      </c>
      <c r="D282" s="272">
        <f t="shared" si="4"/>
        <v>255876355.48999992</v>
      </c>
      <c r="E282" s="13">
        <f t="shared" si="4"/>
        <v>245206118.84999999</v>
      </c>
      <c r="F282" s="13">
        <f t="shared" si="4"/>
        <v>245206118.84999999</v>
      </c>
      <c r="G282" s="14">
        <f t="shared" si="4"/>
        <v>234812044.83000004</v>
      </c>
      <c r="H282" s="14">
        <f t="shared" si="4"/>
        <v>10394074.020000003</v>
      </c>
      <c r="I282" s="14">
        <f t="shared" si="4"/>
        <v>10670236.640000001</v>
      </c>
    </row>
    <row r="283" spans="1:9" x14ac:dyDescent="0.25">
      <c r="A283" s="32" t="s">
        <v>429</v>
      </c>
      <c r="B283" s="13">
        <f t="shared" ref="B283:I283" si="5">B171</f>
        <v>73709960</v>
      </c>
      <c r="C283" s="13">
        <f t="shared" si="5"/>
        <v>12979031.550000008</v>
      </c>
      <c r="D283" s="272">
        <f t="shared" si="5"/>
        <v>86688991.549999997</v>
      </c>
      <c r="E283" s="13">
        <f t="shared" si="5"/>
        <v>48930775.04999999</v>
      </c>
      <c r="F283" s="13">
        <f t="shared" si="5"/>
        <v>43855455.759999998</v>
      </c>
      <c r="G283" s="14">
        <f t="shared" si="5"/>
        <v>40746305.829999998</v>
      </c>
      <c r="H283" s="14">
        <f t="shared" si="5"/>
        <v>3109149.9299999978</v>
      </c>
      <c r="I283" s="14">
        <f t="shared" si="5"/>
        <v>42833535.790000014</v>
      </c>
    </row>
    <row r="284" spans="1:9" x14ac:dyDescent="0.25">
      <c r="A284" s="32" t="s">
        <v>430</v>
      </c>
      <c r="B284" s="13">
        <f t="shared" ref="B284:I284" si="6">+B177</f>
        <v>196290</v>
      </c>
      <c r="C284" s="13">
        <f t="shared" si="6"/>
        <v>-6744.3799999999974</v>
      </c>
      <c r="D284" s="272">
        <f t="shared" si="6"/>
        <v>189545.62</v>
      </c>
      <c r="E284" s="13">
        <f t="shared" si="6"/>
        <v>187816.3</v>
      </c>
      <c r="F284" s="13">
        <f t="shared" si="6"/>
        <v>187816.3</v>
      </c>
      <c r="G284" s="14">
        <f t="shared" si="6"/>
        <v>187812.35</v>
      </c>
      <c r="H284" s="14">
        <f t="shared" si="6"/>
        <v>3.9499999999970896</v>
      </c>
      <c r="I284" s="14">
        <f t="shared" si="6"/>
        <v>1729.3199999999997</v>
      </c>
    </row>
    <row r="285" spans="1:9" x14ac:dyDescent="0.25">
      <c r="A285" s="32" t="s">
        <v>431</v>
      </c>
      <c r="B285" s="13">
        <f t="shared" ref="B285:I285" si="7">+B212</f>
        <v>8651418</v>
      </c>
      <c r="C285" s="13">
        <f t="shared" si="7"/>
        <v>8775005.9499999974</v>
      </c>
      <c r="D285" s="272">
        <f t="shared" si="7"/>
        <v>17426423.949999996</v>
      </c>
      <c r="E285" s="13">
        <f t="shared" si="7"/>
        <v>11068589.069999998</v>
      </c>
      <c r="F285" s="13">
        <f t="shared" si="7"/>
        <v>10772236.469999999</v>
      </c>
      <c r="G285" s="14">
        <f t="shared" si="7"/>
        <v>10512615.969999999</v>
      </c>
      <c r="H285" s="14">
        <f t="shared" si="7"/>
        <v>259620.5</v>
      </c>
      <c r="I285" s="14">
        <f t="shared" si="7"/>
        <v>6654187.4799999986</v>
      </c>
    </row>
    <row r="286" spans="1:9" x14ac:dyDescent="0.25">
      <c r="A286" s="32" t="s">
        <v>432</v>
      </c>
      <c r="B286" s="13">
        <f t="shared" ref="B286:I286" si="8">+B263</f>
        <v>42623859</v>
      </c>
      <c r="C286" s="13">
        <f t="shared" si="8"/>
        <v>135568317.65000004</v>
      </c>
      <c r="D286" s="272">
        <f t="shared" si="8"/>
        <v>178192176.65000001</v>
      </c>
      <c r="E286" s="13">
        <f t="shared" si="8"/>
        <v>69967087.829999968</v>
      </c>
      <c r="F286" s="13">
        <f t="shared" si="8"/>
        <v>44170985.990000017</v>
      </c>
      <c r="G286" s="14">
        <f t="shared" si="8"/>
        <v>39297878.20000001</v>
      </c>
      <c r="H286" s="14">
        <f t="shared" si="8"/>
        <v>4873107.79</v>
      </c>
      <c r="I286" s="14">
        <f t="shared" si="8"/>
        <v>134021190.66000003</v>
      </c>
    </row>
    <row r="287" spans="1:9" x14ac:dyDescent="0.25">
      <c r="A287" s="32" t="s">
        <v>433</v>
      </c>
      <c r="B287" s="13">
        <f t="shared" ref="B287:I287" si="9">+B266</f>
        <v>0</v>
      </c>
      <c r="C287" s="13">
        <f t="shared" si="9"/>
        <v>24548513.330000002</v>
      </c>
      <c r="D287" s="272">
        <f t="shared" si="9"/>
        <v>24548513.330000002</v>
      </c>
      <c r="E287" s="13">
        <f t="shared" si="9"/>
        <v>24548513.330000002</v>
      </c>
      <c r="F287" s="13">
        <f t="shared" si="9"/>
        <v>24548513.330000002</v>
      </c>
      <c r="G287" s="14">
        <f t="shared" si="9"/>
        <v>24548513.330000002</v>
      </c>
      <c r="H287" s="14">
        <f t="shared" si="9"/>
        <v>0</v>
      </c>
      <c r="I287" s="14">
        <f t="shared" si="9"/>
        <v>0</v>
      </c>
    </row>
    <row r="288" spans="1:9" x14ac:dyDescent="0.25">
      <c r="A288" s="32" t="s">
        <v>434</v>
      </c>
      <c r="B288" s="13">
        <f t="shared" ref="B288:I288" si="10">+B270</f>
        <v>0</v>
      </c>
      <c r="C288" s="13">
        <f t="shared" si="10"/>
        <v>10320237.43</v>
      </c>
      <c r="D288" s="272">
        <f t="shared" si="10"/>
        <v>10320237.43</v>
      </c>
      <c r="E288" s="13">
        <f t="shared" si="10"/>
        <v>10319687.43</v>
      </c>
      <c r="F288" s="13">
        <f t="shared" si="10"/>
        <v>10319687.43</v>
      </c>
      <c r="G288" s="14">
        <f t="shared" si="10"/>
        <v>9001450</v>
      </c>
      <c r="H288" s="14">
        <f t="shared" si="10"/>
        <v>1318237.4300000002</v>
      </c>
      <c r="I288" s="14">
        <f t="shared" si="10"/>
        <v>550</v>
      </c>
    </row>
    <row r="289" spans="1:9" x14ac:dyDescent="0.25">
      <c r="A289" s="32" t="s">
        <v>435</v>
      </c>
      <c r="B289" s="13">
        <f t="shared" ref="B289:I289" si="11">+B274</f>
        <v>1455084</v>
      </c>
      <c r="C289" s="13">
        <f t="shared" si="11"/>
        <v>10963026.050000001</v>
      </c>
      <c r="D289" s="272">
        <f t="shared" si="11"/>
        <v>12418110.050000001</v>
      </c>
      <c r="E289" s="13">
        <f t="shared" si="11"/>
        <v>5030308.12</v>
      </c>
      <c r="F289" s="13">
        <f t="shared" si="11"/>
        <v>5030308.12</v>
      </c>
      <c r="G289" s="14">
        <f t="shared" si="11"/>
        <v>5030308.12</v>
      </c>
      <c r="H289" s="14">
        <f t="shared" si="11"/>
        <v>0</v>
      </c>
      <c r="I289" s="14">
        <f t="shared" si="11"/>
        <v>7387801.9299999997</v>
      </c>
    </row>
    <row r="290" spans="1:9" ht="5.0999999999999996" customHeight="1" x14ac:dyDescent="0.25">
      <c r="A290" s="31"/>
      <c r="B290" s="25"/>
      <c r="C290" s="25"/>
      <c r="D290" s="33"/>
      <c r="E290" s="33"/>
      <c r="F290" s="25"/>
      <c r="G290" s="10"/>
      <c r="H290" s="10"/>
      <c r="I290" s="1"/>
    </row>
    <row r="291" spans="1:9" x14ac:dyDescent="0.25">
      <c r="A291" s="34" t="s">
        <v>424</v>
      </c>
      <c r="B291" s="35">
        <v>348863177</v>
      </c>
      <c r="C291" s="35">
        <v>236797177.07000008</v>
      </c>
      <c r="D291" s="35">
        <v>585660354.06999981</v>
      </c>
      <c r="E291" s="35">
        <v>415258895.97999996</v>
      </c>
      <c r="F291" s="35">
        <v>384091122.25</v>
      </c>
      <c r="G291" s="35">
        <v>364136928.63</v>
      </c>
      <c r="H291" s="35">
        <v>19954193.620000001</v>
      </c>
      <c r="I291" s="35">
        <v>201569231.82000005</v>
      </c>
    </row>
    <row r="292" spans="1:9" x14ac:dyDescent="0.25">
      <c r="B292" s="1"/>
      <c r="C292" s="1"/>
      <c r="D292" s="5"/>
      <c r="E292" s="5"/>
      <c r="G292" s="1"/>
      <c r="H292" s="1"/>
      <c r="I292" s="1"/>
    </row>
    <row r="293" spans="1:9" x14ac:dyDescent="0.25">
      <c r="B293" s="1"/>
      <c r="C293" s="36"/>
      <c r="D293" s="5"/>
      <c r="E293" s="5"/>
      <c r="G293" s="1"/>
      <c r="H293" s="1"/>
      <c r="I293" s="1"/>
    </row>
    <row r="294" spans="1:9" x14ac:dyDescent="0.25">
      <c r="B294" s="1"/>
      <c r="C294" s="1"/>
      <c r="D294" s="5"/>
      <c r="E294" s="5"/>
      <c r="G294" s="1"/>
      <c r="H294" s="1"/>
      <c r="I294" s="1"/>
    </row>
    <row r="295" spans="1:9" x14ac:dyDescent="0.25">
      <c r="B295" s="1"/>
      <c r="C295" s="1"/>
      <c r="D295" s="1"/>
      <c r="E295" s="1"/>
      <c r="G295" s="1"/>
      <c r="H295" s="1"/>
      <c r="I295" s="1"/>
    </row>
    <row r="296" spans="1:9" x14ac:dyDescent="0.25">
      <c r="B296" s="1"/>
      <c r="C296" s="1"/>
      <c r="D296" s="1"/>
      <c r="E296" s="1"/>
      <c r="G296" s="1"/>
      <c r="H296" s="1"/>
      <c r="I296" s="1"/>
    </row>
    <row r="297" spans="1:9" x14ac:dyDescent="0.25">
      <c r="B297" s="1"/>
      <c r="C297" s="1"/>
      <c r="D297" s="5"/>
      <c r="E297" s="5"/>
      <c r="G297" s="1"/>
      <c r="H297" s="1"/>
      <c r="I297" s="1"/>
    </row>
    <row r="298" spans="1:9" x14ac:dyDescent="0.25">
      <c r="B298" s="1"/>
      <c r="C298" s="1"/>
      <c r="D298" s="5"/>
      <c r="E298" s="5"/>
      <c r="G298" s="1"/>
      <c r="H298" s="1"/>
      <c r="I298" s="1"/>
    </row>
    <row r="299" spans="1:9" x14ac:dyDescent="0.25">
      <c r="B299" s="1"/>
      <c r="C299" s="1"/>
      <c r="D299" s="5"/>
      <c r="E299" s="5"/>
      <c r="G299" s="1"/>
      <c r="H299" s="1"/>
      <c r="I299" s="1"/>
    </row>
    <row r="300" spans="1:9" x14ac:dyDescent="0.25">
      <c r="B300" s="1"/>
      <c r="C300" s="1"/>
      <c r="D300" s="5"/>
      <c r="E300" s="5"/>
      <c r="G300" s="1"/>
      <c r="H300" s="1"/>
      <c r="I300" s="1"/>
    </row>
    <row r="301" spans="1:9" x14ac:dyDescent="0.25">
      <c r="B301" s="1"/>
      <c r="C301" s="1"/>
      <c r="D301" s="5"/>
      <c r="E301" s="5"/>
      <c r="G301" s="1"/>
      <c r="H301" s="1"/>
      <c r="I301" s="1"/>
    </row>
    <row r="302" spans="1:9" x14ac:dyDescent="0.25">
      <c r="B302" s="1"/>
      <c r="C302" s="1"/>
      <c r="D302" s="5"/>
      <c r="E302" s="5"/>
      <c r="G302" s="1"/>
      <c r="H302" s="1"/>
      <c r="I302" s="1"/>
    </row>
    <row r="303" spans="1:9" x14ac:dyDescent="0.25">
      <c r="B303" s="1"/>
      <c r="C303" s="1"/>
      <c r="D303" s="5"/>
      <c r="E303" s="5"/>
      <c r="G303" s="1"/>
      <c r="H303" s="1"/>
      <c r="I303" s="1"/>
    </row>
    <row r="304" spans="1:9" x14ac:dyDescent="0.25">
      <c r="B304" s="1"/>
      <c r="C304" s="1"/>
      <c r="D304" s="5"/>
      <c r="E304" s="5"/>
      <c r="G304" s="1"/>
      <c r="H304" s="1"/>
      <c r="I304" s="1"/>
    </row>
    <row r="305" spans="2:9" x14ac:dyDescent="0.25">
      <c r="B305" s="1"/>
      <c r="C305" s="1"/>
      <c r="D305" s="5"/>
      <c r="E305" s="5"/>
      <c r="G305" s="1"/>
      <c r="H305" s="1"/>
      <c r="I305" s="1"/>
    </row>
    <row r="306" spans="2:9" x14ac:dyDescent="0.25">
      <c r="B306" s="1"/>
      <c r="C306" s="1"/>
      <c r="D306" s="5"/>
      <c r="E306" s="5"/>
      <c r="G306" s="1"/>
      <c r="H306" s="1"/>
      <c r="I306" s="1"/>
    </row>
    <row r="307" spans="2:9" x14ac:dyDescent="0.25">
      <c r="B307" s="1"/>
      <c r="C307" s="1"/>
      <c r="D307" s="5"/>
      <c r="E307" s="5"/>
      <c r="G307" s="1"/>
      <c r="H307" s="1"/>
      <c r="I307" s="1"/>
    </row>
    <row r="308" spans="2:9" x14ac:dyDescent="0.25">
      <c r="B308" s="1"/>
      <c r="C308" s="1"/>
      <c r="D308" s="5"/>
      <c r="E308" s="5"/>
      <c r="G308" s="1"/>
      <c r="H308" s="1"/>
      <c r="I308" s="1"/>
    </row>
    <row r="309" spans="2:9" x14ac:dyDescent="0.25">
      <c r="B309" s="1"/>
      <c r="C309" s="1"/>
      <c r="D309" s="5"/>
      <c r="E309" s="5"/>
      <c r="G309" s="1"/>
      <c r="H309" s="1"/>
      <c r="I309" s="1"/>
    </row>
    <row r="310" spans="2:9" x14ac:dyDescent="0.25">
      <c r="B310" s="1"/>
      <c r="C310" s="1"/>
      <c r="D310" s="5"/>
      <c r="E310" s="5"/>
      <c r="G310" s="1"/>
      <c r="H310" s="1"/>
      <c r="I310" s="1"/>
    </row>
    <row r="311" spans="2:9" x14ac:dyDescent="0.25">
      <c r="B311" s="1"/>
      <c r="C311" s="1"/>
      <c r="D311" s="5"/>
      <c r="E311" s="5"/>
      <c r="G311" s="1"/>
      <c r="H311" s="1"/>
      <c r="I311" s="1"/>
    </row>
    <row r="312" spans="2:9" x14ac:dyDescent="0.25">
      <c r="B312" s="1"/>
      <c r="C312" s="1"/>
      <c r="D312" s="5"/>
      <c r="E312" s="5"/>
      <c r="G312" s="1"/>
      <c r="H312" s="1"/>
      <c r="I312" s="1"/>
    </row>
    <row r="313" spans="2:9" x14ac:dyDescent="0.25">
      <c r="B313" s="1"/>
      <c r="C313" s="1"/>
      <c r="D313" s="5"/>
      <c r="E313" s="5"/>
      <c r="G313" s="1"/>
      <c r="H313" s="1"/>
      <c r="I313" s="1"/>
    </row>
    <row r="314" spans="2:9" x14ac:dyDescent="0.25">
      <c r="B314" s="1"/>
      <c r="C314" s="1"/>
      <c r="D314" s="5"/>
      <c r="E314" s="5"/>
      <c r="G314" s="1"/>
      <c r="H314" s="1"/>
      <c r="I314" s="1"/>
    </row>
    <row r="315" spans="2:9" x14ac:dyDescent="0.25">
      <c r="B315" s="1"/>
      <c r="C315" s="1"/>
      <c r="D315" s="5"/>
      <c r="E315" s="5"/>
      <c r="G315" s="1"/>
      <c r="H315" s="1"/>
      <c r="I315" s="1"/>
    </row>
    <row r="316" spans="2:9" x14ac:dyDescent="0.25">
      <c r="B316" s="1"/>
      <c r="C316" s="1"/>
      <c r="D316" s="5"/>
      <c r="E316" s="5"/>
      <c r="G316" s="1"/>
      <c r="H316" s="1"/>
      <c r="I316" s="1"/>
    </row>
    <row r="317" spans="2:9" x14ac:dyDescent="0.25">
      <c r="B317" s="1"/>
      <c r="C317" s="1"/>
      <c r="D317" s="5"/>
      <c r="E317" s="5"/>
      <c r="G317" s="1"/>
      <c r="H317" s="1"/>
      <c r="I317" s="1"/>
    </row>
    <row r="318" spans="2:9" x14ac:dyDescent="0.25">
      <c r="B318" s="1"/>
      <c r="C318" s="1"/>
      <c r="D318" s="5"/>
      <c r="E318" s="5"/>
      <c r="G318" s="1"/>
      <c r="H318" s="1"/>
      <c r="I318" s="1"/>
    </row>
    <row r="319" spans="2:9" x14ac:dyDescent="0.25">
      <c r="B319" s="1"/>
      <c r="C319" s="1"/>
      <c r="D319" s="5"/>
      <c r="E319" s="5"/>
      <c r="G319" s="1"/>
      <c r="H319" s="1"/>
      <c r="I319" s="1"/>
    </row>
    <row r="320" spans="2:9" x14ac:dyDescent="0.25">
      <c r="B320" s="1"/>
      <c r="C320" s="1"/>
      <c r="D320" s="5"/>
      <c r="E320" s="5"/>
      <c r="G320" s="1"/>
      <c r="H320" s="1"/>
      <c r="I320" s="1"/>
    </row>
    <row r="321" spans="2:9" x14ac:dyDescent="0.25">
      <c r="B321" s="1"/>
      <c r="C321" s="1"/>
      <c r="D321" s="5"/>
      <c r="E321" s="5"/>
      <c r="G321" s="1"/>
      <c r="H321" s="1"/>
      <c r="I321" s="1"/>
    </row>
    <row r="322" spans="2:9" x14ac:dyDescent="0.25">
      <c r="B322" s="1"/>
      <c r="C322" s="1"/>
      <c r="D322" s="5"/>
      <c r="E322" s="5"/>
      <c r="G322" s="1"/>
      <c r="H322" s="1"/>
      <c r="I322" s="1"/>
    </row>
    <row r="323" spans="2:9" x14ac:dyDescent="0.25">
      <c r="B323" s="1"/>
      <c r="C323" s="1"/>
      <c r="D323" s="5"/>
      <c r="E323" s="5"/>
      <c r="G323" s="1"/>
      <c r="H323" s="1"/>
      <c r="I323" s="1"/>
    </row>
    <row r="324" spans="2:9" x14ac:dyDescent="0.25">
      <c r="B324" s="1"/>
      <c r="C324" s="1"/>
      <c r="D324" s="5"/>
      <c r="E324" s="5"/>
      <c r="G324" s="1"/>
      <c r="H324" s="1"/>
      <c r="I324" s="1"/>
    </row>
    <row r="325" spans="2:9" x14ac:dyDescent="0.25">
      <c r="B325" s="1"/>
      <c r="C325" s="1"/>
      <c r="D325" s="5"/>
      <c r="E325" s="5"/>
      <c r="G325" s="1"/>
      <c r="H325" s="1"/>
      <c r="I325" s="1"/>
    </row>
    <row r="326" spans="2:9" x14ac:dyDescent="0.25">
      <c r="B326" s="1"/>
      <c r="C326" s="1"/>
      <c r="D326" s="5"/>
      <c r="E326" s="5"/>
      <c r="G326" s="1"/>
      <c r="H326" s="1"/>
      <c r="I326" s="1"/>
    </row>
    <row r="327" spans="2:9" x14ac:dyDescent="0.25">
      <c r="B327" s="1"/>
      <c r="C327" s="1"/>
      <c r="D327" s="5"/>
      <c r="E327" s="5"/>
      <c r="G327" s="1"/>
      <c r="H327" s="1"/>
      <c r="I327" s="1"/>
    </row>
    <row r="328" spans="2:9" x14ac:dyDescent="0.25">
      <c r="B328" s="1"/>
      <c r="C328" s="1"/>
      <c r="D328" s="5"/>
      <c r="E328" s="5"/>
      <c r="G328" s="1"/>
      <c r="H328" s="1"/>
      <c r="I328" s="1"/>
    </row>
    <row r="329" spans="2:9" x14ac:dyDescent="0.25">
      <c r="B329" s="1"/>
      <c r="C329" s="1"/>
      <c r="D329" s="5"/>
      <c r="E329" s="5"/>
      <c r="G329" s="1"/>
      <c r="H329" s="1"/>
      <c r="I329" s="1"/>
    </row>
    <row r="330" spans="2:9" x14ac:dyDescent="0.25">
      <c r="B330" s="1"/>
      <c r="C330" s="1"/>
      <c r="D330" s="5"/>
      <c r="E330" s="5"/>
      <c r="G330" s="1"/>
      <c r="H330" s="1"/>
      <c r="I330" s="1"/>
    </row>
    <row r="331" spans="2:9" x14ac:dyDescent="0.25">
      <c r="B331" s="1"/>
      <c r="C331" s="1"/>
      <c r="D331" s="5"/>
      <c r="E331" s="5"/>
      <c r="G331" s="1"/>
      <c r="H331" s="1"/>
      <c r="I331" s="1"/>
    </row>
    <row r="332" spans="2:9" x14ac:dyDescent="0.25">
      <c r="B332" s="1"/>
      <c r="C332" s="1"/>
      <c r="D332" s="5"/>
      <c r="E332" s="5"/>
      <c r="G332" s="1"/>
      <c r="H332" s="1"/>
      <c r="I332" s="1"/>
    </row>
    <row r="333" spans="2:9" x14ac:dyDescent="0.25">
      <c r="B333" s="1"/>
      <c r="C333" s="1"/>
      <c r="D333" s="5"/>
      <c r="E333" s="5"/>
      <c r="G333" s="1"/>
      <c r="H333" s="1"/>
      <c r="I333" s="1"/>
    </row>
    <row r="334" spans="2:9" x14ac:dyDescent="0.25">
      <c r="B334" s="1"/>
      <c r="C334" s="1"/>
      <c r="D334" s="5"/>
      <c r="E334" s="5"/>
      <c r="G334" s="1"/>
      <c r="H334" s="1"/>
      <c r="I334" s="1"/>
    </row>
    <row r="335" spans="2:9" x14ac:dyDescent="0.25">
      <c r="B335" s="1"/>
      <c r="C335" s="1"/>
      <c r="D335" s="5"/>
      <c r="E335" s="5"/>
      <c r="G335" s="1"/>
      <c r="H335" s="1"/>
      <c r="I335" s="1"/>
    </row>
    <row r="336" spans="2:9" x14ac:dyDescent="0.25">
      <c r="B336" s="1"/>
      <c r="C336" s="1"/>
      <c r="D336" s="5"/>
      <c r="E336" s="5"/>
      <c r="G336" s="1"/>
      <c r="H336" s="1"/>
      <c r="I336" s="1"/>
    </row>
    <row r="337" spans="2:9" x14ac:dyDescent="0.25">
      <c r="B337" s="1"/>
      <c r="C337" s="1"/>
      <c r="D337" s="5"/>
      <c r="E337" s="5"/>
      <c r="G337" s="1"/>
      <c r="H337" s="1"/>
      <c r="I337" s="1"/>
    </row>
    <row r="338" spans="2:9" x14ac:dyDescent="0.25">
      <c r="B338" s="1"/>
      <c r="C338" s="1"/>
      <c r="D338" s="5"/>
      <c r="E338" s="5"/>
      <c r="G338" s="1"/>
      <c r="H338" s="1"/>
      <c r="I338" s="1"/>
    </row>
    <row r="339" spans="2:9" x14ac:dyDescent="0.25">
      <c r="B339" s="1"/>
      <c r="C339" s="1"/>
      <c r="D339" s="5"/>
      <c r="E339" s="5"/>
      <c r="G339" s="1"/>
      <c r="H339" s="1"/>
      <c r="I339" s="1"/>
    </row>
    <row r="340" spans="2:9" x14ac:dyDescent="0.25">
      <c r="B340" s="1"/>
      <c r="C340" s="1"/>
      <c r="D340" s="5"/>
      <c r="E340" s="5"/>
      <c r="G340" s="1"/>
      <c r="H340" s="1"/>
      <c r="I340" s="1"/>
    </row>
    <row r="341" spans="2:9" x14ac:dyDescent="0.25">
      <c r="B341" s="1"/>
      <c r="C341" s="1"/>
      <c r="D341" s="5"/>
      <c r="E341" s="5"/>
      <c r="G341" s="1"/>
      <c r="H341" s="1"/>
      <c r="I341" s="1"/>
    </row>
    <row r="342" spans="2:9" x14ac:dyDescent="0.25">
      <c r="B342" s="1"/>
      <c r="C342" s="1"/>
      <c r="D342" s="5"/>
      <c r="E342" s="5"/>
      <c r="G342" s="1"/>
      <c r="H342" s="1"/>
      <c r="I342" s="1"/>
    </row>
    <row r="343" spans="2:9" x14ac:dyDescent="0.25">
      <c r="B343" s="1"/>
      <c r="C343" s="1"/>
      <c r="D343" s="5"/>
      <c r="E343" s="5"/>
      <c r="G343" s="1"/>
      <c r="H343" s="1"/>
      <c r="I343" s="1"/>
    </row>
    <row r="344" spans="2:9" x14ac:dyDescent="0.25">
      <c r="B344" s="1"/>
      <c r="C344" s="1"/>
      <c r="D344" s="5"/>
      <c r="E344" s="5"/>
      <c r="G344" s="1"/>
      <c r="H344" s="1"/>
      <c r="I344" s="1"/>
    </row>
    <row r="345" spans="2:9" x14ac:dyDescent="0.25">
      <c r="B345" s="1"/>
      <c r="C345" s="1"/>
      <c r="D345" s="5"/>
      <c r="E345" s="5"/>
      <c r="G345" s="1"/>
      <c r="H345" s="1"/>
      <c r="I345" s="1"/>
    </row>
    <row r="346" spans="2:9" x14ac:dyDescent="0.25">
      <c r="B346" s="1"/>
      <c r="C346" s="1"/>
      <c r="D346" s="5"/>
      <c r="E346" s="5"/>
      <c r="G346" s="1"/>
      <c r="H346" s="1"/>
      <c r="I346" s="1"/>
    </row>
    <row r="347" spans="2:9" x14ac:dyDescent="0.25">
      <c r="B347" s="1"/>
      <c r="C347" s="1"/>
      <c r="D347" s="5"/>
      <c r="E347" s="5"/>
      <c r="G347" s="1"/>
      <c r="H347" s="1"/>
      <c r="I347" s="1"/>
    </row>
    <row r="348" spans="2:9" x14ac:dyDescent="0.25">
      <c r="B348" s="1"/>
      <c r="C348" s="1"/>
      <c r="D348" s="5"/>
      <c r="E348" s="5"/>
      <c r="G348" s="1"/>
      <c r="H348" s="1"/>
      <c r="I348" s="1"/>
    </row>
    <row r="349" spans="2:9" x14ac:dyDescent="0.25">
      <c r="B349" s="1"/>
      <c r="C349" s="1"/>
      <c r="D349" s="5"/>
      <c r="E349" s="5"/>
      <c r="G349" s="1"/>
      <c r="H349" s="1"/>
      <c r="I349" s="1"/>
    </row>
    <row r="350" spans="2:9" x14ac:dyDescent="0.25">
      <c r="B350" s="1"/>
      <c r="C350" s="1"/>
      <c r="D350" s="5"/>
      <c r="E350" s="5"/>
      <c r="G350" s="1"/>
      <c r="H350" s="1"/>
      <c r="I350" s="1"/>
    </row>
    <row r="351" spans="2:9" x14ac:dyDescent="0.25">
      <c r="B351" s="1"/>
      <c r="C351" s="1"/>
      <c r="D351" s="5"/>
      <c r="E351" s="5"/>
      <c r="G351" s="1"/>
      <c r="H351" s="1"/>
      <c r="I351" s="1"/>
    </row>
    <row r="352" spans="2:9" x14ac:dyDescent="0.25">
      <c r="B352" s="1"/>
      <c r="C352" s="1"/>
      <c r="D352" s="5"/>
      <c r="E352" s="5"/>
      <c r="G352" s="1"/>
      <c r="H352" s="1"/>
      <c r="I352" s="1"/>
    </row>
    <row r="353" spans="2:9" x14ac:dyDescent="0.25">
      <c r="B353" s="1"/>
      <c r="C353" s="1"/>
      <c r="D353" s="5"/>
      <c r="E353" s="5"/>
      <c r="G353" s="1"/>
      <c r="H353" s="1"/>
      <c r="I353" s="1"/>
    </row>
    <row r="354" spans="2:9" x14ac:dyDescent="0.25">
      <c r="B354" s="1"/>
      <c r="C354" s="1"/>
      <c r="D354" s="5"/>
      <c r="E354" s="5"/>
      <c r="G354" s="1"/>
      <c r="H354" s="1"/>
      <c r="I354" s="1"/>
    </row>
    <row r="355" spans="2:9" x14ac:dyDescent="0.25">
      <c r="B355" s="1"/>
      <c r="C355" s="1"/>
      <c r="D355" s="5"/>
      <c r="E355" s="5"/>
      <c r="G355" s="1"/>
      <c r="H355" s="1"/>
      <c r="I355" s="1"/>
    </row>
    <row r="356" spans="2:9" x14ac:dyDescent="0.25">
      <c r="B356" s="1"/>
      <c r="C356" s="1"/>
      <c r="D356" s="5"/>
      <c r="E356" s="5"/>
      <c r="G356" s="1"/>
      <c r="H356" s="1"/>
      <c r="I356" s="1"/>
    </row>
    <row r="357" spans="2:9" x14ac:dyDescent="0.25">
      <c r="B357" s="1"/>
      <c r="C357" s="1"/>
      <c r="D357" s="5"/>
      <c r="E357" s="5"/>
      <c r="G357" s="1"/>
      <c r="H357" s="1"/>
      <c r="I357" s="1"/>
    </row>
    <row r="358" spans="2:9" x14ac:dyDescent="0.25">
      <c r="B358" s="1"/>
      <c r="C358" s="1"/>
      <c r="D358" s="5"/>
      <c r="E358" s="5"/>
      <c r="G358" s="1"/>
      <c r="H358" s="1"/>
      <c r="I358" s="1"/>
    </row>
    <row r="359" spans="2:9" x14ac:dyDescent="0.25">
      <c r="B359" s="1"/>
      <c r="C359" s="1"/>
      <c r="D359" s="5"/>
      <c r="E359" s="5"/>
      <c r="G359" s="1"/>
      <c r="H359" s="1"/>
      <c r="I359" s="1"/>
    </row>
    <row r="360" spans="2:9" x14ac:dyDescent="0.25">
      <c r="B360" s="1"/>
      <c r="C360" s="1"/>
      <c r="D360" s="5"/>
      <c r="E360" s="5"/>
      <c r="G360" s="1"/>
      <c r="H360" s="1"/>
      <c r="I360" s="1"/>
    </row>
    <row r="361" spans="2:9" x14ac:dyDescent="0.25">
      <c r="B361" s="1"/>
      <c r="C361" s="1"/>
      <c r="D361" s="5"/>
      <c r="E361" s="5"/>
      <c r="G361" s="1"/>
      <c r="H361" s="1"/>
      <c r="I361" s="1"/>
    </row>
    <row r="362" spans="2:9" x14ac:dyDescent="0.25">
      <c r="B362" s="1"/>
      <c r="C362" s="1"/>
      <c r="D362" s="5"/>
      <c r="E362" s="5"/>
      <c r="G362" s="1"/>
      <c r="H362" s="1"/>
      <c r="I362" s="1"/>
    </row>
    <row r="363" spans="2:9" x14ac:dyDescent="0.25">
      <c r="B363" s="1"/>
      <c r="C363" s="1"/>
      <c r="D363" s="5"/>
      <c r="E363" s="5"/>
      <c r="G363" s="1"/>
      <c r="H363" s="1"/>
      <c r="I363" s="1"/>
    </row>
    <row r="364" spans="2:9" x14ac:dyDescent="0.25">
      <c r="B364" s="1"/>
      <c r="C364" s="1"/>
      <c r="D364" s="5"/>
      <c r="E364" s="5"/>
      <c r="G364" s="1"/>
      <c r="H364" s="1"/>
      <c r="I364" s="1"/>
    </row>
    <row r="365" spans="2:9" x14ac:dyDescent="0.25">
      <c r="B365" s="1"/>
      <c r="C365" s="1"/>
      <c r="D365" s="5"/>
      <c r="E365" s="5"/>
      <c r="G365" s="1"/>
      <c r="H365" s="1"/>
      <c r="I365" s="1"/>
    </row>
    <row r="366" spans="2:9" x14ac:dyDescent="0.25">
      <c r="B366" s="1"/>
      <c r="C366" s="1"/>
      <c r="D366" s="5"/>
      <c r="E366" s="5"/>
      <c r="G366" s="1"/>
      <c r="H366" s="1"/>
      <c r="I366" s="1"/>
    </row>
    <row r="367" spans="2:9" x14ac:dyDescent="0.25">
      <c r="B367" s="1"/>
      <c r="C367" s="1"/>
      <c r="D367" s="5"/>
      <c r="E367" s="5"/>
      <c r="G367" s="1"/>
      <c r="H367" s="1"/>
      <c r="I367" s="1"/>
    </row>
    <row r="368" spans="2:9" x14ac:dyDescent="0.25">
      <c r="B368" s="1"/>
      <c r="C368" s="1"/>
      <c r="D368" s="1"/>
      <c r="E368" s="1"/>
      <c r="G368" s="1"/>
      <c r="H368" s="1"/>
      <c r="I368" s="1"/>
    </row>
    <row r="369" spans="2:9" x14ac:dyDescent="0.25">
      <c r="B369" s="1"/>
      <c r="C369" s="1"/>
      <c r="D369" s="1"/>
      <c r="E369" s="1"/>
      <c r="G369" s="1"/>
      <c r="H369" s="1"/>
      <c r="I369" s="1"/>
    </row>
    <row r="370" spans="2:9" x14ac:dyDescent="0.25">
      <c r="B370" s="1"/>
      <c r="C370" s="1"/>
      <c r="D370" s="1"/>
      <c r="E370" s="1"/>
      <c r="G370" s="1"/>
      <c r="H370" s="1"/>
      <c r="I370" s="1"/>
    </row>
    <row r="371" spans="2:9" x14ac:dyDescent="0.25">
      <c r="B371" s="1"/>
      <c r="C371" s="1"/>
      <c r="D371" s="1"/>
      <c r="E371" s="1"/>
      <c r="G371" s="1"/>
      <c r="H371" s="1"/>
      <c r="I371" s="1"/>
    </row>
    <row r="372" spans="2:9" x14ac:dyDescent="0.25">
      <c r="B372" s="1"/>
      <c r="C372" s="1"/>
      <c r="D372" s="1"/>
      <c r="E372" s="1"/>
      <c r="G372" s="1"/>
      <c r="H372" s="1"/>
      <c r="I372" s="1"/>
    </row>
    <row r="373" spans="2:9" x14ac:dyDescent="0.25">
      <c r="B373" s="1"/>
      <c r="C373" s="1"/>
      <c r="D373" s="1"/>
      <c r="E373" s="1"/>
      <c r="G373" s="1"/>
      <c r="H373" s="1"/>
      <c r="I373" s="1"/>
    </row>
    <row r="374" spans="2:9" x14ac:dyDescent="0.25">
      <c r="B374" s="1"/>
      <c r="C374" s="1"/>
      <c r="D374" s="1"/>
      <c r="E374" s="1"/>
      <c r="G374" s="1"/>
      <c r="H374" s="1"/>
      <c r="I374" s="1"/>
    </row>
    <row r="375" spans="2:9" x14ac:dyDescent="0.25">
      <c r="B375" s="1"/>
      <c r="C375" s="1"/>
      <c r="D375" s="1"/>
      <c r="E375" s="1"/>
      <c r="G375" s="1"/>
      <c r="H375" s="1"/>
      <c r="I375" s="1"/>
    </row>
    <row r="376" spans="2:9" x14ac:dyDescent="0.25">
      <c r="B376" s="1"/>
      <c r="C376" s="1"/>
      <c r="D376" s="1"/>
      <c r="E376" s="1"/>
      <c r="G376" s="1"/>
      <c r="H376" s="1"/>
      <c r="I376" s="1"/>
    </row>
    <row r="377" spans="2:9" x14ac:dyDescent="0.25">
      <c r="B377" s="1"/>
      <c r="C377" s="1"/>
      <c r="D377" s="1"/>
      <c r="E377" s="1"/>
      <c r="G377" s="1"/>
      <c r="H377" s="1"/>
      <c r="I377" s="1"/>
    </row>
    <row r="378" spans="2:9" x14ac:dyDescent="0.25">
      <c r="B378" s="1"/>
      <c r="C378" s="1"/>
      <c r="D378" s="1"/>
      <c r="E378" s="1"/>
      <c r="G378" s="1"/>
      <c r="H378" s="1"/>
      <c r="I378" s="1"/>
    </row>
    <row r="379" spans="2:9" x14ac:dyDescent="0.25">
      <c r="B379" s="1"/>
      <c r="C379" s="1"/>
      <c r="D379" s="1"/>
      <c r="E379" s="1"/>
      <c r="G379" s="1"/>
      <c r="H379" s="1"/>
      <c r="I379" s="1"/>
    </row>
    <row r="380" spans="2:9" x14ac:dyDescent="0.25">
      <c r="B380" s="1"/>
      <c r="C380" s="1"/>
      <c r="D380" s="1"/>
      <c r="E380" s="1"/>
      <c r="G380" s="1"/>
      <c r="H380" s="1"/>
      <c r="I380" s="1"/>
    </row>
    <row r="381" spans="2:9" x14ac:dyDescent="0.25">
      <c r="B381" s="1"/>
      <c r="C381" s="1"/>
      <c r="D381" s="1"/>
      <c r="E381" s="1"/>
      <c r="G381" s="1"/>
      <c r="H381" s="1"/>
      <c r="I381" s="1"/>
    </row>
    <row r="382" spans="2:9" x14ac:dyDescent="0.25">
      <c r="B382" s="1"/>
      <c r="C382" s="1"/>
      <c r="D382" s="1"/>
      <c r="E382" s="1"/>
      <c r="G382" s="1"/>
      <c r="H382" s="1"/>
      <c r="I382" s="1"/>
    </row>
    <row r="383" spans="2:9" x14ac:dyDescent="0.25">
      <c r="B383" s="1"/>
      <c r="C383" s="1"/>
      <c r="D383" s="1"/>
      <c r="E383" s="1"/>
      <c r="G383" s="1"/>
      <c r="H383" s="1"/>
      <c r="I383" s="1"/>
    </row>
    <row r="384" spans="2:9" x14ac:dyDescent="0.25">
      <c r="B384" s="1"/>
      <c r="C384" s="1"/>
      <c r="D384" s="1"/>
      <c r="E384" s="1"/>
      <c r="G384" s="1"/>
      <c r="H384" s="1"/>
      <c r="I384" s="1"/>
    </row>
    <row r="385" spans="2:9" x14ac:dyDescent="0.25">
      <c r="B385" s="1"/>
      <c r="C385" s="1"/>
      <c r="D385" s="1"/>
      <c r="E385" s="1"/>
      <c r="G385" s="1"/>
      <c r="H385" s="1"/>
      <c r="I385" s="1"/>
    </row>
    <row r="386" spans="2:9" x14ac:dyDescent="0.25">
      <c r="B386" s="1"/>
      <c r="C386" s="1"/>
      <c r="D386" s="1"/>
      <c r="E386" s="1"/>
      <c r="G386" s="1"/>
      <c r="H386" s="1"/>
      <c r="I386" s="1"/>
    </row>
    <row r="387" spans="2:9" x14ac:dyDescent="0.25">
      <c r="B387" s="1"/>
      <c r="C387" s="1"/>
      <c r="D387" s="1"/>
      <c r="E387" s="1"/>
      <c r="G387" s="1"/>
      <c r="H387" s="1"/>
      <c r="I387" s="1"/>
    </row>
    <row r="388" spans="2:9" x14ac:dyDescent="0.25">
      <c r="B388" s="1"/>
      <c r="C388" s="1"/>
      <c r="D388" s="1"/>
      <c r="E388" s="1"/>
      <c r="G388" s="1"/>
      <c r="H388" s="1"/>
      <c r="I388" s="1"/>
    </row>
    <row r="389" spans="2:9" x14ac:dyDescent="0.25">
      <c r="B389" s="1"/>
      <c r="C389" s="1"/>
      <c r="D389" s="1"/>
      <c r="E389" s="1"/>
      <c r="G389" s="1"/>
      <c r="H389" s="1"/>
      <c r="I389" s="1"/>
    </row>
    <row r="390" spans="2:9" x14ac:dyDescent="0.25">
      <c r="B390" s="1"/>
      <c r="C390" s="1"/>
      <c r="D390" s="1"/>
      <c r="E390" s="1"/>
      <c r="G390" s="1"/>
      <c r="H390" s="1"/>
      <c r="I390" s="1"/>
    </row>
    <row r="391" spans="2:9" x14ac:dyDescent="0.25">
      <c r="B391" s="1"/>
      <c r="C391" s="1"/>
      <c r="D391" s="1"/>
      <c r="E391" s="1"/>
      <c r="G391" s="1"/>
      <c r="H391" s="1"/>
      <c r="I391" s="1"/>
    </row>
    <row r="392" spans="2:9" x14ac:dyDescent="0.25">
      <c r="B392" s="1"/>
      <c r="C392" s="1"/>
      <c r="D392" s="1"/>
      <c r="E392" s="1"/>
      <c r="G392" s="1"/>
      <c r="H392" s="1"/>
      <c r="I392" s="1"/>
    </row>
    <row r="393" spans="2:9" x14ac:dyDescent="0.25">
      <c r="B393" s="1"/>
      <c r="C393" s="1"/>
      <c r="D393" s="1"/>
      <c r="E393" s="1"/>
      <c r="G393" s="1"/>
      <c r="H393" s="1"/>
      <c r="I393" s="1"/>
    </row>
    <row r="394" spans="2:9" x14ac:dyDescent="0.25">
      <c r="B394" s="1"/>
      <c r="C394" s="1"/>
      <c r="D394" s="1"/>
      <c r="E394" s="1"/>
      <c r="G394" s="1"/>
      <c r="H394" s="1"/>
      <c r="I394" s="1"/>
    </row>
    <row r="395" spans="2:9" x14ac:dyDescent="0.25">
      <c r="B395" s="1"/>
      <c r="C395" s="1"/>
      <c r="D395" s="1"/>
      <c r="E395" s="1"/>
      <c r="G395" s="1"/>
      <c r="H395" s="1"/>
      <c r="I395" s="1"/>
    </row>
    <row r="396" spans="2:9" x14ac:dyDescent="0.25">
      <c r="B396" s="1"/>
      <c r="C396" s="1"/>
      <c r="D396" s="1"/>
      <c r="E396" s="1"/>
      <c r="G396" s="1"/>
      <c r="H396" s="1"/>
      <c r="I396" s="1"/>
    </row>
    <row r="397" spans="2:9" x14ac:dyDescent="0.25">
      <c r="B397" s="1"/>
      <c r="C397" s="1"/>
      <c r="D397" s="1"/>
      <c r="E397" s="1"/>
      <c r="G397" s="1"/>
      <c r="H397" s="1"/>
      <c r="I397" s="1"/>
    </row>
    <row r="398" spans="2:9" x14ac:dyDescent="0.25">
      <c r="B398" s="1"/>
      <c r="C398" s="1"/>
      <c r="D398" s="1"/>
      <c r="E398" s="1"/>
      <c r="G398" s="1"/>
      <c r="H398" s="1"/>
      <c r="I398" s="1"/>
    </row>
    <row r="399" spans="2:9" x14ac:dyDescent="0.25">
      <c r="B399" s="1"/>
      <c r="C399" s="1"/>
      <c r="D399" s="1"/>
      <c r="E399" s="1"/>
      <c r="G399" s="1"/>
      <c r="H399" s="1"/>
      <c r="I399" s="1"/>
    </row>
    <row r="400" spans="2:9" x14ac:dyDescent="0.25">
      <c r="B400" s="1"/>
      <c r="C400" s="1"/>
      <c r="D400" s="1"/>
      <c r="E400" s="1"/>
      <c r="G400" s="1"/>
      <c r="H400" s="1"/>
      <c r="I400" s="1"/>
    </row>
    <row r="401" spans="2:9" x14ac:dyDescent="0.25">
      <c r="B401" s="1"/>
      <c r="C401" s="1"/>
      <c r="D401" s="1"/>
      <c r="E401" s="1"/>
      <c r="G401" s="1"/>
      <c r="H401" s="1"/>
      <c r="I401" s="1"/>
    </row>
    <row r="402" spans="2:9" x14ac:dyDescent="0.25">
      <c r="B402" s="1"/>
      <c r="C402" s="1"/>
      <c r="D402" s="1"/>
      <c r="E402" s="1"/>
      <c r="G402" s="1"/>
      <c r="H402" s="1"/>
      <c r="I402" s="1"/>
    </row>
    <row r="403" spans="2:9" x14ac:dyDescent="0.25">
      <c r="B403" s="1"/>
      <c r="C403" s="1"/>
      <c r="D403" s="1"/>
      <c r="E403" s="1"/>
      <c r="G403" s="1"/>
      <c r="H403" s="1"/>
      <c r="I403" s="1"/>
    </row>
    <row r="404" spans="2:9" x14ac:dyDescent="0.25">
      <c r="B404" s="1"/>
      <c r="C404" s="1"/>
      <c r="D404" s="1"/>
      <c r="E404" s="1"/>
      <c r="G404" s="1"/>
      <c r="H404" s="1"/>
      <c r="I404" s="1"/>
    </row>
    <row r="405" spans="2:9" x14ac:dyDescent="0.25">
      <c r="B405" s="1"/>
      <c r="C405" s="1"/>
      <c r="D405" s="1"/>
      <c r="E405" s="1"/>
      <c r="G405" s="1"/>
      <c r="H405" s="1"/>
      <c r="I405" s="1"/>
    </row>
    <row r="406" spans="2:9" x14ac:dyDescent="0.25">
      <c r="B406" s="1"/>
      <c r="C406" s="1"/>
      <c r="D406" s="1"/>
      <c r="E406" s="1"/>
      <c r="G406" s="1"/>
      <c r="H406" s="1"/>
      <c r="I406" s="1"/>
    </row>
  </sheetData>
  <mergeCells count="14">
    <mergeCell ref="I5:I6"/>
    <mergeCell ref="B278:D278"/>
    <mergeCell ref="E278:E280"/>
    <mergeCell ref="F278:F280"/>
    <mergeCell ref="G278:G280"/>
    <mergeCell ref="I278:I280"/>
    <mergeCell ref="B279:B280"/>
    <mergeCell ref="C279:C280"/>
    <mergeCell ref="D279:D280"/>
    <mergeCell ref="H279:H280"/>
    <mergeCell ref="B5:D5"/>
    <mergeCell ref="E5:E6"/>
    <mergeCell ref="F5:F6"/>
    <mergeCell ref="G5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14483-E209-4669-8645-7EA755A4986A}">
  <dimension ref="A1:J97"/>
  <sheetViews>
    <sheetView topLeftCell="A79" workbookViewId="0">
      <selection activeCell="A3" sqref="A3"/>
    </sheetView>
  </sheetViews>
  <sheetFormatPr defaultColWidth="11.5703125" defaultRowHeight="15" x14ac:dyDescent="0.25"/>
  <cols>
    <col min="1" max="1" width="51.85546875" customWidth="1"/>
    <col min="2" max="2" width="20.140625" style="1" customWidth="1"/>
    <col min="3" max="3" width="14.5703125" style="1" customWidth="1"/>
    <col min="4" max="4" width="14.85546875" style="5" bestFit="1" customWidth="1"/>
    <col min="5" max="5" width="18.5703125" style="1" customWidth="1"/>
    <col min="6" max="6" width="15.28515625" style="1" customWidth="1"/>
    <col min="7" max="8" width="14.85546875" style="1" bestFit="1" customWidth="1"/>
    <col min="9" max="9" width="20.5703125" style="1" customWidth="1"/>
    <col min="10" max="10" width="17.7109375" style="1" bestFit="1" customWidth="1"/>
  </cols>
  <sheetData>
    <row r="1" spans="1:10" ht="18.75" x14ac:dyDescent="0.3">
      <c r="A1" s="3"/>
      <c r="B1"/>
      <c r="D1" s="1"/>
      <c r="E1"/>
      <c r="G1" s="37"/>
      <c r="H1" s="5"/>
      <c r="I1" s="5"/>
      <c r="J1" s="4"/>
    </row>
    <row r="2" spans="1:10" ht="15" customHeight="1" x14ac:dyDescent="0.4">
      <c r="A2" s="92" t="s">
        <v>564</v>
      </c>
      <c r="B2" s="38"/>
      <c r="D2" s="1"/>
      <c r="E2" s="6"/>
      <c r="G2" s="37"/>
      <c r="H2" s="5"/>
      <c r="I2" s="5"/>
      <c r="J2" s="39"/>
    </row>
    <row r="3" spans="1:10" ht="18" customHeight="1" x14ac:dyDescent="0.25">
      <c r="B3"/>
      <c r="D3"/>
      <c r="E3"/>
      <c r="F3"/>
      <c r="G3" s="37"/>
      <c r="H3"/>
      <c r="I3"/>
      <c r="J3" s="37"/>
    </row>
    <row r="4" spans="1:10" s="40" customFormat="1" ht="45" x14ac:dyDescent="0.25">
      <c r="A4" s="273" t="s">
        <v>436</v>
      </c>
      <c r="B4" s="274" t="s">
        <v>437</v>
      </c>
      <c r="C4" s="275" t="s">
        <v>154</v>
      </c>
      <c r="D4" s="274" t="s">
        <v>438</v>
      </c>
      <c r="E4" s="274" t="s">
        <v>439</v>
      </c>
      <c r="F4" s="275" t="s">
        <v>440</v>
      </c>
      <c r="G4" s="275" t="s">
        <v>441</v>
      </c>
      <c r="H4" s="275" t="s">
        <v>442</v>
      </c>
      <c r="I4" s="275" t="s">
        <v>443</v>
      </c>
      <c r="J4" s="276" t="s">
        <v>444</v>
      </c>
    </row>
    <row r="5" spans="1:10" ht="14.45" customHeight="1" x14ac:dyDescent="0.25">
      <c r="A5" s="11" t="s">
        <v>445</v>
      </c>
      <c r="B5" s="41">
        <v>1400000</v>
      </c>
      <c r="C5" s="41">
        <v>2940</v>
      </c>
      <c r="D5" s="42">
        <v>1402940</v>
      </c>
      <c r="E5" s="43">
        <v>1489324.8900000001</v>
      </c>
      <c r="F5" s="43">
        <v>-4807.07</v>
      </c>
      <c r="G5" s="41">
        <v>1484517.82</v>
      </c>
      <c r="H5" s="41">
        <v>1484517.82</v>
      </c>
      <c r="I5" s="43">
        <v>0</v>
      </c>
      <c r="J5" s="43">
        <v>81577.820000000065</v>
      </c>
    </row>
    <row r="6" spans="1:10" x14ac:dyDescent="0.25">
      <c r="A6" s="11" t="s">
        <v>446</v>
      </c>
      <c r="B6" s="41">
        <v>19991481</v>
      </c>
      <c r="C6" s="41">
        <v>1359389.63</v>
      </c>
      <c r="D6" s="42">
        <v>21350870.629999999</v>
      </c>
      <c r="E6" s="43">
        <v>21857664.98</v>
      </c>
      <c r="F6" s="43">
        <v>-475416.96999999991</v>
      </c>
      <c r="G6" s="41">
        <v>21382248.010000002</v>
      </c>
      <c r="H6" s="41">
        <v>21382248.010000002</v>
      </c>
      <c r="I6" s="43">
        <v>0</v>
      </c>
      <c r="J6" s="43">
        <v>31377.380000002682</v>
      </c>
    </row>
    <row r="7" spans="1:10" x14ac:dyDescent="0.25">
      <c r="A7" s="11" t="s">
        <v>447</v>
      </c>
      <c r="B7" s="41">
        <v>6115951</v>
      </c>
      <c r="C7" s="41">
        <v>1253183.53</v>
      </c>
      <c r="D7" s="42">
        <v>7369134.5300000003</v>
      </c>
      <c r="E7" s="43">
        <v>7616950.2400000002</v>
      </c>
      <c r="F7" s="43">
        <v>-204404</v>
      </c>
      <c r="G7" s="41">
        <v>7412546.2400000002</v>
      </c>
      <c r="H7" s="41">
        <v>7412546.2400000002</v>
      </c>
      <c r="I7" s="43">
        <v>0</v>
      </c>
      <c r="J7" s="43">
        <v>43411.709999999963</v>
      </c>
    </row>
    <row r="8" spans="1:10" x14ac:dyDescent="0.25">
      <c r="A8" s="11" t="s">
        <v>448</v>
      </c>
      <c r="B8" s="41">
        <v>0</v>
      </c>
      <c r="C8" s="41">
        <v>0</v>
      </c>
      <c r="D8" s="42">
        <v>0</v>
      </c>
      <c r="E8" s="43">
        <v>1203.06</v>
      </c>
      <c r="F8" s="43">
        <v>-340.92</v>
      </c>
      <c r="G8" s="41">
        <v>862.14</v>
      </c>
      <c r="H8" s="41">
        <v>862.14</v>
      </c>
      <c r="I8" s="43">
        <v>0</v>
      </c>
      <c r="J8" s="43">
        <v>862.14</v>
      </c>
    </row>
    <row r="9" spans="1:10" x14ac:dyDescent="0.25">
      <c r="A9" s="11" t="s">
        <v>449</v>
      </c>
      <c r="B9" s="41">
        <v>1150000</v>
      </c>
      <c r="C9" s="41">
        <v>0</v>
      </c>
      <c r="D9" s="42">
        <v>1150000</v>
      </c>
      <c r="E9" s="43">
        <v>968585.44</v>
      </c>
      <c r="F9" s="43">
        <v>-14805.490000000002</v>
      </c>
      <c r="G9" s="41">
        <v>953779.95</v>
      </c>
      <c r="H9" s="41">
        <v>953779.95</v>
      </c>
      <c r="I9" s="43">
        <v>0</v>
      </c>
      <c r="J9" s="43">
        <v>-196220.05000000005</v>
      </c>
    </row>
    <row r="10" spans="1:10" x14ac:dyDescent="0.25">
      <c r="A10" s="11" t="s">
        <v>450</v>
      </c>
      <c r="B10" s="41">
        <v>3533738</v>
      </c>
      <c r="C10" s="41">
        <v>-300000</v>
      </c>
      <c r="D10" s="42">
        <v>3233738</v>
      </c>
      <c r="E10" s="43">
        <v>3162541</v>
      </c>
      <c r="F10" s="43">
        <v>-265521.67</v>
      </c>
      <c r="G10" s="41">
        <v>2897019.33</v>
      </c>
      <c r="H10" s="41">
        <v>2897019.33</v>
      </c>
      <c r="I10" s="43">
        <v>0</v>
      </c>
      <c r="J10" s="43">
        <v>-336718.66999999993</v>
      </c>
    </row>
    <row r="11" spans="1:10" x14ac:dyDescent="0.25">
      <c r="A11" s="11" t="s">
        <v>451</v>
      </c>
      <c r="B11" s="41">
        <v>1936729</v>
      </c>
      <c r="C11" s="41">
        <v>2100000</v>
      </c>
      <c r="D11" s="42">
        <v>4036729</v>
      </c>
      <c r="E11" s="43">
        <v>4091746.49</v>
      </c>
      <c r="F11" s="43">
        <v>-919.64</v>
      </c>
      <c r="G11" s="41">
        <v>4090826.85</v>
      </c>
      <c r="H11" s="41">
        <v>3921429.41</v>
      </c>
      <c r="I11" s="43">
        <v>169397.43999999994</v>
      </c>
      <c r="J11" s="43">
        <v>54097.850000000093</v>
      </c>
    </row>
    <row r="12" spans="1:10" x14ac:dyDescent="0.25">
      <c r="A12" s="11" t="s">
        <v>452</v>
      </c>
      <c r="B12" s="41">
        <v>3143198</v>
      </c>
      <c r="C12" s="41">
        <v>215563.06</v>
      </c>
      <c r="D12" s="42">
        <v>3358761.06</v>
      </c>
      <c r="E12" s="43">
        <v>3358761.06</v>
      </c>
      <c r="F12" s="43"/>
      <c r="G12" s="41">
        <v>3358761.06</v>
      </c>
      <c r="H12" s="41">
        <v>3358761.06</v>
      </c>
      <c r="I12" s="43">
        <v>0</v>
      </c>
      <c r="J12" s="43">
        <v>0</v>
      </c>
    </row>
    <row r="13" spans="1:10" x14ac:dyDescent="0.25">
      <c r="A13" s="11" t="s">
        <v>453</v>
      </c>
      <c r="B13" s="41">
        <v>800000</v>
      </c>
      <c r="C13" s="41">
        <v>250000</v>
      </c>
      <c r="D13" s="42">
        <v>1050000</v>
      </c>
      <c r="E13" s="43">
        <v>1062407</v>
      </c>
      <c r="F13" s="43"/>
      <c r="G13" s="41">
        <v>1062407</v>
      </c>
      <c r="H13" s="41">
        <v>0</v>
      </c>
      <c r="I13" s="43">
        <v>1062407</v>
      </c>
      <c r="J13" s="43">
        <v>12407</v>
      </c>
    </row>
    <row r="14" spans="1:10" x14ac:dyDescent="0.25">
      <c r="A14" s="11" t="s">
        <v>454</v>
      </c>
      <c r="B14" s="41">
        <v>28700</v>
      </c>
      <c r="C14" s="41">
        <v>0</v>
      </c>
      <c r="D14" s="42">
        <v>28700</v>
      </c>
      <c r="E14" s="43">
        <v>63196.26</v>
      </c>
      <c r="F14" s="43">
        <v>-1034.3499999999999</v>
      </c>
      <c r="G14" s="41">
        <v>62161.91</v>
      </c>
      <c r="H14" s="41">
        <v>62161.91</v>
      </c>
      <c r="I14" s="43">
        <v>0</v>
      </c>
      <c r="J14" s="43">
        <v>33461.910000000003</v>
      </c>
    </row>
    <row r="15" spans="1:10" x14ac:dyDescent="0.25">
      <c r="A15" s="11" t="s">
        <v>455</v>
      </c>
      <c r="B15" s="41">
        <v>303000</v>
      </c>
      <c r="C15" s="41">
        <v>24970.54</v>
      </c>
      <c r="D15" s="42">
        <v>327970.53999999998</v>
      </c>
      <c r="E15" s="43">
        <v>361191.95</v>
      </c>
      <c r="F15" s="43">
        <v>-1170</v>
      </c>
      <c r="G15" s="41">
        <v>360021.95</v>
      </c>
      <c r="H15" s="41">
        <v>102565.54</v>
      </c>
      <c r="I15" s="43">
        <v>257456.41000000003</v>
      </c>
      <c r="J15" s="43">
        <v>32051.410000000033</v>
      </c>
    </row>
    <row r="16" spans="1:10" x14ac:dyDescent="0.25">
      <c r="A16" s="11" t="s">
        <v>456</v>
      </c>
      <c r="B16" s="41">
        <v>2601724</v>
      </c>
      <c r="C16" s="41">
        <v>893859.02</v>
      </c>
      <c r="D16" s="42">
        <v>3495583.02</v>
      </c>
      <c r="E16" s="43">
        <v>3796398.3099999996</v>
      </c>
      <c r="F16" s="43">
        <v>-151965.44999999978</v>
      </c>
      <c r="G16" s="41">
        <v>3644432.86</v>
      </c>
      <c r="H16" s="41">
        <v>3200682.11</v>
      </c>
      <c r="I16" s="43">
        <v>443750.75</v>
      </c>
      <c r="J16" s="43">
        <v>148849.83999999985</v>
      </c>
    </row>
    <row r="17" spans="1:10" x14ac:dyDescent="0.25">
      <c r="A17" s="11" t="s">
        <v>457</v>
      </c>
      <c r="B17" s="41">
        <v>13067725</v>
      </c>
      <c r="C17" s="41">
        <v>3546952.74</v>
      </c>
      <c r="D17" s="42">
        <v>16614677.74</v>
      </c>
      <c r="E17" s="43">
        <v>17530067.379999999</v>
      </c>
      <c r="F17" s="43">
        <v>-915389.63999999955</v>
      </c>
      <c r="G17" s="41">
        <v>16614677.74</v>
      </c>
      <c r="H17" s="41">
        <v>12836673.859999999</v>
      </c>
      <c r="I17" s="43">
        <v>3778003.8800000008</v>
      </c>
      <c r="J17" s="43">
        <v>0</v>
      </c>
    </row>
    <row r="18" spans="1:10" x14ac:dyDescent="0.25">
      <c r="A18" s="11" t="s">
        <v>458</v>
      </c>
      <c r="B18" s="41">
        <v>0</v>
      </c>
      <c r="C18" s="41">
        <v>26000</v>
      </c>
      <c r="D18" s="42">
        <v>26000</v>
      </c>
      <c r="E18" s="43">
        <v>26000</v>
      </c>
      <c r="F18" s="43"/>
      <c r="G18" s="41">
        <v>26000</v>
      </c>
      <c r="H18" s="41">
        <v>26000</v>
      </c>
      <c r="I18" s="43">
        <v>0</v>
      </c>
      <c r="J18" s="43">
        <v>0</v>
      </c>
    </row>
    <row r="19" spans="1:10" x14ac:dyDescent="0.25">
      <c r="A19" s="11" t="s">
        <v>459</v>
      </c>
      <c r="B19" s="41">
        <v>2844387</v>
      </c>
      <c r="C19" s="41">
        <v>-1394210.83</v>
      </c>
      <c r="D19" s="42">
        <v>1450176.17</v>
      </c>
      <c r="E19" s="43">
        <v>1646460.2</v>
      </c>
      <c r="F19" s="43">
        <v>-187848.21000000002</v>
      </c>
      <c r="G19" s="41">
        <v>1458611.99</v>
      </c>
      <c r="H19" s="41">
        <v>1458611.99</v>
      </c>
      <c r="I19" s="43">
        <v>0</v>
      </c>
      <c r="J19" s="43">
        <v>8435.8200000000652</v>
      </c>
    </row>
    <row r="20" spans="1:10" x14ac:dyDescent="0.25">
      <c r="A20" s="11" t="s">
        <v>460</v>
      </c>
      <c r="B20" s="41">
        <v>78000</v>
      </c>
      <c r="C20" s="41">
        <v>189824.39</v>
      </c>
      <c r="D20" s="42">
        <v>267824.39</v>
      </c>
      <c r="E20" s="43">
        <v>268974.14</v>
      </c>
      <c r="F20" s="43">
        <v>-1149.75</v>
      </c>
      <c r="G20" s="41">
        <v>267824.39</v>
      </c>
      <c r="H20" s="41">
        <v>256491.96</v>
      </c>
      <c r="I20" s="43">
        <v>11332.430000000022</v>
      </c>
      <c r="J20" s="43">
        <v>0</v>
      </c>
    </row>
    <row r="21" spans="1:10" x14ac:dyDescent="0.25">
      <c r="A21" s="11" t="s">
        <v>461</v>
      </c>
      <c r="B21" s="41">
        <v>19000</v>
      </c>
      <c r="C21" s="41">
        <v>140840.56</v>
      </c>
      <c r="D21" s="42">
        <v>159840.56</v>
      </c>
      <c r="E21" s="43">
        <v>165758.47</v>
      </c>
      <c r="F21" s="43">
        <v>-950</v>
      </c>
      <c r="G21" s="41">
        <v>164808.47</v>
      </c>
      <c r="H21" s="41">
        <v>158930.57</v>
      </c>
      <c r="I21" s="43">
        <v>5877.8999999999942</v>
      </c>
      <c r="J21" s="43">
        <v>4967.9100000000035</v>
      </c>
    </row>
    <row r="22" spans="1:10" x14ac:dyDescent="0.25">
      <c r="A22" s="11" t="s">
        <v>462</v>
      </c>
      <c r="B22" s="41">
        <v>0</v>
      </c>
      <c r="C22" s="41">
        <v>75363.94</v>
      </c>
      <c r="D22" s="42">
        <v>75363.94</v>
      </c>
      <c r="E22" s="43">
        <v>75363.94</v>
      </c>
      <c r="F22" s="43"/>
      <c r="G22" s="41">
        <v>75363.94</v>
      </c>
      <c r="H22" s="41">
        <v>53517.54</v>
      </c>
      <c r="I22" s="43">
        <v>21846.400000000001</v>
      </c>
      <c r="J22" s="43">
        <v>0</v>
      </c>
    </row>
    <row r="23" spans="1:10" x14ac:dyDescent="0.25">
      <c r="A23" s="11" t="s">
        <v>463</v>
      </c>
      <c r="B23" s="41">
        <v>30000</v>
      </c>
      <c r="C23" s="41">
        <v>13254.63</v>
      </c>
      <c r="D23" s="42">
        <v>43254.63</v>
      </c>
      <c r="E23" s="43">
        <v>43295.95</v>
      </c>
      <c r="F23" s="43">
        <v>-41.32</v>
      </c>
      <c r="G23" s="41">
        <v>43254.63</v>
      </c>
      <c r="H23" s="41">
        <v>38385.67</v>
      </c>
      <c r="I23" s="43">
        <v>4868.9599999999991</v>
      </c>
      <c r="J23" s="43">
        <v>0</v>
      </c>
    </row>
    <row r="24" spans="1:10" x14ac:dyDescent="0.25">
      <c r="A24" s="11" t="s">
        <v>464</v>
      </c>
      <c r="B24" s="41">
        <v>0</v>
      </c>
      <c r="C24" s="41">
        <v>217419.03</v>
      </c>
      <c r="D24" s="42">
        <v>217419.03</v>
      </c>
      <c r="E24" s="43">
        <v>228791.54</v>
      </c>
      <c r="F24" s="43"/>
      <c r="G24" s="41">
        <v>228791.54</v>
      </c>
      <c r="H24" s="41">
        <v>224671.45</v>
      </c>
      <c r="I24" s="43">
        <v>4120.0899999999965</v>
      </c>
      <c r="J24" s="43">
        <v>11372.510000000009</v>
      </c>
    </row>
    <row r="25" spans="1:10" x14ac:dyDescent="0.25">
      <c r="A25" s="11" t="s">
        <v>465</v>
      </c>
      <c r="B25" s="41">
        <v>590316</v>
      </c>
      <c r="C25" s="41">
        <v>428521.98</v>
      </c>
      <c r="D25" s="42">
        <v>1018837.98</v>
      </c>
      <c r="E25" s="43">
        <v>1094331.05</v>
      </c>
      <c r="F25" s="43"/>
      <c r="G25" s="41">
        <v>1094331.05</v>
      </c>
      <c r="H25" s="41">
        <v>636674.77</v>
      </c>
      <c r="I25" s="43">
        <v>457656.28</v>
      </c>
      <c r="J25" s="43">
        <v>75493.070000000065</v>
      </c>
    </row>
    <row r="26" spans="1:10" x14ac:dyDescent="0.25">
      <c r="A26" s="11" t="s">
        <v>466</v>
      </c>
      <c r="B26" s="41">
        <v>330000</v>
      </c>
      <c r="C26" s="41">
        <v>224756.4</v>
      </c>
      <c r="D26" s="42">
        <v>554756.4</v>
      </c>
      <c r="E26" s="43">
        <v>600572.92000000004</v>
      </c>
      <c r="F26" s="43">
        <v>-5731.03</v>
      </c>
      <c r="G26" s="41">
        <v>594841.89</v>
      </c>
      <c r="H26" s="41">
        <v>478721.65</v>
      </c>
      <c r="I26" s="43">
        <v>116120.23999999999</v>
      </c>
      <c r="J26" s="43">
        <v>40085.489999999991</v>
      </c>
    </row>
    <row r="27" spans="1:10" x14ac:dyDescent="0.25">
      <c r="A27" s="11" t="s">
        <v>467</v>
      </c>
      <c r="B27" s="41">
        <v>22000</v>
      </c>
      <c r="C27" s="41">
        <v>454714.83</v>
      </c>
      <c r="D27" s="42">
        <v>476714.83</v>
      </c>
      <c r="E27" s="43">
        <v>503895.68</v>
      </c>
      <c r="F27" s="43"/>
      <c r="G27" s="41">
        <v>503895.68</v>
      </c>
      <c r="H27" s="41">
        <v>378804.97</v>
      </c>
      <c r="I27" s="43">
        <v>125090.71000000002</v>
      </c>
      <c r="J27" s="43">
        <v>27180.849999999977</v>
      </c>
    </row>
    <row r="28" spans="1:10" x14ac:dyDescent="0.25">
      <c r="A28" s="11" t="s">
        <v>468</v>
      </c>
      <c r="B28" s="41">
        <v>0</v>
      </c>
      <c r="C28" s="41">
        <v>20000</v>
      </c>
      <c r="D28" s="42">
        <v>20000</v>
      </c>
      <c r="E28" s="43">
        <v>27990.2</v>
      </c>
      <c r="F28" s="43"/>
      <c r="G28" s="41">
        <v>27990.2</v>
      </c>
      <c r="H28" s="41">
        <v>27990.2</v>
      </c>
      <c r="I28" s="43">
        <v>0</v>
      </c>
      <c r="J28" s="43">
        <v>7990.2000000000007</v>
      </c>
    </row>
    <row r="29" spans="1:10" x14ac:dyDescent="0.25">
      <c r="A29" s="44" t="s">
        <v>469</v>
      </c>
      <c r="B29" s="45">
        <v>57985949</v>
      </c>
      <c r="C29" s="45">
        <v>9743343.4499999993</v>
      </c>
      <c r="D29" s="45">
        <v>67729292.450000003</v>
      </c>
      <c r="E29" s="45">
        <v>70041472.150000021</v>
      </c>
      <c r="F29" s="45">
        <v>-2231495.5099999988</v>
      </c>
      <c r="G29" s="45">
        <v>67809976.640000015</v>
      </c>
      <c r="H29" s="45">
        <v>61352048.150000013</v>
      </c>
      <c r="I29" s="45">
        <v>6457928.4900000012</v>
      </c>
      <c r="J29" s="45">
        <v>80684.190000002869</v>
      </c>
    </row>
    <row r="30" spans="1:10" x14ac:dyDescent="0.25">
      <c r="A30" s="11" t="s">
        <v>470</v>
      </c>
      <c r="B30" s="41">
        <v>119823</v>
      </c>
      <c r="C30" s="41">
        <v>1916731.63</v>
      </c>
      <c r="D30" s="42">
        <v>2036554.63</v>
      </c>
      <c r="E30" s="43">
        <v>2036554.63</v>
      </c>
      <c r="F30" s="43"/>
      <c r="G30" s="41">
        <v>2036554.63</v>
      </c>
      <c r="H30" s="41">
        <v>2036554.63</v>
      </c>
      <c r="I30" s="43">
        <v>0</v>
      </c>
      <c r="J30" s="43">
        <v>0</v>
      </c>
    </row>
    <row r="31" spans="1:10" x14ac:dyDescent="0.25">
      <c r="A31" s="11" t="s">
        <v>471</v>
      </c>
      <c r="B31" s="41">
        <v>154372</v>
      </c>
      <c r="C31" s="41">
        <v>-4285.96</v>
      </c>
      <c r="D31" s="42">
        <v>150086.04</v>
      </c>
      <c r="E31" s="43">
        <v>214176.5</v>
      </c>
      <c r="F31" s="43">
        <v>-50109.259999999995</v>
      </c>
      <c r="G31" s="41">
        <v>164067.24</v>
      </c>
      <c r="H31" s="41">
        <v>164067.24</v>
      </c>
      <c r="I31" s="43">
        <v>0</v>
      </c>
      <c r="J31" s="43">
        <v>13981.199999999983</v>
      </c>
    </row>
    <row r="32" spans="1:10" x14ac:dyDescent="0.25">
      <c r="A32" s="11" t="s">
        <v>472</v>
      </c>
      <c r="B32" s="41">
        <v>176935302</v>
      </c>
      <c r="C32" s="41">
        <v>75000</v>
      </c>
      <c r="D32" s="42">
        <v>177010302</v>
      </c>
      <c r="E32" s="43">
        <v>177281814.75999999</v>
      </c>
      <c r="F32" s="43"/>
      <c r="G32" s="41">
        <v>177281814.75999999</v>
      </c>
      <c r="H32" s="41">
        <v>167439164.88999999</v>
      </c>
      <c r="I32" s="43">
        <v>9842649.8700000048</v>
      </c>
      <c r="J32" s="43">
        <v>271512.75999999046</v>
      </c>
    </row>
    <row r="33" spans="1:10" x14ac:dyDescent="0.25">
      <c r="A33" s="11" t="s">
        <v>473</v>
      </c>
      <c r="B33" s="41">
        <v>0</v>
      </c>
      <c r="C33" s="41">
        <v>6101840.4500000002</v>
      </c>
      <c r="D33" s="42">
        <v>6101840.4500000002</v>
      </c>
      <c r="E33" s="43">
        <v>6101840.4500000002</v>
      </c>
      <c r="F33" s="43"/>
      <c r="G33" s="41">
        <v>6101840.4500000002</v>
      </c>
      <c r="H33" s="41">
        <v>0</v>
      </c>
      <c r="I33" s="43">
        <v>6101840.4500000002</v>
      </c>
      <c r="J33" s="43">
        <v>0</v>
      </c>
    </row>
    <row r="34" spans="1:10" x14ac:dyDescent="0.25">
      <c r="A34" s="11" t="s">
        <v>474</v>
      </c>
      <c r="B34" s="41">
        <v>4670000</v>
      </c>
      <c r="C34" s="41">
        <v>1876925.92</v>
      </c>
      <c r="D34" s="42">
        <v>6546925.9199999999</v>
      </c>
      <c r="E34" s="43">
        <v>6271971.75</v>
      </c>
      <c r="F34" s="43"/>
      <c r="G34" s="41">
        <v>6271971.75</v>
      </c>
      <c r="H34" s="41">
        <v>1947817</v>
      </c>
      <c r="I34" s="43">
        <v>4324154.75</v>
      </c>
      <c r="J34" s="43">
        <v>-274954.16999999993</v>
      </c>
    </row>
    <row r="35" spans="1:10" x14ac:dyDescent="0.25">
      <c r="A35" s="11" t="s">
        <v>475</v>
      </c>
      <c r="B35" s="41">
        <v>10000000</v>
      </c>
      <c r="C35" s="41">
        <v>-6051990.7599999998</v>
      </c>
      <c r="D35" s="42">
        <v>3948009.24</v>
      </c>
      <c r="E35" s="43">
        <v>3948009.24</v>
      </c>
      <c r="F35" s="43"/>
      <c r="G35" s="41">
        <v>3948009.24</v>
      </c>
      <c r="H35" s="41">
        <v>0</v>
      </c>
      <c r="I35" s="43">
        <v>3948009.24</v>
      </c>
      <c r="J35" s="43">
        <v>0</v>
      </c>
    </row>
    <row r="36" spans="1:10" x14ac:dyDescent="0.25">
      <c r="A36" s="11" t="s">
        <v>476</v>
      </c>
      <c r="B36" s="41">
        <v>28085160</v>
      </c>
      <c r="C36" s="41">
        <v>2324063.56</v>
      </c>
      <c r="D36" s="42">
        <v>30409223.559999999</v>
      </c>
      <c r="E36" s="43">
        <v>30496332.98</v>
      </c>
      <c r="F36" s="43">
        <v>-7015.2199999999993</v>
      </c>
      <c r="G36" s="41">
        <v>30489317.760000002</v>
      </c>
      <c r="H36" s="41">
        <v>22458965.960000001</v>
      </c>
      <c r="I36" s="43">
        <v>8030351.8000000007</v>
      </c>
      <c r="J36" s="43">
        <v>80094.20000000298</v>
      </c>
    </row>
    <row r="37" spans="1:10" x14ac:dyDescent="0.25">
      <c r="A37" s="11" t="s">
        <v>477</v>
      </c>
      <c r="B37" s="41">
        <v>100000</v>
      </c>
      <c r="C37" s="41">
        <v>46481.71</v>
      </c>
      <c r="D37" s="42">
        <v>146481.71</v>
      </c>
      <c r="E37" s="43">
        <v>146481.71</v>
      </c>
      <c r="F37" s="43"/>
      <c r="G37" s="41">
        <v>146481.71</v>
      </c>
      <c r="H37" s="41">
        <v>146481.71</v>
      </c>
      <c r="I37" s="43">
        <v>0</v>
      </c>
      <c r="J37" s="43">
        <v>0</v>
      </c>
    </row>
    <row r="38" spans="1:10" x14ac:dyDescent="0.25">
      <c r="A38" s="11" t="s">
        <v>478</v>
      </c>
      <c r="B38" s="41">
        <v>0</v>
      </c>
      <c r="C38" s="41">
        <v>751048.98</v>
      </c>
      <c r="D38" s="42">
        <v>751048.98</v>
      </c>
      <c r="E38" s="43">
        <v>754297.47</v>
      </c>
      <c r="F38" s="43"/>
      <c r="G38" s="41">
        <v>754297.47</v>
      </c>
      <c r="H38" s="41">
        <v>754297.47</v>
      </c>
      <c r="I38" s="43">
        <v>0</v>
      </c>
      <c r="J38" s="43">
        <v>3248.4899999999907</v>
      </c>
    </row>
    <row r="39" spans="1:10" x14ac:dyDescent="0.25">
      <c r="A39" s="11" t="s">
        <v>479</v>
      </c>
      <c r="B39" s="41">
        <v>4748649</v>
      </c>
      <c r="C39" s="41">
        <v>2335771.42</v>
      </c>
      <c r="D39" s="42">
        <v>7084420.4199999999</v>
      </c>
      <c r="E39" s="43">
        <v>7143889.8200000003</v>
      </c>
      <c r="F39" s="43">
        <v>-53392.87</v>
      </c>
      <c r="G39" s="41">
        <v>7090496.9500000002</v>
      </c>
      <c r="H39" s="41">
        <v>5878447.9000000004</v>
      </c>
      <c r="I39" s="43">
        <v>1212049.0499999998</v>
      </c>
      <c r="J39" s="43">
        <v>6076.5300000002608</v>
      </c>
    </row>
    <row r="40" spans="1:10" x14ac:dyDescent="0.25">
      <c r="A40" s="11" t="s">
        <v>480</v>
      </c>
      <c r="B40" s="41">
        <v>240000</v>
      </c>
      <c r="C40" s="41">
        <v>207953.07</v>
      </c>
      <c r="D40" s="42">
        <v>447953.07</v>
      </c>
      <c r="E40" s="43">
        <v>432492.89999999997</v>
      </c>
      <c r="F40" s="43">
        <v>-7382.11</v>
      </c>
      <c r="G40" s="41">
        <v>425110.79</v>
      </c>
      <c r="H40" s="41">
        <v>425110.79</v>
      </c>
      <c r="I40" s="43">
        <v>0</v>
      </c>
      <c r="J40" s="43">
        <v>-22842.280000000028</v>
      </c>
    </row>
    <row r="41" spans="1:10" x14ac:dyDescent="0.25">
      <c r="A41" s="11" t="s">
        <v>481</v>
      </c>
      <c r="B41" s="41">
        <v>0</v>
      </c>
      <c r="C41" s="41">
        <v>609919.35</v>
      </c>
      <c r="D41" s="42">
        <v>609919.35</v>
      </c>
      <c r="E41" s="43">
        <v>629544.06999999995</v>
      </c>
      <c r="F41" s="43">
        <v>-10170</v>
      </c>
      <c r="G41" s="41">
        <v>619374.06999999995</v>
      </c>
      <c r="H41" s="41">
        <v>619374.06999999995</v>
      </c>
      <c r="I41" s="43">
        <v>0</v>
      </c>
      <c r="J41" s="43">
        <v>9454.7199999999721</v>
      </c>
    </row>
    <row r="42" spans="1:10" x14ac:dyDescent="0.25">
      <c r="A42" s="11" t="s">
        <v>482</v>
      </c>
      <c r="B42" s="41">
        <v>0</v>
      </c>
      <c r="C42" s="41">
        <v>1950</v>
      </c>
      <c r="D42" s="42">
        <v>1950</v>
      </c>
      <c r="E42" s="43">
        <v>1950</v>
      </c>
      <c r="F42" s="43"/>
      <c r="G42" s="41">
        <v>1950</v>
      </c>
      <c r="H42" s="41">
        <v>1950</v>
      </c>
      <c r="I42" s="43">
        <v>0</v>
      </c>
      <c r="J42" s="43">
        <v>0</v>
      </c>
    </row>
    <row r="43" spans="1:10" x14ac:dyDescent="0.25">
      <c r="A43" s="11" t="s">
        <v>483</v>
      </c>
      <c r="B43" s="41">
        <v>0</v>
      </c>
      <c r="C43" s="41">
        <v>51669.7</v>
      </c>
      <c r="D43" s="42">
        <v>51669.7</v>
      </c>
      <c r="E43" s="43">
        <v>65777.2</v>
      </c>
      <c r="F43" s="43"/>
      <c r="G43" s="41">
        <v>65777.2</v>
      </c>
      <c r="H43" s="41">
        <v>65777.2</v>
      </c>
      <c r="I43" s="43">
        <v>0</v>
      </c>
      <c r="J43" s="43">
        <v>14107.5</v>
      </c>
    </row>
    <row r="44" spans="1:10" x14ac:dyDescent="0.25">
      <c r="A44" s="11" t="s">
        <v>484</v>
      </c>
      <c r="B44" s="41">
        <v>90500</v>
      </c>
      <c r="C44" s="41">
        <v>278926.7</v>
      </c>
      <c r="D44" s="42">
        <v>369426.7</v>
      </c>
      <c r="E44" s="43">
        <v>357805.2</v>
      </c>
      <c r="F44" s="43"/>
      <c r="G44" s="41">
        <v>357805.2</v>
      </c>
      <c r="H44" s="41">
        <v>357805.2</v>
      </c>
      <c r="I44" s="43">
        <v>0</v>
      </c>
      <c r="J44" s="43">
        <v>-11621.5</v>
      </c>
    </row>
    <row r="45" spans="1:10" x14ac:dyDescent="0.25">
      <c r="A45" s="11" t="s">
        <v>485</v>
      </c>
      <c r="B45" s="41">
        <v>1275000</v>
      </c>
      <c r="C45" s="41">
        <v>38743.99</v>
      </c>
      <c r="D45" s="42">
        <v>1313743.99</v>
      </c>
      <c r="E45" s="43">
        <v>1333233</v>
      </c>
      <c r="F45" s="43"/>
      <c r="G45" s="41">
        <v>1333233</v>
      </c>
      <c r="H45" s="41">
        <v>1333233</v>
      </c>
      <c r="I45" s="43">
        <v>0</v>
      </c>
      <c r="J45" s="43">
        <v>19489.010000000009</v>
      </c>
    </row>
    <row r="46" spans="1:10" x14ac:dyDescent="0.25">
      <c r="A46" s="11" t="s">
        <v>486</v>
      </c>
      <c r="B46" s="41">
        <v>55000</v>
      </c>
      <c r="C46" s="41">
        <v>16272.35</v>
      </c>
      <c r="D46" s="42">
        <v>71272.350000000006</v>
      </c>
      <c r="E46" s="43">
        <v>63704.98</v>
      </c>
      <c r="F46" s="43"/>
      <c r="G46" s="41">
        <v>63704.98</v>
      </c>
      <c r="H46" s="41">
        <v>63704.98</v>
      </c>
      <c r="I46" s="43">
        <v>0</v>
      </c>
      <c r="J46" s="43">
        <v>-7567.3700000000026</v>
      </c>
    </row>
    <row r="47" spans="1:10" x14ac:dyDescent="0.25">
      <c r="A47" s="11" t="s">
        <v>487</v>
      </c>
      <c r="B47" s="41">
        <v>468000</v>
      </c>
      <c r="C47" s="41">
        <v>263493.36</v>
      </c>
      <c r="D47" s="42">
        <v>731493.36</v>
      </c>
      <c r="E47" s="43">
        <v>796428.35</v>
      </c>
      <c r="F47" s="43"/>
      <c r="G47" s="41">
        <v>796428.35</v>
      </c>
      <c r="H47" s="41">
        <v>796428.35</v>
      </c>
      <c r="I47" s="43">
        <v>0</v>
      </c>
      <c r="J47" s="43">
        <v>64934.989999999991</v>
      </c>
    </row>
    <row r="48" spans="1:10" x14ac:dyDescent="0.25">
      <c r="A48" s="11" t="s">
        <v>488</v>
      </c>
      <c r="B48" s="41">
        <v>0</v>
      </c>
      <c r="C48" s="41">
        <v>9196.0300000000007</v>
      </c>
      <c r="D48" s="42">
        <v>9196.0300000000007</v>
      </c>
      <c r="E48" s="43">
        <v>9196.0300000000007</v>
      </c>
      <c r="F48" s="43"/>
      <c r="G48" s="41">
        <v>9196.0300000000007</v>
      </c>
      <c r="H48" s="41">
        <v>9196.0300000000007</v>
      </c>
      <c r="I48" s="43">
        <v>0</v>
      </c>
      <c r="J48" s="43">
        <v>0</v>
      </c>
    </row>
    <row r="49" spans="1:10" x14ac:dyDescent="0.25">
      <c r="A49" s="11" t="s">
        <v>489</v>
      </c>
      <c r="B49" s="41">
        <v>1295807</v>
      </c>
      <c r="C49" s="41">
        <v>147791.47</v>
      </c>
      <c r="D49" s="42">
        <v>1443598.47</v>
      </c>
      <c r="E49" s="43">
        <v>1412468.15</v>
      </c>
      <c r="F49" s="43">
        <v>-37194.19</v>
      </c>
      <c r="G49" s="41">
        <v>1375273.96</v>
      </c>
      <c r="H49" s="41">
        <v>1375273.96</v>
      </c>
      <c r="I49" s="43">
        <v>0</v>
      </c>
      <c r="J49" s="43">
        <v>-68324.510000000009</v>
      </c>
    </row>
    <row r="50" spans="1:10" x14ac:dyDescent="0.25">
      <c r="A50" s="11" t="s">
        <v>490</v>
      </c>
      <c r="B50" s="41">
        <v>2635000</v>
      </c>
      <c r="C50" s="41">
        <v>426522.65</v>
      </c>
      <c r="D50" s="42">
        <v>3061522.65</v>
      </c>
      <c r="E50" s="43">
        <v>3317247.65</v>
      </c>
      <c r="F50" s="43">
        <v>-255725</v>
      </c>
      <c r="G50" s="41">
        <v>3061522.65</v>
      </c>
      <c r="H50" s="41">
        <v>3061522.65</v>
      </c>
      <c r="I50" s="43">
        <v>0</v>
      </c>
      <c r="J50" s="43">
        <v>0</v>
      </c>
    </row>
    <row r="51" spans="1:10" x14ac:dyDescent="0.25">
      <c r="A51" s="11" t="s">
        <v>491</v>
      </c>
      <c r="B51" s="41">
        <v>0</v>
      </c>
      <c r="C51" s="41">
        <v>106421.74</v>
      </c>
      <c r="D51" s="42">
        <v>106421.74</v>
      </c>
      <c r="E51" s="43">
        <v>156769.01999999999</v>
      </c>
      <c r="F51" s="43"/>
      <c r="G51" s="41">
        <v>156769.01999999999</v>
      </c>
      <c r="H51" s="41">
        <v>151769.01999999999</v>
      </c>
      <c r="I51" s="43">
        <v>5000</v>
      </c>
      <c r="J51" s="43">
        <v>50347.279999999984</v>
      </c>
    </row>
    <row r="52" spans="1:10" x14ac:dyDescent="0.25">
      <c r="A52" s="46" t="s">
        <v>492</v>
      </c>
      <c r="B52" s="47">
        <v>230872613</v>
      </c>
      <c r="C52" s="47">
        <v>11530447.359999998</v>
      </c>
      <c r="D52" s="47">
        <v>242403060.35999995</v>
      </c>
      <c r="E52" s="47">
        <v>242971985.85999995</v>
      </c>
      <c r="F52" s="47">
        <v>-420988.65</v>
      </c>
      <c r="G52" s="47">
        <v>242550997.20999995</v>
      </c>
      <c r="H52" s="47">
        <v>209086942.04999998</v>
      </c>
      <c r="I52" s="47">
        <v>33464055.160000004</v>
      </c>
      <c r="J52" s="48">
        <v>147936.84999999363</v>
      </c>
    </row>
    <row r="53" spans="1:10" x14ac:dyDescent="0.25">
      <c r="A53" s="11" t="s">
        <v>493</v>
      </c>
      <c r="B53" s="41">
        <v>0</v>
      </c>
      <c r="C53" s="41">
        <v>0</v>
      </c>
      <c r="D53" s="42">
        <v>0</v>
      </c>
      <c r="E53" s="43">
        <v>1406.56</v>
      </c>
      <c r="F53" s="43"/>
      <c r="G53" s="41">
        <v>1406.56</v>
      </c>
      <c r="H53" s="41">
        <v>1406.56</v>
      </c>
      <c r="I53" s="43">
        <v>0</v>
      </c>
      <c r="J53" s="43">
        <v>1406.56</v>
      </c>
    </row>
    <row r="54" spans="1:10" x14ac:dyDescent="0.25">
      <c r="A54" s="11" t="s">
        <v>494</v>
      </c>
      <c r="B54" s="41">
        <v>0</v>
      </c>
      <c r="C54" s="41">
        <v>450000</v>
      </c>
      <c r="D54" s="42">
        <v>450000</v>
      </c>
      <c r="E54" s="43">
        <v>453255.18</v>
      </c>
      <c r="F54" s="43"/>
      <c r="G54" s="41">
        <v>453255.18</v>
      </c>
      <c r="H54" s="41">
        <v>453255.18</v>
      </c>
      <c r="I54" s="43">
        <v>0</v>
      </c>
      <c r="J54" s="43">
        <v>3255.179999999993</v>
      </c>
    </row>
    <row r="55" spans="1:10" x14ac:dyDescent="0.25">
      <c r="A55" s="11" t="s">
        <v>495</v>
      </c>
      <c r="B55" s="41">
        <v>0</v>
      </c>
      <c r="C55" s="41">
        <v>450000</v>
      </c>
      <c r="D55" s="42">
        <v>450000</v>
      </c>
      <c r="E55" s="43">
        <v>458845.24</v>
      </c>
      <c r="F55" s="43"/>
      <c r="G55" s="41">
        <v>458845.24</v>
      </c>
      <c r="H55" s="41">
        <v>458845.24</v>
      </c>
      <c r="I55" s="43">
        <v>0</v>
      </c>
      <c r="J55" s="43">
        <v>8845.2399999999907</v>
      </c>
    </row>
    <row r="56" spans="1:10" x14ac:dyDescent="0.25">
      <c r="A56" s="11" t="s">
        <v>496</v>
      </c>
      <c r="B56" s="41">
        <v>2613612</v>
      </c>
      <c r="C56" s="41">
        <v>609379.51</v>
      </c>
      <c r="D56" s="42">
        <v>3222991.51</v>
      </c>
      <c r="E56" s="43">
        <v>3342568.12</v>
      </c>
      <c r="F56" s="43">
        <v>-20758.91</v>
      </c>
      <c r="G56" s="41">
        <v>3321809.21</v>
      </c>
      <c r="H56" s="41">
        <v>3261925.83</v>
      </c>
      <c r="I56" s="43">
        <v>59883.379999999888</v>
      </c>
      <c r="J56" s="43">
        <v>98817.700000000186</v>
      </c>
    </row>
    <row r="57" spans="1:10" x14ac:dyDescent="0.25">
      <c r="A57" s="11" t="s">
        <v>497</v>
      </c>
      <c r="B57" s="41">
        <v>174875</v>
      </c>
      <c r="C57" s="41">
        <v>150119.32999999999</v>
      </c>
      <c r="D57" s="42">
        <v>324994.32999999996</v>
      </c>
      <c r="E57" s="43">
        <v>389795.13</v>
      </c>
      <c r="F57" s="43">
        <v>-20614.05</v>
      </c>
      <c r="G57" s="41">
        <v>369181.08</v>
      </c>
      <c r="H57" s="41">
        <v>200126.59</v>
      </c>
      <c r="I57" s="43">
        <v>169054.49000000002</v>
      </c>
      <c r="J57" s="43">
        <v>44186.750000000058</v>
      </c>
    </row>
    <row r="58" spans="1:10" x14ac:dyDescent="0.25">
      <c r="A58" s="11" t="s">
        <v>498</v>
      </c>
      <c r="B58" s="41">
        <v>520000</v>
      </c>
      <c r="C58" s="41">
        <v>128908.57</v>
      </c>
      <c r="D58" s="42">
        <v>648908.57000000007</v>
      </c>
      <c r="E58" s="43">
        <v>663536.06000000006</v>
      </c>
      <c r="F58" s="43">
        <v>-15517.14</v>
      </c>
      <c r="G58" s="41">
        <v>648018.92000000004</v>
      </c>
      <c r="H58" s="41">
        <v>385964.69</v>
      </c>
      <c r="I58" s="43">
        <v>262054.23000000004</v>
      </c>
      <c r="J58" s="43">
        <v>-889.65000000002328</v>
      </c>
    </row>
    <row r="59" spans="1:10" x14ac:dyDescent="0.25">
      <c r="A59" s="49" t="s">
        <v>499</v>
      </c>
      <c r="B59" s="50">
        <v>3308487</v>
      </c>
      <c r="C59" s="50">
        <v>1788407.4100000001</v>
      </c>
      <c r="D59" s="50">
        <v>5096894.41</v>
      </c>
      <c r="E59" s="50">
        <v>5309406.2899999991</v>
      </c>
      <c r="F59" s="50">
        <v>-56890.1</v>
      </c>
      <c r="G59" s="50">
        <v>5252516.1899999995</v>
      </c>
      <c r="H59" s="50">
        <v>4761524.0900000008</v>
      </c>
      <c r="I59" s="50">
        <v>490992.1</v>
      </c>
      <c r="J59" s="50">
        <v>155621.7800000002</v>
      </c>
    </row>
    <row r="60" spans="1:10" x14ac:dyDescent="0.25">
      <c r="A60" s="51" t="s">
        <v>500</v>
      </c>
      <c r="B60" s="52"/>
      <c r="C60" s="52">
        <v>275000</v>
      </c>
      <c r="D60" s="53">
        <v>275000</v>
      </c>
      <c r="E60" s="54">
        <v>275000</v>
      </c>
      <c r="F60" s="55"/>
      <c r="G60" s="52">
        <v>275000</v>
      </c>
      <c r="H60" s="52">
        <v>275000</v>
      </c>
      <c r="I60" s="56">
        <v>0</v>
      </c>
      <c r="J60" s="57">
        <v>0</v>
      </c>
    </row>
    <row r="61" spans="1:10" x14ac:dyDescent="0.25">
      <c r="A61" s="58" t="s">
        <v>501</v>
      </c>
      <c r="B61" s="59">
        <v>0</v>
      </c>
      <c r="C61" s="59">
        <v>275000</v>
      </c>
      <c r="D61" s="59">
        <v>275000</v>
      </c>
      <c r="E61" s="59">
        <v>275000</v>
      </c>
      <c r="F61" s="59">
        <v>0</v>
      </c>
      <c r="G61" s="59">
        <v>275000</v>
      </c>
      <c r="H61" s="59">
        <v>275000</v>
      </c>
      <c r="I61" s="59">
        <v>0</v>
      </c>
      <c r="J61" s="59">
        <v>0</v>
      </c>
    </row>
    <row r="62" spans="1:10" x14ac:dyDescent="0.25">
      <c r="A62" s="11" t="s">
        <v>502</v>
      </c>
      <c r="B62" s="41">
        <v>0</v>
      </c>
      <c r="C62" s="41">
        <v>194967.75</v>
      </c>
      <c r="D62" s="42">
        <v>194967.75</v>
      </c>
      <c r="E62" s="43">
        <v>240759.75</v>
      </c>
      <c r="F62" s="43">
        <v>-45791.999999999993</v>
      </c>
      <c r="G62" s="41">
        <v>194967.75</v>
      </c>
      <c r="H62" s="41">
        <v>194967.75</v>
      </c>
      <c r="I62" s="43">
        <v>0</v>
      </c>
      <c r="J62" s="43">
        <v>0</v>
      </c>
    </row>
    <row r="63" spans="1:10" x14ac:dyDescent="0.25">
      <c r="A63" s="11" t="s">
        <v>503</v>
      </c>
      <c r="B63" s="41">
        <v>5369210</v>
      </c>
      <c r="C63" s="41">
        <v>-1578710.57</v>
      </c>
      <c r="D63" s="42">
        <v>3790499.4299999997</v>
      </c>
      <c r="E63" s="43">
        <v>3796614.2</v>
      </c>
      <c r="F63" s="43">
        <v>-5239.7700000000004</v>
      </c>
      <c r="G63" s="41">
        <v>3791374.43</v>
      </c>
      <c r="H63" s="41">
        <v>3791374.43</v>
      </c>
      <c r="I63" s="43">
        <v>0</v>
      </c>
      <c r="J63" s="43">
        <v>875.00000000046566</v>
      </c>
    </row>
    <row r="64" spans="1:10" x14ac:dyDescent="0.25">
      <c r="A64" s="11" t="s">
        <v>504</v>
      </c>
      <c r="B64" s="41">
        <v>0</v>
      </c>
      <c r="C64" s="41">
        <v>4814709.97</v>
      </c>
      <c r="D64" s="42">
        <v>4814709.97</v>
      </c>
      <c r="E64" s="43">
        <v>4991812.1899999995</v>
      </c>
      <c r="F64" s="43">
        <v>-177102.22000000003</v>
      </c>
      <c r="G64" s="41">
        <v>4814709.97</v>
      </c>
      <c r="H64" s="41">
        <v>4814378.3600000003</v>
      </c>
      <c r="I64" s="43">
        <v>331.60999999940395</v>
      </c>
      <c r="J64" s="43">
        <v>0</v>
      </c>
    </row>
    <row r="65" spans="1:10" x14ac:dyDescent="0.25">
      <c r="A65" s="11" t="s">
        <v>505</v>
      </c>
      <c r="B65" s="41">
        <v>2207197</v>
      </c>
      <c r="C65" s="41">
        <v>-400000</v>
      </c>
      <c r="D65" s="42">
        <v>1807197</v>
      </c>
      <c r="E65" s="43">
        <v>111272.44000000005</v>
      </c>
      <c r="F65" s="43">
        <v>-99112.190000000046</v>
      </c>
      <c r="G65" s="41">
        <v>12160.25</v>
      </c>
      <c r="H65" s="41">
        <v>12160.25</v>
      </c>
      <c r="I65" s="43">
        <v>0</v>
      </c>
      <c r="J65" s="43">
        <v>-1795036.75</v>
      </c>
    </row>
    <row r="66" spans="1:10" x14ac:dyDescent="0.25">
      <c r="A66" s="11" t="s">
        <v>506</v>
      </c>
      <c r="B66" s="41">
        <v>14933385</v>
      </c>
      <c r="C66" s="41">
        <v>16155443.880000001</v>
      </c>
      <c r="D66" s="42">
        <v>31088828.880000003</v>
      </c>
      <c r="E66" s="43">
        <v>33860135.049999997</v>
      </c>
      <c r="F66" s="43">
        <v>-876365.9</v>
      </c>
      <c r="G66" s="41">
        <v>32983769.149999999</v>
      </c>
      <c r="H66" s="41">
        <v>32990069.149999999</v>
      </c>
      <c r="I66" s="43">
        <v>-6300</v>
      </c>
      <c r="J66" s="43">
        <v>1894940.2699999958</v>
      </c>
    </row>
    <row r="67" spans="1:10" x14ac:dyDescent="0.25">
      <c r="A67" s="11" t="s">
        <v>507</v>
      </c>
      <c r="B67" s="41">
        <v>7000000</v>
      </c>
      <c r="C67" s="41">
        <v>4185883.6</v>
      </c>
      <c r="D67" s="42">
        <v>11185883.6</v>
      </c>
      <c r="E67" s="43">
        <v>11185883.6</v>
      </c>
      <c r="F67" s="43"/>
      <c r="G67" s="41">
        <v>11185883.6</v>
      </c>
      <c r="H67" s="41">
        <v>0</v>
      </c>
      <c r="I67" s="43">
        <v>11185883.6</v>
      </c>
      <c r="J67" s="43">
        <v>0</v>
      </c>
    </row>
    <row r="68" spans="1:10" x14ac:dyDescent="0.25">
      <c r="A68" s="11" t="s">
        <v>508</v>
      </c>
      <c r="B68" s="41">
        <v>0</v>
      </c>
      <c r="C68" s="41">
        <v>218919.66</v>
      </c>
      <c r="D68" s="42">
        <v>218919.66</v>
      </c>
      <c r="E68" s="43">
        <v>259613.1</v>
      </c>
      <c r="F68" s="43"/>
      <c r="G68" s="41">
        <v>259613.1</v>
      </c>
      <c r="H68" s="41">
        <v>259613.1</v>
      </c>
      <c r="I68" s="43">
        <v>0</v>
      </c>
      <c r="J68" s="43">
        <v>40693.440000000002</v>
      </c>
    </row>
    <row r="69" spans="1:10" x14ac:dyDescent="0.25">
      <c r="A69" s="11" t="s">
        <v>509</v>
      </c>
      <c r="B69" s="41">
        <v>0</v>
      </c>
      <c r="C69" s="41">
        <v>1126629.96</v>
      </c>
      <c r="D69" s="42">
        <v>1126629.96</v>
      </c>
      <c r="E69" s="43">
        <v>1239722.52</v>
      </c>
      <c r="F69" s="43">
        <v>-71539.06</v>
      </c>
      <c r="G69" s="41">
        <v>1168183.46</v>
      </c>
      <c r="H69" s="41">
        <v>1168183.46</v>
      </c>
      <c r="I69" s="43">
        <v>0</v>
      </c>
      <c r="J69" s="43">
        <v>41553.5</v>
      </c>
    </row>
    <row r="70" spans="1:10" x14ac:dyDescent="0.25">
      <c r="A70" s="11" t="s">
        <v>510</v>
      </c>
      <c r="B70" s="41">
        <v>0</v>
      </c>
      <c r="C70" s="41">
        <v>-104256.01</v>
      </c>
      <c r="D70" s="42">
        <v>-104256.01</v>
      </c>
      <c r="E70" s="43">
        <v>14862.589999999997</v>
      </c>
      <c r="F70" s="43">
        <v>-119118.59999999999</v>
      </c>
      <c r="G70" s="41">
        <v>-104256.01</v>
      </c>
      <c r="H70" s="41">
        <v>-104256.01</v>
      </c>
      <c r="I70" s="43">
        <v>0</v>
      </c>
      <c r="J70" s="43">
        <v>0</v>
      </c>
    </row>
    <row r="71" spans="1:10" x14ac:dyDescent="0.25">
      <c r="A71" s="11" t="s">
        <v>511</v>
      </c>
      <c r="B71" s="41">
        <v>141115</v>
      </c>
      <c r="C71" s="41">
        <v>570163.34</v>
      </c>
      <c r="D71" s="42">
        <v>711278.34</v>
      </c>
      <c r="E71" s="43">
        <v>759933.58</v>
      </c>
      <c r="F71" s="43"/>
      <c r="G71" s="41">
        <v>759933.58</v>
      </c>
      <c r="H71" s="41">
        <v>759933.58</v>
      </c>
      <c r="I71" s="43">
        <v>0</v>
      </c>
      <c r="J71" s="43">
        <v>48655.239999999991</v>
      </c>
    </row>
    <row r="72" spans="1:10" x14ac:dyDescent="0.25">
      <c r="A72" s="11" t="s">
        <v>512</v>
      </c>
      <c r="B72" s="41">
        <v>2710943</v>
      </c>
      <c r="C72" s="41">
        <v>670082.84</v>
      </c>
      <c r="D72" s="42">
        <v>3381025.84</v>
      </c>
      <c r="E72" s="43">
        <v>3249473.98</v>
      </c>
      <c r="F72" s="43">
        <v>-107416.04999999999</v>
      </c>
      <c r="G72" s="41">
        <v>3142057.93</v>
      </c>
      <c r="H72" s="41">
        <v>3142057.93</v>
      </c>
      <c r="I72" s="43">
        <v>0</v>
      </c>
      <c r="J72" s="43">
        <v>-238967.90999999968</v>
      </c>
    </row>
    <row r="73" spans="1:10" x14ac:dyDescent="0.25">
      <c r="A73" s="11" t="s">
        <v>513</v>
      </c>
      <c r="B73" s="41">
        <v>1380242</v>
      </c>
      <c r="C73" s="41">
        <v>-1380242</v>
      </c>
      <c r="D73" s="42">
        <v>0</v>
      </c>
      <c r="E73" s="43">
        <v>0</v>
      </c>
      <c r="F73" s="43"/>
      <c r="G73" s="41">
        <v>0</v>
      </c>
      <c r="H73" s="41">
        <v>0</v>
      </c>
      <c r="I73" s="43">
        <v>0</v>
      </c>
      <c r="J73" s="43">
        <v>0</v>
      </c>
    </row>
    <row r="74" spans="1:10" x14ac:dyDescent="0.25">
      <c r="A74" s="11" t="s">
        <v>514</v>
      </c>
      <c r="B74" s="41">
        <v>0</v>
      </c>
      <c r="C74" s="41">
        <v>469225.98</v>
      </c>
      <c r="D74" s="42">
        <v>469225.98</v>
      </c>
      <c r="E74" s="43">
        <v>618729.93999999994</v>
      </c>
      <c r="F74" s="43">
        <v>-89697.98</v>
      </c>
      <c r="G74" s="41">
        <v>529031.96</v>
      </c>
      <c r="H74" s="41">
        <v>529031.96</v>
      </c>
      <c r="I74" s="43">
        <v>0</v>
      </c>
      <c r="J74" s="43">
        <v>59805.979999999981</v>
      </c>
    </row>
    <row r="75" spans="1:10" x14ac:dyDescent="0.25">
      <c r="A75" s="11" t="s">
        <v>515</v>
      </c>
      <c r="B75" s="41">
        <v>0</v>
      </c>
      <c r="C75" s="41">
        <v>495314.58</v>
      </c>
      <c r="D75" s="42">
        <v>495314.58</v>
      </c>
      <c r="E75" s="43">
        <v>495314.58</v>
      </c>
      <c r="F75" s="43"/>
      <c r="G75" s="41">
        <v>495314.58</v>
      </c>
      <c r="H75" s="41">
        <v>495314.58</v>
      </c>
      <c r="I75" s="43">
        <v>0</v>
      </c>
      <c r="J75" s="43">
        <v>0</v>
      </c>
    </row>
    <row r="76" spans="1:10" x14ac:dyDescent="0.25">
      <c r="A76" s="11" t="s">
        <v>516</v>
      </c>
      <c r="B76" s="41">
        <v>0</v>
      </c>
      <c r="C76" s="41">
        <v>442300.47</v>
      </c>
      <c r="D76" s="42">
        <v>442300.47</v>
      </c>
      <c r="E76" s="43">
        <v>488472.96</v>
      </c>
      <c r="F76" s="43"/>
      <c r="G76" s="41">
        <v>488472.96</v>
      </c>
      <c r="H76" s="41">
        <v>488472.96</v>
      </c>
      <c r="I76" s="43">
        <v>0</v>
      </c>
      <c r="J76" s="43">
        <v>46172.490000000049</v>
      </c>
    </row>
    <row r="77" spans="1:10" x14ac:dyDescent="0.25">
      <c r="A77" s="11" t="s">
        <v>517</v>
      </c>
      <c r="B77" s="41">
        <v>22221</v>
      </c>
      <c r="C77" s="41">
        <v>101580</v>
      </c>
      <c r="D77" s="42">
        <v>123801</v>
      </c>
      <c r="E77" s="43">
        <v>120772.6</v>
      </c>
      <c r="F77" s="43"/>
      <c r="G77" s="41">
        <v>120772.6</v>
      </c>
      <c r="H77" s="41">
        <v>120772.6</v>
      </c>
      <c r="I77" s="43">
        <v>0</v>
      </c>
      <c r="J77" s="43">
        <v>-3028.3999999999942</v>
      </c>
    </row>
    <row r="78" spans="1:10" x14ac:dyDescent="0.25">
      <c r="A78" s="11" t="s">
        <v>518</v>
      </c>
      <c r="B78" s="41">
        <v>19514961</v>
      </c>
      <c r="C78" s="41">
        <v>34338030.549999997</v>
      </c>
      <c r="D78" s="42">
        <v>53852991.549999997</v>
      </c>
      <c r="E78" s="43">
        <v>55279335.629999995</v>
      </c>
      <c r="F78" s="43">
        <v>-1426344.08</v>
      </c>
      <c r="G78" s="41">
        <v>53852991.549999997</v>
      </c>
      <c r="H78" s="41">
        <v>53852991.549999997</v>
      </c>
      <c r="I78" s="43">
        <v>0</v>
      </c>
      <c r="J78" s="43">
        <v>0</v>
      </c>
    </row>
    <row r="79" spans="1:10" x14ac:dyDescent="0.25">
      <c r="A79" s="11" t="s">
        <v>519</v>
      </c>
      <c r="B79" s="41">
        <v>3416854</v>
      </c>
      <c r="C79" s="41">
        <v>1027555.4199999999</v>
      </c>
      <c r="D79" s="42">
        <v>4444409.42</v>
      </c>
      <c r="E79" s="43">
        <v>4703263.12</v>
      </c>
      <c r="F79" s="43">
        <v>-183120.63</v>
      </c>
      <c r="G79" s="41">
        <v>4520142.49</v>
      </c>
      <c r="H79" s="41">
        <v>4520142.49</v>
      </c>
      <c r="I79" s="43">
        <v>0</v>
      </c>
      <c r="J79" s="43">
        <v>75733.070000000298</v>
      </c>
    </row>
    <row r="80" spans="1:10" x14ac:dyDescent="0.25">
      <c r="A80" s="11" t="s">
        <v>520</v>
      </c>
      <c r="B80" s="41">
        <v>0</v>
      </c>
      <c r="C80" s="41">
        <v>78320.14</v>
      </c>
      <c r="D80" s="42">
        <v>78320.14</v>
      </c>
      <c r="E80" s="43">
        <v>83098.95</v>
      </c>
      <c r="F80" s="43"/>
      <c r="G80" s="41">
        <v>83098.95</v>
      </c>
      <c r="H80" s="41">
        <v>83098.95</v>
      </c>
      <c r="I80" s="43">
        <v>0</v>
      </c>
      <c r="J80" s="43">
        <v>4778.8099999999977</v>
      </c>
    </row>
    <row r="81" spans="1:10" x14ac:dyDescent="0.25">
      <c r="A81" s="49" t="s">
        <v>521</v>
      </c>
      <c r="B81" s="50">
        <v>56696128</v>
      </c>
      <c r="C81" s="50">
        <v>61425919.560000002</v>
      </c>
      <c r="D81" s="50">
        <v>118122047.56</v>
      </c>
      <c r="E81" s="50">
        <v>121499070.78</v>
      </c>
      <c r="F81" s="50">
        <v>-3200848.4800000004</v>
      </c>
      <c r="G81" s="50">
        <v>118298222.3</v>
      </c>
      <c r="H81" s="50">
        <v>107118307.09</v>
      </c>
      <c r="I81" s="50">
        <v>11179915.209999999</v>
      </c>
      <c r="J81" s="50">
        <v>176174.73999999693</v>
      </c>
    </row>
    <row r="82" spans="1:10" x14ac:dyDescent="0.25">
      <c r="A82" s="11" t="s">
        <v>522</v>
      </c>
      <c r="B82" s="43"/>
      <c r="C82" s="41">
        <v>0</v>
      </c>
      <c r="D82" s="42">
        <v>0</v>
      </c>
      <c r="E82" s="43">
        <v>1351</v>
      </c>
      <c r="F82" s="43"/>
      <c r="G82" s="41">
        <v>1351</v>
      </c>
      <c r="H82" s="41">
        <v>1351</v>
      </c>
      <c r="I82" s="43">
        <v>0</v>
      </c>
      <c r="J82" s="43">
        <v>1351</v>
      </c>
    </row>
    <row r="83" spans="1:10" x14ac:dyDescent="0.25">
      <c r="A83" s="11" t="s">
        <v>523</v>
      </c>
      <c r="B83" s="43"/>
      <c r="C83" s="41">
        <v>151992919.28999999</v>
      </c>
      <c r="D83" s="42">
        <v>151992919.28999999</v>
      </c>
      <c r="E83" s="43">
        <v>0</v>
      </c>
      <c r="F83" s="43"/>
      <c r="G83" s="41">
        <v>0</v>
      </c>
      <c r="H83" s="41">
        <v>0</v>
      </c>
      <c r="I83" s="43">
        <v>0</v>
      </c>
      <c r="J83" s="43">
        <v>-151992919.28999999</v>
      </c>
    </row>
    <row r="84" spans="1:10" x14ac:dyDescent="0.25">
      <c r="A84" s="49" t="s">
        <v>524</v>
      </c>
      <c r="B84" s="50">
        <v>0</v>
      </c>
      <c r="C84" s="50">
        <v>151992919.28999999</v>
      </c>
      <c r="D84" s="50">
        <v>151992919.28999999</v>
      </c>
      <c r="E84" s="50">
        <v>1351</v>
      </c>
      <c r="F84" s="50">
        <v>0</v>
      </c>
      <c r="G84" s="50">
        <v>1351</v>
      </c>
      <c r="H84" s="50">
        <v>1351</v>
      </c>
      <c r="I84" s="50">
        <v>0</v>
      </c>
      <c r="J84" s="50">
        <v>-151991568.28999999</v>
      </c>
    </row>
    <row r="85" spans="1:10" x14ac:dyDescent="0.25">
      <c r="A85" s="11" t="s">
        <v>525</v>
      </c>
      <c r="B85" s="43"/>
      <c r="C85" s="41">
        <v>41140</v>
      </c>
      <c r="D85" s="42">
        <v>41140</v>
      </c>
      <c r="E85" s="43">
        <v>41140</v>
      </c>
      <c r="F85" s="43"/>
      <c r="G85" s="41">
        <v>41140</v>
      </c>
      <c r="H85" s="41">
        <v>41140</v>
      </c>
      <c r="I85" s="43">
        <v>0</v>
      </c>
      <c r="J85" s="43">
        <v>0</v>
      </c>
    </row>
    <row r="86" spans="1:10" x14ac:dyDescent="0.25">
      <c r="A86" s="49" t="s">
        <v>526</v>
      </c>
      <c r="B86" s="50">
        <v>0</v>
      </c>
      <c r="C86" s="50">
        <v>41140</v>
      </c>
      <c r="D86" s="50">
        <v>41140</v>
      </c>
      <c r="E86" s="50">
        <v>41140</v>
      </c>
      <c r="F86" s="50">
        <v>0</v>
      </c>
      <c r="G86" s="50">
        <v>41140</v>
      </c>
      <c r="H86" s="50">
        <v>41140</v>
      </c>
      <c r="I86" s="50">
        <v>0</v>
      </c>
      <c r="J86" s="50">
        <v>0</v>
      </c>
    </row>
    <row r="87" spans="1:10" x14ac:dyDescent="0.25">
      <c r="A87" s="277" t="s">
        <v>527</v>
      </c>
      <c r="B87" s="278">
        <v>348863177</v>
      </c>
      <c r="C87" s="278">
        <v>236797177.06999999</v>
      </c>
      <c r="D87" s="278">
        <v>585660354.07000005</v>
      </c>
      <c r="E87" s="278">
        <v>440139426.07999992</v>
      </c>
      <c r="F87" s="278">
        <v>-5910222.7399999993</v>
      </c>
      <c r="G87" s="278">
        <v>434229203.33999991</v>
      </c>
      <c r="H87" s="278">
        <v>382636312.37999988</v>
      </c>
      <c r="I87" s="278">
        <v>51592890.960000008</v>
      </c>
      <c r="J87" s="279">
        <v>-151431150.72999999</v>
      </c>
    </row>
    <row r="88" spans="1:10" ht="39.950000000000003" customHeight="1" x14ac:dyDescent="0.25">
      <c r="J88" s="60"/>
    </row>
    <row r="89" spans="1:10" ht="45" x14ac:dyDescent="0.25">
      <c r="A89" s="280" t="s">
        <v>528</v>
      </c>
      <c r="B89" s="281" t="s">
        <v>153</v>
      </c>
      <c r="C89" s="281" t="s">
        <v>154</v>
      </c>
      <c r="D89" s="281" t="s">
        <v>529</v>
      </c>
      <c r="E89" s="281" t="s">
        <v>439</v>
      </c>
      <c r="F89" s="281" t="s">
        <v>440</v>
      </c>
      <c r="G89" s="281" t="s">
        <v>441</v>
      </c>
      <c r="H89" s="281" t="s">
        <v>442</v>
      </c>
      <c r="I89" s="281" t="s">
        <v>443</v>
      </c>
      <c r="J89" s="282" t="s">
        <v>444</v>
      </c>
    </row>
    <row r="90" spans="1:10" x14ac:dyDescent="0.25">
      <c r="A90" s="286" t="s">
        <v>469</v>
      </c>
      <c r="B90" s="61">
        <v>57985949</v>
      </c>
      <c r="C90" s="61">
        <v>9743343.4499999993</v>
      </c>
      <c r="D90" s="289">
        <v>67729292.450000003</v>
      </c>
      <c r="E90" s="61">
        <v>70041472.150000021</v>
      </c>
      <c r="F90" s="61">
        <v>-2231495.5099999988</v>
      </c>
      <c r="G90" s="61">
        <v>67809976.640000015</v>
      </c>
      <c r="H90" s="61">
        <v>61352048.150000013</v>
      </c>
      <c r="I90" s="62">
        <v>6457928.4900000012</v>
      </c>
      <c r="J90" s="63">
        <v>80684.190000012517</v>
      </c>
    </row>
    <row r="91" spans="1:10" x14ac:dyDescent="0.25">
      <c r="A91" s="287" t="s">
        <v>492</v>
      </c>
      <c r="B91" s="64">
        <v>230872613</v>
      </c>
      <c r="C91" s="64">
        <v>11530447.359999998</v>
      </c>
      <c r="D91" s="290">
        <v>242403060.35999998</v>
      </c>
      <c r="E91" s="64">
        <v>242971985.85999995</v>
      </c>
      <c r="F91" s="64">
        <v>-420988.65</v>
      </c>
      <c r="G91" s="64">
        <v>242550997.20999995</v>
      </c>
      <c r="H91" s="64">
        <v>209086942.04999998</v>
      </c>
      <c r="I91" s="65">
        <v>33464055.160000004</v>
      </c>
      <c r="J91" s="66">
        <v>147936.84999996424</v>
      </c>
    </row>
    <row r="92" spans="1:10" x14ac:dyDescent="0.25">
      <c r="A92" s="287" t="s">
        <v>499</v>
      </c>
      <c r="B92" s="64">
        <v>3308487</v>
      </c>
      <c r="C92" s="64">
        <v>1788407.4100000001</v>
      </c>
      <c r="D92" s="290">
        <v>5096894.41</v>
      </c>
      <c r="E92" s="64">
        <v>5309406.2899999991</v>
      </c>
      <c r="F92" s="64">
        <v>-56890.1</v>
      </c>
      <c r="G92" s="64">
        <v>5252516.1899999995</v>
      </c>
      <c r="H92" s="64">
        <v>4761524.0900000008</v>
      </c>
      <c r="I92" s="65">
        <v>490992.1</v>
      </c>
      <c r="J92" s="66">
        <v>155621.77999999933</v>
      </c>
    </row>
    <row r="93" spans="1:10" x14ac:dyDescent="0.25">
      <c r="A93" s="287" t="s">
        <v>501</v>
      </c>
      <c r="B93" s="64">
        <v>0</v>
      </c>
      <c r="C93" s="64">
        <v>275000</v>
      </c>
      <c r="D93" s="290">
        <v>275000</v>
      </c>
      <c r="E93" s="64">
        <v>275000</v>
      </c>
      <c r="F93" s="64">
        <v>0</v>
      </c>
      <c r="G93" s="64">
        <v>275000</v>
      </c>
      <c r="H93" s="64">
        <v>275000</v>
      </c>
      <c r="I93" s="64">
        <v>0</v>
      </c>
      <c r="J93" s="64">
        <v>0</v>
      </c>
    </row>
    <row r="94" spans="1:10" x14ac:dyDescent="0.25">
      <c r="A94" s="287" t="s">
        <v>521</v>
      </c>
      <c r="B94" s="64">
        <v>56696128</v>
      </c>
      <c r="C94" s="64">
        <v>61425919.560000002</v>
      </c>
      <c r="D94" s="290">
        <v>118122047.56</v>
      </c>
      <c r="E94" s="64">
        <v>121499070.78</v>
      </c>
      <c r="F94" s="64">
        <v>-3200848.4800000004</v>
      </c>
      <c r="G94" s="64">
        <v>118298222.3</v>
      </c>
      <c r="H94" s="64">
        <v>107118307.09</v>
      </c>
      <c r="I94" s="65">
        <v>11179915.209999999</v>
      </c>
      <c r="J94" s="66">
        <v>176174.73999999464</v>
      </c>
    </row>
    <row r="95" spans="1:10" x14ac:dyDescent="0.25">
      <c r="A95" s="287" t="s">
        <v>524</v>
      </c>
      <c r="B95" s="64">
        <v>0</v>
      </c>
      <c r="C95" s="64">
        <v>151992919.28999999</v>
      </c>
      <c r="D95" s="290">
        <v>151992919.28999999</v>
      </c>
      <c r="E95" s="64">
        <v>1351</v>
      </c>
      <c r="F95" s="64">
        <v>0</v>
      </c>
      <c r="G95" s="64">
        <v>1351</v>
      </c>
      <c r="H95" s="64">
        <v>1351</v>
      </c>
      <c r="I95" s="65">
        <v>0</v>
      </c>
      <c r="J95" s="66">
        <v>-151991568.28999999</v>
      </c>
    </row>
    <row r="96" spans="1:10" x14ac:dyDescent="0.25">
      <c r="A96" s="288" t="s">
        <v>526</v>
      </c>
      <c r="B96" s="67">
        <v>0</v>
      </c>
      <c r="C96" s="67">
        <v>41140</v>
      </c>
      <c r="D96" s="291">
        <v>41140</v>
      </c>
      <c r="E96" s="67">
        <v>41140</v>
      </c>
      <c r="F96" s="67">
        <v>0</v>
      </c>
      <c r="G96" s="67">
        <v>41140</v>
      </c>
      <c r="H96" s="67">
        <v>41140</v>
      </c>
      <c r="I96" s="68">
        <v>0</v>
      </c>
      <c r="J96" s="69">
        <v>0</v>
      </c>
    </row>
    <row r="97" spans="1:10" x14ac:dyDescent="0.25">
      <c r="A97" s="283" t="s">
        <v>527</v>
      </c>
      <c r="B97" s="284">
        <v>348863177</v>
      </c>
      <c r="C97" s="284">
        <v>236797177.06999999</v>
      </c>
      <c r="D97" s="284">
        <v>585660354.07000005</v>
      </c>
      <c r="E97" s="284">
        <v>440139426.08000004</v>
      </c>
      <c r="F97" s="284">
        <v>-5910222.7399999993</v>
      </c>
      <c r="G97" s="284">
        <v>434229203.33999997</v>
      </c>
      <c r="H97" s="284">
        <v>382636312.38</v>
      </c>
      <c r="I97" s="284">
        <v>51592890.960000008</v>
      </c>
      <c r="J97" s="285">
        <v>-151431150.73000002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3D792-B3DB-475D-8D07-51BE9C884AF0}">
  <dimension ref="B2:O30"/>
  <sheetViews>
    <sheetView workbookViewId="0">
      <selection activeCell="H11" sqref="H11"/>
    </sheetView>
  </sheetViews>
  <sheetFormatPr defaultColWidth="9.42578125" defaultRowHeight="15.75" x14ac:dyDescent="0.25"/>
  <cols>
    <col min="1" max="1" width="1.5703125" style="71" customWidth="1"/>
    <col min="2" max="4" width="9.42578125" style="71"/>
    <col min="5" max="5" width="11.28515625" style="71" bestFit="1" customWidth="1"/>
    <col min="6" max="6" width="10.5703125" style="71" bestFit="1" customWidth="1"/>
    <col min="7" max="7" width="12.42578125" style="71" bestFit="1" customWidth="1"/>
    <col min="8" max="8" width="22.42578125" style="71" customWidth="1"/>
    <col min="9" max="10" width="21.5703125" style="71" customWidth="1"/>
    <col min="11" max="11" width="20.42578125" style="71" customWidth="1"/>
    <col min="12" max="12" width="20.5703125" style="71" bestFit="1" customWidth="1"/>
    <col min="13" max="13" width="15" style="71" bestFit="1" customWidth="1"/>
    <col min="14" max="14" width="15" style="71" customWidth="1"/>
    <col min="15" max="15" width="13.140625" style="71" bestFit="1" customWidth="1"/>
    <col min="16" max="16384" width="9.42578125" style="71"/>
  </cols>
  <sheetData>
    <row r="2" spans="2:11" ht="18.75" x14ac:dyDescent="0.3">
      <c r="B2" s="92" t="s">
        <v>563</v>
      </c>
      <c r="C2" s="292"/>
      <c r="D2" s="292"/>
      <c r="E2" s="292"/>
      <c r="F2" s="292"/>
      <c r="G2" s="292"/>
      <c r="H2" s="292"/>
      <c r="I2" s="292"/>
      <c r="J2" s="292"/>
      <c r="K2" s="70"/>
    </row>
    <row r="3" spans="2:11" x14ac:dyDescent="0.25">
      <c r="B3" s="72"/>
      <c r="C3" s="72"/>
      <c r="D3" s="72"/>
      <c r="E3" s="72"/>
      <c r="F3" s="72"/>
      <c r="G3" s="72"/>
      <c r="H3" s="72"/>
      <c r="I3" s="72"/>
      <c r="J3" s="72"/>
      <c r="K3" s="72"/>
    </row>
    <row r="4" spans="2:11" x14ac:dyDescent="0.25">
      <c r="B4" s="346" t="s">
        <v>530</v>
      </c>
      <c r="C4" s="347"/>
      <c r="D4" s="347"/>
      <c r="E4" s="347"/>
      <c r="F4" s="347"/>
      <c r="G4" s="347"/>
      <c r="H4" s="293" t="s">
        <v>531</v>
      </c>
      <c r="I4" s="294" t="s">
        <v>532</v>
      </c>
      <c r="J4" s="293" t="s">
        <v>533</v>
      </c>
      <c r="K4" s="293" t="s">
        <v>534</v>
      </c>
    </row>
    <row r="5" spans="2:11" x14ac:dyDescent="0.25">
      <c r="B5" s="348"/>
      <c r="C5" s="349"/>
      <c r="D5" s="349"/>
      <c r="E5" s="349"/>
      <c r="F5" s="349"/>
      <c r="G5" s="349"/>
      <c r="H5" s="295" t="s">
        <v>535</v>
      </c>
      <c r="I5" s="296" t="s">
        <v>536</v>
      </c>
      <c r="J5" s="297"/>
      <c r="K5" s="305" t="s">
        <v>537</v>
      </c>
    </row>
    <row r="6" spans="2:11" x14ac:dyDescent="0.25">
      <c r="B6" s="73"/>
      <c r="C6" s="74"/>
      <c r="D6" s="74"/>
      <c r="E6" s="74"/>
      <c r="F6" s="74"/>
      <c r="G6" s="74"/>
      <c r="H6" s="75"/>
      <c r="I6" s="75"/>
      <c r="J6" s="76"/>
      <c r="K6" s="77"/>
    </row>
    <row r="7" spans="2:11" x14ac:dyDescent="0.25">
      <c r="B7" s="78" t="s">
        <v>538</v>
      </c>
      <c r="C7" s="74"/>
      <c r="D7" s="74"/>
      <c r="E7" s="74"/>
      <c r="F7" s="74"/>
      <c r="G7" s="74"/>
      <c r="H7" s="77">
        <v>315613490.03999996</v>
      </c>
      <c r="I7" s="77">
        <v>300021627.38</v>
      </c>
      <c r="J7" s="79"/>
      <c r="K7" s="77">
        <v>15591862.659999967</v>
      </c>
    </row>
    <row r="8" spans="2:11" x14ac:dyDescent="0.25">
      <c r="B8" s="78" t="s">
        <v>539</v>
      </c>
      <c r="C8" s="74"/>
      <c r="D8" s="74"/>
      <c r="E8" s="74"/>
      <c r="F8" s="74"/>
      <c r="G8" s="74"/>
      <c r="H8" s="77">
        <v>118573222.3</v>
      </c>
      <c r="I8" s="77">
        <v>68719499.320000023</v>
      </c>
      <c r="J8" s="80"/>
      <c r="K8" s="77">
        <v>49853722.979999974</v>
      </c>
    </row>
    <row r="9" spans="2:11" x14ac:dyDescent="0.25">
      <c r="B9" s="78" t="s">
        <v>540</v>
      </c>
      <c r="C9" s="74"/>
      <c r="D9" s="74"/>
      <c r="E9" s="74"/>
      <c r="F9" s="74"/>
      <c r="G9" s="74"/>
      <c r="H9" s="77"/>
      <c r="I9" s="77"/>
      <c r="J9" s="79"/>
      <c r="K9" s="77"/>
    </row>
    <row r="10" spans="2:11" x14ac:dyDescent="0.25">
      <c r="B10" s="81"/>
      <c r="C10" s="74"/>
      <c r="D10" s="74"/>
      <c r="E10" s="74"/>
      <c r="F10" s="74"/>
      <c r="G10" s="74"/>
      <c r="H10" s="77"/>
      <c r="I10" s="77"/>
      <c r="J10" s="79"/>
      <c r="K10" s="77"/>
    </row>
    <row r="11" spans="2:11" x14ac:dyDescent="0.25">
      <c r="B11" s="81" t="s">
        <v>541</v>
      </c>
      <c r="C11" s="74"/>
      <c r="D11" s="74"/>
      <c r="E11" s="74"/>
      <c r="F11" s="74"/>
      <c r="G11" s="74"/>
      <c r="H11" s="77">
        <v>434186712.33999997</v>
      </c>
      <c r="I11" s="77">
        <v>368741126.70000005</v>
      </c>
      <c r="J11" s="79"/>
      <c r="K11" s="77">
        <v>65445585.639999926</v>
      </c>
    </row>
    <row r="12" spans="2:11" x14ac:dyDescent="0.25">
      <c r="B12" s="81"/>
      <c r="C12" s="74"/>
      <c r="D12" s="74"/>
      <c r="E12" s="74"/>
      <c r="F12" s="74"/>
      <c r="G12" s="74"/>
      <c r="H12" s="77"/>
      <c r="I12" s="77"/>
      <c r="J12" s="79"/>
      <c r="K12" s="77"/>
    </row>
    <row r="13" spans="2:11" x14ac:dyDescent="0.25">
      <c r="B13" s="78" t="s">
        <v>542</v>
      </c>
      <c r="C13" s="74"/>
      <c r="D13" s="74"/>
      <c r="E13" s="74"/>
      <c r="F13" s="74"/>
      <c r="G13" s="74"/>
      <c r="H13" s="77">
        <v>1351</v>
      </c>
      <c r="I13" s="77">
        <v>10319687.43</v>
      </c>
      <c r="J13" s="79"/>
      <c r="K13" s="77">
        <v>-10318336.43</v>
      </c>
    </row>
    <row r="14" spans="2:11" x14ac:dyDescent="0.25">
      <c r="B14" s="78" t="s">
        <v>543</v>
      </c>
      <c r="C14" s="74"/>
      <c r="D14" s="74"/>
      <c r="E14" s="74"/>
      <c r="F14" s="74"/>
      <c r="G14" s="74"/>
      <c r="H14" s="77">
        <v>41140</v>
      </c>
      <c r="I14" s="77">
        <v>5030308.12</v>
      </c>
      <c r="J14" s="79"/>
      <c r="K14" s="77">
        <v>-4989168.12</v>
      </c>
    </row>
    <row r="15" spans="2:11" x14ac:dyDescent="0.25">
      <c r="B15" s="81"/>
      <c r="C15" s="74"/>
      <c r="D15" s="74"/>
      <c r="E15" s="74"/>
      <c r="F15" s="74"/>
      <c r="G15" s="74"/>
      <c r="H15" s="77"/>
      <c r="I15" s="77"/>
      <c r="J15" s="79"/>
      <c r="K15" s="77"/>
    </row>
    <row r="16" spans="2:11" x14ac:dyDescent="0.25">
      <c r="B16" s="81" t="s">
        <v>544</v>
      </c>
      <c r="C16" s="74"/>
      <c r="D16" s="74"/>
      <c r="E16" s="74"/>
      <c r="F16" s="74"/>
      <c r="G16" s="74"/>
      <c r="H16" s="77">
        <v>42491</v>
      </c>
      <c r="I16" s="77">
        <v>15349995.550000001</v>
      </c>
      <c r="J16" s="79"/>
      <c r="K16" s="77">
        <v>-15307504.550000001</v>
      </c>
    </row>
    <row r="17" spans="2:15" x14ac:dyDescent="0.25">
      <c r="B17" s="81"/>
      <c r="C17" s="74"/>
      <c r="D17" s="74"/>
      <c r="E17" s="74"/>
      <c r="F17" s="74"/>
      <c r="G17" s="74"/>
      <c r="H17" s="77"/>
      <c r="I17" s="77"/>
      <c r="J17" s="79"/>
      <c r="K17" s="77"/>
    </row>
    <row r="18" spans="2:15" x14ac:dyDescent="0.25">
      <c r="B18" s="298" t="s">
        <v>545</v>
      </c>
      <c r="C18" s="299"/>
      <c r="D18" s="299"/>
      <c r="E18" s="299"/>
      <c r="F18" s="300"/>
      <c r="G18" s="301"/>
      <c r="H18" s="302">
        <v>434229203.33999997</v>
      </c>
      <c r="I18" s="302">
        <v>384091122.25000006</v>
      </c>
      <c r="J18" s="82"/>
      <c r="K18" s="302">
        <v>50138081.089999929</v>
      </c>
      <c r="N18" s="83"/>
    </row>
    <row r="19" spans="2:15" x14ac:dyDescent="0.25">
      <c r="B19" s="73"/>
      <c r="C19" s="74"/>
      <c r="D19" s="74"/>
      <c r="E19" s="74"/>
      <c r="F19" s="74"/>
      <c r="G19" s="74"/>
      <c r="H19" s="84"/>
      <c r="I19" s="84"/>
      <c r="J19" s="79"/>
      <c r="K19" s="77"/>
    </row>
    <row r="20" spans="2:15" x14ac:dyDescent="0.25">
      <c r="B20" s="73" t="s">
        <v>546</v>
      </c>
      <c r="C20" s="74"/>
      <c r="D20" s="74"/>
      <c r="E20" s="74"/>
      <c r="F20" s="74"/>
      <c r="G20" s="74"/>
      <c r="H20" s="74"/>
      <c r="I20" s="74"/>
      <c r="J20" s="73"/>
      <c r="K20" s="77"/>
    </row>
    <row r="21" spans="2:15" x14ac:dyDescent="0.25">
      <c r="B21" s="73"/>
      <c r="C21" s="74"/>
      <c r="D21" s="74"/>
      <c r="E21" s="74"/>
      <c r="F21" s="74"/>
      <c r="G21" s="74"/>
      <c r="H21" s="74"/>
      <c r="I21" s="74"/>
      <c r="J21" s="73"/>
      <c r="K21" s="77"/>
    </row>
    <row r="22" spans="2:15" x14ac:dyDescent="0.25">
      <c r="B22" s="73" t="s">
        <v>547</v>
      </c>
      <c r="C22" s="74"/>
      <c r="D22" s="74"/>
      <c r="E22" s="74"/>
      <c r="F22" s="74"/>
      <c r="G22" s="74"/>
      <c r="H22" s="74"/>
      <c r="I22" s="74"/>
      <c r="J22" s="79"/>
      <c r="K22" s="77"/>
      <c r="M22" s="83"/>
    </row>
    <row r="23" spans="2:15" x14ac:dyDescent="0.25">
      <c r="B23" s="73" t="s">
        <v>548</v>
      </c>
      <c r="C23" s="74"/>
      <c r="D23" s="74"/>
      <c r="E23" s="74"/>
      <c r="F23" s="74"/>
      <c r="G23" s="74"/>
      <c r="H23" s="74"/>
      <c r="I23" s="74"/>
      <c r="J23" s="79">
        <v>58477276.759999998</v>
      </c>
      <c r="K23" s="77"/>
      <c r="M23" s="83"/>
      <c r="N23" s="83"/>
    </row>
    <row r="24" spans="2:15" x14ac:dyDescent="0.25">
      <c r="B24" s="73" t="s">
        <v>549</v>
      </c>
      <c r="C24" s="74"/>
      <c r="D24" s="74"/>
      <c r="E24" s="74"/>
      <c r="F24" s="74"/>
      <c r="G24" s="74"/>
      <c r="H24" s="74"/>
      <c r="I24" s="74"/>
      <c r="J24" s="79">
        <v>106296446.2</v>
      </c>
      <c r="K24" s="77"/>
      <c r="L24" s="85"/>
      <c r="M24" s="83"/>
      <c r="N24" s="83"/>
    </row>
    <row r="25" spans="2:15" x14ac:dyDescent="0.25">
      <c r="B25" s="81"/>
      <c r="C25" s="74"/>
      <c r="D25" s="74"/>
      <c r="E25" s="74"/>
      <c r="F25" s="74"/>
      <c r="G25" s="74"/>
      <c r="H25" s="86"/>
      <c r="I25" s="86"/>
      <c r="J25" s="79"/>
      <c r="K25" s="77"/>
    </row>
    <row r="26" spans="2:15" x14ac:dyDescent="0.25">
      <c r="B26" s="298" t="s">
        <v>550</v>
      </c>
      <c r="C26" s="303"/>
      <c r="D26" s="303"/>
      <c r="E26" s="303"/>
      <c r="F26" s="303"/>
      <c r="G26" s="303"/>
      <c r="H26" s="74"/>
      <c r="I26" s="74"/>
      <c r="J26" s="306">
        <v>-47819169.440000005</v>
      </c>
      <c r="K26" s="77"/>
    </row>
    <row r="27" spans="2:15" x14ac:dyDescent="0.25">
      <c r="B27" s="73"/>
      <c r="C27" s="74"/>
      <c r="D27" s="74"/>
      <c r="E27" s="74"/>
      <c r="F27" s="74"/>
      <c r="G27" s="74"/>
      <c r="H27" s="74"/>
      <c r="I27" s="74"/>
      <c r="J27" s="86"/>
      <c r="K27" s="77"/>
    </row>
    <row r="28" spans="2:15" x14ac:dyDescent="0.25">
      <c r="B28" s="298" t="s">
        <v>551</v>
      </c>
      <c r="C28" s="299"/>
      <c r="D28" s="299"/>
      <c r="E28" s="299"/>
      <c r="F28" s="300"/>
      <c r="G28" s="301"/>
      <c r="H28" s="299"/>
      <c r="I28" s="299"/>
      <c r="J28" s="304"/>
      <c r="K28" s="302">
        <v>2318911.649999924</v>
      </c>
      <c r="M28" s="83"/>
      <c r="N28" s="83"/>
      <c r="O28" s="83"/>
    </row>
    <row r="29" spans="2:15" x14ac:dyDescent="0.25">
      <c r="B29" s="87"/>
      <c r="C29" s="88"/>
      <c r="D29" s="88"/>
      <c r="E29" s="88"/>
      <c r="F29" s="88"/>
      <c r="G29" s="88"/>
      <c r="H29" s="88"/>
      <c r="I29" s="88"/>
      <c r="J29" s="89"/>
      <c r="K29" s="84"/>
    </row>
    <row r="30" spans="2:15" x14ac:dyDescent="0.25">
      <c r="H30" s="83"/>
      <c r="K30" s="83"/>
    </row>
  </sheetData>
  <mergeCells count="1">
    <mergeCell ref="B4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7</vt:i4>
      </vt:variant>
    </vt:vector>
  </HeadingPairs>
  <TitlesOfParts>
    <vt:vector size="7" baseType="lpstr">
      <vt:lpstr>Balanç</vt:lpstr>
      <vt:lpstr>Compte de resultat</vt:lpstr>
      <vt:lpstr>Estat de canvis en el patrimoni</vt:lpstr>
      <vt:lpstr>Estat de fluixos d'efectiu</vt:lpstr>
      <vt:lpstr>Liquidació pressupost despeses</vt:lpstr>
      <vt:lpstr>Liquidació pressupost ingressos</vt:lpstr>
      <vt:lpstr>Resultat pressupostari</vt:lpstr>
    </vt:vector>
  </TitlesOfParts>
  <Company>UPC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Mercedes Noguera</dc:creator>
  <cp:lastModifiedBy>Mercedes Noguera</cp:lastModifiedBy>
  <dcterms:created xsi:type="dcterms:W3CDTF">2026-03-12T10:46:06Z</dcterms:created>
  <dcterms:modified xsi:type="dcterms:W3CDTF">2026-04-24T10:28:48Z</dcterms:modified>
</cp:coreProperties>
</file>