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SEF\SEF-Comu\TRANSPARENCIA\WEB SE\PRESSUPOST PER PROGRAMES\"/>
    </mc:Choice>
  </mc:AlternateContent>
  <xr:revisionPtr revIDLastSave="0" documentId="13_ncr:1_{A992BCC8-F321-4F20-81D6-2E95D598D652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1" l="1"/>
  <c r="C10" i="1" l="1"/>
  <c r="C8" i="1" l="1"/>
  <c r="C7" i="1"/>
  <c r="C11" i="1"/>
  <c r="C14" i="1"/>
  <c r="C13" i="1"/>
  <c r="C12" i="1" l="1"/>
  <c r="C5" i="1"/>
  <c r="C9" i="1"/>
  <c r="C15" i="1" l="1"/>
  <c r="D10" i="1" l="1"/>
  <c r="D14" i="1"/>
  <c r="D7" i="1"/>
  <c r="D11" i="1"/>
  <c r="D8" i="1"/>
  <c r="D12" i="1"/>
  <c r="D9" i="1"/>
  <c r="D6" i="1"/>
  <c r="D13" i="1"/>
  <c r="D15" i="1" l="1"/>
  <c r="D5" i="1"/>
</calcChain>
</file>

<file path=xl/sharedStrings.xml><?xml version="1.0" encoding="utf-8"?>
<sst xmlns="http://schemas.openxmlformats.org/spreadsheetml/2006/main" count="17" uniqueCount="17">
  <si>
    <t xml:space="preserve">NOTA:
Assignació dels costos directes entre els objectius estratègics definits en el Pla estratègic UPC 2022-2025. 
Repartició dels costos indirectes (funcionament, infraestructura i personal) proporcionalment entre els objectius. </t>
  </si>
  <si>
    <t>OBJECTIU</t>
  </si>
  <si>
    <t>Participació
2025</t>
  </si>
  <si>
    <t>SERVEI A LA SOCIETAT</t>
  </si>
  <si>
    <t>Compromís social</t>
  </si>
  <si>
    <t>Creació i transferència de coneixement</t>
  </si>
  <si>
    <t>Formació tecnològica i integral</t>
  </si>
  <si>
    <t>IMPACTE GLOCAL</t>
  </si>
  <si>
    <t>Impacte territorial</t>
  </si>
  <si>
    <t>Projecció internacional</t>
  </si>
  <si>
    <t>IDENTITAT UPC</t>
  </si>
  <si>
    <t>Bon govern</t>
  </si>
  <si>
    <t>Comunitat UPC</t>
  </si>
  <si>
    <t>TOTAL</t>
  </si>
  <si>
    <t>Import
2025</t>
  </si>
  <si>
    <t>Data de publicació: 20/12/2024</t>
  </si>
  <si>
    <t>Pressupost per Programes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</si>
</sst>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_-* #,##0.00\ [$€-1]_-;\-* #,##0.00\ [$€-1]_-;_-* &quot;-&quot;??\ [$€-1]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name val="Verdana"/>
      <family val="2"/>
    </font>
    <font>
      <b/>
      <sz val="18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rgb="FFDCE6F1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95B3D7"/>
      </top>
      <bottom style="medium">
        <color indexed="64"/>
      </bottom>
      <diagonal/>
    </border>
    <border>
      <left/>
      <right/>
      <top style="thin">
        <color rgb="FF95B3D7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95B3D7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8" fillId="0" borderId="0"/>
    <xf numFmtId="165" fontId="9" fillId="0" borderId="11" applyBorder="0" applyAlignment="0">
      <alignment horizontal="right"/>
    </xf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3" fillId="0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1" fontId="5" fillId="2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indent="1"/>
    </xf>
    <xf numFmtId="0" fontId="6" fillId="0" borderId="8" xfId="0" applyFont="1" applyFill="1" applyBorder="1" applyAlignment="1">
      <alignment horizontal="left" indent="2"/>
    </xf>
    <xf numFmtId="0" fontId="7" fillId="3" borderId="9" xfId="0" applyFont="1" applyFill="1" applyBorder="1" applyAlignment="1">
      <alignment horizontal="left"/>
    </xf>
    <xf numFmtId="4" fontId="7" fillId="3" borderId="1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/>
    <xf numFmtId="10" fontId="2" fillId="0" borderId="12" xfId="1" applyNumberFormat="1" applyFont="1" applyBorder="1"/>
    <xf numFmtId="4" fontId="0" fillId="0" borderId="0" xfId="0" applyNumberFormat="1" applyBorder="1"/>
    <xf numFmtId="10" fontId="7" fillId="3" borderId="13" xfId="1" applyNumberFormat="1" applyFont="1" applyFill="1" applyBorder="1" applyAlignment="1">
      <alignment horizontal="right" vertical="center"/>
    </xf>
    <xf numFmtId="3" fontId="5" fillId="2" borderId="6" xfId="0" applyNumberFormat="1" applyFont="1" applyFill="1" applyBorder="1" applyAlignment="1">
      <alignment horizontal="center" vertical="center" wrapText="1"/>
    </xf>
    <xf numFmtId="3" fontId="5" fillId="2" borderId="5" xfId="0" applyNumberFormat="1" applyFont="1" applyFill="1" applyBorder="1" applyAlignment="1">
      <alignment horizontal="left" vertical="center" wrapText="1"/>
    </xf>
    <xf numFmtId="10" fontId="1" fillId="0" borderId="12" xfId="1" applyNumberFormat="1" applyFont="1" applyBorder="1"/>
    <xf numFmtId="0" fontId="2" fillId="0" borderId="0" xfId="0" applyFont="1"/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8">
    <cellStyle name="1decimal" xfId="3" xr:uid="{00000000-0005-0000-0000-000000000000}"/>
    <cellStyle name="Euro" xfId="4" xr:uid="{00000000-0005-0000-0000-000001000000}"/>
    <cellStyle name="Millares 2" xfId="5" xr:uid="{00000000-0005-0000-0000-000002000000}"/>
    <cellStyle name="Normal" xfId="0" builtinId="0"/>
    <cellStyle name="Normal 2" xfId="7" xr:uid="{00000000-0005-0000-0000-000004000000}"/>
    <cellStyle name="Normal 3" xfId="2" xr:uid="{00000000-0005-0000-0000-000005000000}"/>
    <cellStyle name="Percentatge" xfId="1" builtinId="5"/>
    <cellStyle name="Porcentaje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F/SEF-Planificacio/PRESSUPOST%202025/3%20Pressupost%202025/Pressupost%202025%20TOTAL%20(GEN+ESP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 CAPÍTOLS - GEN i ESP 2"/>
      <sheetName val="RECERCA 5% (2)"/>
      <sheetName val="Press. 2025 - TOTAL"/>
      <sheetName val="Origen i Destí"/>
      <sheetName val="RECERCA 5%"/>
      <sheetName val="Per àrees i unitat INGR. GEN"/>
      <sheetName val="Per àrees i unitat DESP. GEN"/>
      <sheetName val="PERSONAL"/>
      <sheetName val="Per unitat ESPECÍFIC"/>
      <sheetName val="Per àrees i unitat INGR. ESP"/>
      <sheetName val="Per àrees i unitat DESP. ESP"/>
      <sheetName val="PosPre FONS i PEP"/>
      <sheetName val="Per CAPÍTOLS - GEN i ESP"/>
      <sheetName val="ÀMBIT i RESPONSABLE"/>
      <sheetName val="Pressupost per PROGRAMES"/>
      <sheetName val="DETALL ACTUACIONS"/>
      <sheetName val="CONVENIO BS 2023"/>
      <sheetName val="Pressupost per PROGR-CAP"/>
      <sheetName val="TOTAL PRESS DESP"/>
      <sheetName val="TOTAL PRESS INGR"/>
      <sheetName val="TOTAL PRESS ING variacio"/>
      <sheetName val="TOTAL PRESS DESP variacio"/>
      <sheetName val="Press. 2012 - INGRESSOS (TOTAL)"/>
      <sheetName val="Press. 2012 - DESPESES (TOTAL)"/>
      <sheetName val="Press. 2012 DESP. VG"/>
      <sheetName val="Press. 2012 - INGR. TOTAL"/>
      <sheetName val="Press. 2012 DESP. 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L7">
            <v>18848936.851206221</v>
          </cell>
        </row>
        <row r="8">
          <cell r="L8">
            <v>199309285.87543184</v>
          </cell>
        </row>
        <row r="9">
          <cell r="L9">
            <v>171217470.81314772</v>
          </cell>
        </row>
        <row r="11">
          <cell r="L11">
            <v>2730745.5766091328</v>
          </cell>
        </row>
        <row r="12">
          <cell r="L12">
            <v>9544821.1806022525</v>
          </cell>
        </row>
        <row r="14">
          <cell r="L14">
            <v>6996097.1435745684</v>
          </cell>
        </row>
        <row r="15">
          <cell r="L15">
            <v>2022019.5594282853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9"/>
  <sheetViews>
    <sheetView tabSelected="1" zoomScaleNormal="100" workbookViewId="0">
      <selection activeCell="H16" sqref="H16"/>
    </sheetView>
  </sheetViews>
  <sheetFormatPr defaultColWidth="11.42578125" defaultRowHeight="15" x14ac:dyDescent="0.25"/>
  <cols>
    <col min="1" max="1" width="2.7109375" customWidth="1"/>
    <col min="2" max="2" width="36.5703125" bestFit="1" customWidth="1"/>
    <col min="3" max="3" width="15.85546875" customWidth="1"/>
    <col min="4" max="4" width="14.85546875" customWidth="1"/>
  </cols>
  <sheetData>
    <row r="1" spans="2:4" ht="23.25" thickBot="1" x14ac:dyDescent="0.35">
      <c r="B1" s="1" t="s">
        <v>16</v>
      </c>
      <c r="C1" s="2"/>
      <c r="D1" s="3"/>
    </row>
    <row r="2" spans="2:4" x14ac:dyDescent="0.25">
      <c r="B2" s="16" t="s">
        <v>15</v>
      </c>
    </row>
    <row r="3" spans="2:4" ht="15.75" thickBot="1" x14ac:dyDescent="0.3"/>
    <row r="4" spans="2:4" ht="26.25" thickBot="1" x14ac:dyDescent="0.3">
      <c r="B4" s="14" t="s">
        <v>1</v>
      </c>
      <c r="C4" s="13" t="s">
        <v>14</v>
      </c>
      <c r="D4" s="4" t="s">
        <v>2</v>
      </c>
    </row>
    <row r="5" spans="2:4" x14ac:dyDescent="0.25">
      <c r="B5" s="5" t="s">
        <v>3</v>
      </c>
      <c r="C5" s="9">
        <f>SUM(C6:C8)</f>
        <v>389375693.5397858</v>
      </c>
      <c r="D5" s="10">
        <f>C5/$C$15</f>
        <v>0.94814884026997048</v>
      </c>
    </row>
    <row r="6" spans="2:4" x14ac:dyDescent="0.25">
      <c r="B6" s="6" t="s">
        <v>5</v>
      </c>
      <c r="C6" s="11">
        <f>'[1]Pressupost per PROGRAMES'!$L$8</f>
        <v>199309285.87543184</v>
      </c>
      <c r="D6" s="15">
        <f t="shared" ref="D6:D12" si="0">C6/$C$15</f>
        <v>0.48532785017952729</v>
      </c>
    </row>
    <row r="7" spans="2:4" x14ac:dyDescent="0.25">
      <c r="B7" s="6" t="s">
        <v>6</v>
      </c>
      <c r="C7" s="11">
        <f>'[1]Pressupost per PROGRAMES'!$L$9</f>
        <v>171217470.81314772</v>
      </c>
      <c r="D7" s="15">
        <f t="shared" si="0"/>
        <v>0.41692290782104485</v>
      </c>
    </row>
    <row r="8" spans="2:4" x14ac:dyDescent="0.25">
      <c r="B8" s="6" t="s">
        <v>4</v>
      </c>
      <c r="C8" s="11">
        <f>'[1]Pressupost per PROGRAMES'!$L$7</f>
        <v>18848936.851206221</v>
      </c>
      <c r="D8" s="15">
        <f t="shared" si="0"/>
        <v>4.5898082269398247E-2</v>
      </c>
    </row>
    <row r="9" spans="2:4" x14ac:dyDescent="0.25">
      <c r="B9" s="5" t="s">
        <v>7</v>
      </c>
      <c r="C9" s="9">
        <f>SUM(C10:C11)</f>
        <v>12275566.760211386</v>
      </c>
      <c r="D9" s="10">
        <f t="shared" si="0"/>
        <v>2.9891604895881264E-2</v>
      </c>
    </row>
    <row r="10" spans="2:4" x14ac:dyDescent="0.25">
      <c r="B10" s="6" t="s">
        <v>8</v>
      </c>
      <c r="C10" s="11">
        <f>'[1]Pressupost per PROGRAMES'!$L$11+0.003</f>
        <v>2730745.5796091328</v>
      </c>
      <c r="D10" s="15">
        <f>C10/$C$15+0.0001</f>
        <v>6.7494989218277743E-3</v>
      </c>
    </row>
    <row r="11" spans="2:4" x14ac:dyDescent="0.25">
      <c r="B11" s="6" t="s">
        <v>9</v>
      </c>
      <c r="C11" s="11">
        <f>'[1]Pressupost per PROGRAMES'!$L$12</f>
        <v>9544821.1806022525</v>
      </c>
      <c r="D11" s="15">
        <f t="shared" si="0"/>
        <v>2.324210597405349E-2</v>
      </c>
    </row>
    <row r="12" spans="2:4" x14ac:dyDescent="0.25">
      <c r="B12" s="5" t="s">
        <v>10</v>
      </c>
      <c r="C12" s="9">
        <f>SUM(C13:C14)</f>
        <v>9018116.7030028533</v>
      </c>
      <c r="D12" s="10">
        <f t="shared" si="0"/>
        <v>2.1959554834148184E-2</v>
      </c>
    </row>
    <row r="13" spans="2:4" x14ac:dyDescent="0.25">
      <c r="B13" s="6" t="s">
        <v>12</v>
      </c>
      <c r="C13" s="11">
        <f>'[1]Pressupost per PROGRAMES'!$L$15</f>
        <v>2022019.5594282853</v>
      </c>
      <c r="D13" s="15">
        <f>C13/$C$15</f>
        <v>4.9237164314141543E-3</v>
      </c>
    </row>
    <row r="14" spans="2:4" x14ac:dyDescent="0.25">
      <c r="B14" s="6" t="s">
        <v>11</v>
      </c>
      <c r="C14" s="11">
        <f>'[1]Pressupost per PROGRAMES'!$L$14</f>
        <v>6996097.1435745684</v>
      </c>
      <c r="D14" s="15">
        <f>C14/$C$15+0.0001</f>
        <v>1.7135838402734031E-2</v>
      </c>
    </row>
    <row r="15" spans="2:4" ht="15.75" thickBot="1" x14ac:dyDescent="0.3">
      <c r="B15" s="7" t="s">
        <v>13</v>
      </c>
      <c r="C15" s="8">
        <f>C5+C9+C12</f>
        <v>410669377.00300008</v>
      </c>
      <c r="D15" s="12">
        <f>C15/$C$15</f>
        <v>1</v>
      </c>
    </row>
    <row r="19" spans="2:4" ht="101.45" customHeight="1" x14ac:dyDescent="0.25">
      <c r="B19" s="17" t="s">
        <v>0</v>
      </c>
      <c r="C19" s="18"/>
      <c r="D19" s="19"/>
    </row>
  </sheetData>
  <mergeCells count="1">
    <mergeCell ref="B19:D19"/>
  </mergeCells>
  <pageMargins left="0.7" right="0.7" top="0.75" bottom="0.75" header="0.3" footer="0.3"/>
  <pageSetup paperSize="9" scale="84" orientation="portrait" r:id="rId1"/>
  <ignoredErrors>
    <ignoredError sqref="D10 D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Mercedes Noguera</cp:lastModifiedBy>
  <cp:lastPrinted>2024-11-28T13:54:02Z</cp:lastPrinted>
  <dcterms:created xsi:type="dcterms:W3CDTF">2024-11-21T10:08:14Z</dcterms:created>
  <dcterms:modified xsi:type="dcterms:W3CDTF">2026-06-05T11:01:03Z</dcterms:modified>
</cp:coreProperties>
</file>