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75" windowWidth="19260" windowHeight="6285"/>
  </bookViews>
  <sheets>
    <sheet name="ASSIGNACIO DOCTORAT 14-15" sheetId="1" r:id="rId1"/>
  </sheets>
  <calcPr calcId="145621"/>
</workbook>
</file>

<file path=xl/calcChain.xml><?xml version="1.0" encoding="utf-8"?>
<calcChain xmlns="http://schemas.openxmlformats.org/spreadsheetml/2006/main">
  <c r="AN32" i="1" l="1"/>
  <c r="AN49" i="1"/>
  <c r="AT12" i="1" l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11" i="1"/>
  <c r="R59" i="1" l="1"/>
  <c r="R40" i="1"/>
  <c r="R33" i="1"/>
  <c r="J70" i="1" l="1"/>
  <c r="J72" i="1" s="1"/>
  <c r="K70" i="1"/>
  <c r="K72" i="1" s="1"/>
  <c r="L70" i="1"/>
  <c r="L72" i="1" s="1"/>
  <c r="M70" i="1"/>
  <c r="M72" i="1" s="1"/>
  <c r="N70" i="1"/>
  <c r="N72" i="1" s="1"/>
  <c r="O70" i="1"/>
  <c r="O72" i="1" s="1"/>
  <c r="P70" i="1"/>
  <c r="P72" i="1" s="1"/>
  <c r="Q70" i="1"/>
  <c r="Q72" i="1" s="1"/>
  <c r="R70" i="1"/>
  <c r="R72" i="1" s="1"/>
  <c r="S70" i="1"/>
  <c r="S72" i="1" s="1"/>
  <c r="T70" i="1"/>
  <c r="T72" i="1" s="1"/>
  <c r="U70" i="1"/>
  <c r="U72" i="1" s="1"/>
  <c r="V70" i="1"/>
  <c r="V72" i="1" s="1"/>
  <c r="W70" i="1"/>
  <c r="W72" i="1" s="1"/>
  <c r="X70" i="1"/>
  <c r="X72" i="1" s="1"/>
  <c r="Y70" i="1"/>
  <c r="Y72" i="1" s="1"/>
  <c r="Z70" i="1"/>
  <c r="Z72" i="1" s="1"/>
  <c r="AA70" i="1"/>
  <c r="AA72" i="1" s="1"/>
  <c r="AB70" i="1"/>
  <c r="AB72" i="1" s="1"/>
  <c r="AC70" i="1"/>
  <c r="AC72" i="1" s="1"/>
  <c r="AD70" i="1"/>
  <c r="AD72" i="1" s="1"/>
  <c r="AE70" i="1"/>
  <c r="AE72" i="1" s="1"/>
  <c r="AF70" i="1"/>
  <c r="AF72" i="1" s="1"/>
  <c r="AG70" i="1"/>
  <c r="AG72" i="1" s="1"/>
  <c r="AH70" i="1"/>
  <c r="AH72" i="1" s="1"/>
  <c r="AI70" i="1"/>
  <c r="AI72" i="1" s="1"/>
  <c r="AJ70" i="1"/>
  <c r="AJ72" i="1" s="1"/>
  <c r="AK70" i="1"/>
  <c r="AK72" i="1" s="1"/>
  <c r="AL70" i="1"/>
  <c r="AL72" i="1" s="1"/>
  <c r="AM70" i="1"/>
  <c r="AM72" i="1" s="1"/>
  <c r="AN70" i="1"/>
  <c r="AN72" i="1" s="1"/>
  <c r="AO70" i="1"/>
  <c r="AO72" i="1" s="1"/>
  <c r="AP70" i="1"/>
  <c r="AP72" i="1" s="1"/>
  <c r="AQ70" i="1"/>
  <c r="AQ72" i="1" s="1"/>
  <c r="AR70" i="1"/>
  <c r="AR72" i="1" s="1"/>
  <c r="AS70" i="1"/>
  <c r="AS72" i="1" s="1"/>
  <c r="C70" i="1"/>
  <c r="C72" i="1" s="1"/>
  <c r="D70" i="1"/>
  <c r="D72" i="1" s="1"/>
  <c r="E70" i="1"/>
  <c r="E72" i="1" s="1"/>
  <c r="F70" i="1"/>
  <c r="F72" i="1" s="1"/>
  <c r="G70" i="1"/>
  <c r="G72" i="1" s="1"/>
  <c r="H70" i="1"/>
  <c r="H72" i="1" s="1"/>
  <c r="I70" i="1"/>
  <c r="I72" i="1" s="1"/>
  <c r="AT71" i="1"/>
  <c r="AT70" i="1" l="1"/>
  <c r="AT72" i="1" s="1"/>
</calcChain>
</file>

<file path=xl/sharedStrings.xml><?xml version="1.0" encoding="utf-8"?>
<sst xmlns="http://schemas.openxmlformats.org/spreadsheetml/2006/main" count="102" uniqueCount="101">
  <si>
    <t>Total</t>
  </si>
  <si>
    <t>747 ESSI</t>
  </si>
  <si>
    <t>746 DiPSE</t>
  </si>
  <si>
    <t>745 EAB</t>
  </si>
  <si>
    <t>744 ET</t>
  </si>
  <si>
    <t>743 MA IV</t>
  </si>
  <si>
    <t>742 CEN</t>
  </si>
  <si>
    <t>741 EMRN</t>
  </si>
  <si>
    <t>740 UOT</t>
  </si>
  <si>
    <t>739 TSC</t>
  </si>
  <si>
    <t>737 RMEE</t>
  </si>
  <si>
    <t>736 PE</t>
  </si>
  <si>
    <t>735 PA</t>
  </si>
  <si>
    <t>732 OE</t>
  </si>
  <si>
    <t>731 OO</t>
  </si>
  <si>
    <t>729 MF</t>
  </si>
  <si>
    <t>727 MA III</t>
  </si>
  <si>
    <t>726 MA II</t>
  </si>
  <si>
    <t>725 MA I</t>
  </si>
  <si>
    <t>724 MMT</t>
  </si>
  <si>
    <t>723 LSI</t>
  </si>
  <si>
    <t>722 ITT</t>
  </si>
  <si>
    <t>721 FEN</t>
  </si>
  <si>
    <t>720 FA</t>
  </si>
  <si>
    <t>718 EGA I</t>
  </si>
  <si>
    <t>717 EGE</t>
  </si>
  <si>
    <t>716 EA</t>
  </si>
  <si>
    <t>715 EIO</t>
  </si>
  <si>
    <t>714 ETP</t>
  </si>
  <si>
    <t>713 EQ</t>
  </si>
  <si>
    <t>712 EM</t>
  </si>
  <si>
    <t>711 EHMA</t>
  </si>
  <si>
    <t>710 EEL</t>
  </si>
  <si>
    <t>709 EE</t>
  </si>
  <si>
    <t>708 ETCG</t>
  </si>
  <si>
    <t>707 ESAII</t>
  </si>
  <si>
    <t>706 EC</t>
  </si>
  <si>
    <t>704 CA I</t>
  </si>
  <si>
    <t>703 CA</t>
  </si>
  <si>
    <t>702 CMEM</t>
  </si>
  <si>
    <t>701 AC</t>
  </si>
  <si>
    <t>915 IRI</t>
  </si>
  <si>
    <t>480 IS.UPC</t>
  </si>
  <si>
    <t>460 INTE</t>
  </si>
  <si>
    <t>440 IOC</t>
  </si>
  <si>
    <t>420 INTEXTER</t>
  </si>
  <si>
    <t>300 EETAC</t>
  </si>
  <si>
    <t>220 ETSEIAT</t>
  </si>
  <si>
    <t>Altres</t>
  </si>
  <si>
    <t>Urb</t>
  </si>
  <si>
    <t>TSC</t>
  </si>
  <si>
    <t>TAEU</t>
  </si>
  <si>
    <t>TAB</t>
  </si>
  <si>
    <t>Sost</t>
  </si>
  <si>
    <t>RNMA</t>
  </si>
  <si>
    <t>PA</t>
  </si>
  <si>
    <t>PB</t>
  </si>
  <si>
    <t>MA</t>
  </si>
  <si>
    <t>IA</t>
  </si>
  <si>
    <t>GVUA</t>
  </si>
  <si>
    <t>Foton</t>
  </si>
  <si>
    <t>FCA</t>
  </si>
  <si>
    <t>EIO</t>
  </si>
  <si>
    <t>ETP</t>
  </si>
  <si>
    <t>Eterm</t>
  </si>
  <si>
    <t>Etel</t>
  </si>
  <si>
    <t>ESDE</t>
  </si>
  <si>
    <t>EO</t>
  </si>
  <si>
    <t>ENRI</t>
  </si>
  <si>
    <t>EMFA</t>
  </si>
  <si>
    <t>EIT</t>
  </si>
  <si>
    <t>EEL</t>
  </si>
  <si>
    <t>EE</t>
  </si>
  <si>
    <t>Eterr</t>
  </si>
  <si>
    <t>Eciv</t>
  </si>
  <si>
    <t>EAmb</t>
  </si>
  <si>
    <t>EPS</t>
  </si>
  <si>
    <t>EPQ</t>
  </si>
  <si>
    <t>EC</t>
  </si>
  <si>
    <t>EB</t>
  </si>
  <si>
    <t>CVAD</t>
  </si>
  <si>
    <t>Comp</t>
  </si>
  <si>
    <t>CM</t>
  </si>
  <si>
    <t>CTA</t>
  </si>
  <si>
    <t>CEN</t>
  </si>
  <si>
    <t>CEM</t>
  </si>
  <si>
    <t>ARV</t>
  </si>
  <si>
    <t>AC</t>
  </si>
  <si>
    <t>AE</t>
  </si>
  <si>
    <t>AREMAA</t>
  </si>
  <si>
    <t>ADE</t>
  </si>
  <si>
    <t>Programes de doctorat</t>
  </si>
  <si>
    <t xml:space="preserve">Total </t>
  </si>
  <si>
    <t>Diferència</t>
  </si>
  <si>
    <t>THA</t>
  </si>
  <si>
    <t>719 EGA II</t>
  </si>
  <si>
    <t>705 CA II</t>
  </si>
  <si>
    <t>ASSIGNACIÓ DOCENT PROGRAMES DE DOCTORAT - CURS 2014-15</t>
  </si>
  <si>
    <t>Unitats Acadèmiques</t>
  </si>
  <si>
    <t xml:space="preserve"> </t>
  </si>
  <si>
    <t>930 CTVG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</si>
</sst>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a_-;\-* #,##0.00\ _p_t_a_-;_-* &quot;-&quot;??\ _p_t_a_-;_-@_-"/>
    <numFmt numFmtId="165" formatCode="_-* #,##0.00\ [$€]_-;\-* #,##0.00\ [$€]_-;_-* &quot;-&quot;??\ [$€]_-;_-@_-"/>
    <numFmt numFmtId="166" formatCode="0.0"/>
  </numFmts>
  <fonts count="14" x14ac:knownFonts="1">
    <font>
      <sz val="10"/>
      <name val="Arial"/>
    </font>
    <font>
      <sz val="8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0"/>
      <color indexed="18"/>
      <name val="Arial"/>
      <family val="2"/>
    </font>
    <font>
      <sz val="8"/>
      <color indexed="8"/>
      <name val="Arial"/>
      <family val="2"/>
    </font>
    <font>
      <b/>
      <sz val="9"/>
      <color rgb="FFFF0000"/>
      <name val="Arial"/>
      <family val="2"/>
    </font>
    <font>
      <b/>
      <sz val="11"/>
      <color indexed="18"/>
      <name val="Arial"/>
      <family val="2"/>
    </font>
    <font>
      <sz val="10"/>
      <color theme="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165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2" fontId="0" fillId="0" borderId="0" xfId="0" applyNumberFormat="1"/>
    <xf numFmtId="1" fontId="2" fillId="2" borderId="1" xfId="0" applyNumberFormat="1" applyFont="1" applyFill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164" fontId="6" fillId="4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2" fillId="2" borderId="1" xfId="0" applyNumberFormat="1" applyFont="1" applyFill="1" applyBorder="1" applyAlignment="1">
      <alignment horizontal="left" vertical="center" wrapText="1"/>
    </xf>
    <xf numFmtId="2" fontId="2" fillId="6" borderId="1" xfId="2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left" vertical="center" wrapText="1"/>
    </xf>
    <xf numFmtId="2" fontId="2" fillId="7" borderId="1" xfId="2" applyNumberFormat="1" applyFont="1" applyFill="1" applyBorder="1" applyAlignment="1">
      <alignment horizontal="center" vertical="center" wrapText="1"/>
    </xf>
    <xf numFmtId="2" fontId="2" fillId="6" borderId="1" xfId="2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6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2" fillId="8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6" fontId="2" fillId="6" borderId="1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top" textRotation="90"/>
    </xf>
    <xf numFmtId="2" fontId="12" fillId="0" borderId="1" xfId="0" applyNumberFormat="1" applyFont="1" applyBorder="1" applyAlignment="1">
      <alignment horizontal="center"/>
    </xf>
  </cellXfs>
  <cellStyles count="5">
    <cellStyle name="Euro" xfId="4"/>
    <cellStyle name="Millares" xfId="1" builtinId="3"/>
    <cellStyle name="Normal" xfId="0" builtinId="0"/>
    <cellStyle name="Normal_20092010" xfId="2"/>
    <cellStyle name="Normal_Hoja1" xfId="3"/>
  </cellStyles>
  <dxfs count="3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tabSelected="1" zoomScaleNormal="100" workbookViewId="0">
      <pane xSplit="2" ySplit="10" topLeftCell="R65" activePane="bottomRight" state="frozen"/>
      <selection pane="topRight" activeCell="C1" sqref="C1"/>
      <selection pane="bottomLeft" activeCell="A10" sqref="A10"/>
      <selection pane="bottomRight" activeCell="T76" sqref="T76"/>
    </sheetView>
  </sheetViews>
  <sheetFormatPr baseColWidth="10" defaultColWidth="11.42578125" defaultRowHeight="12.75" x14ac:dyDescent="0.2"/>
  <cols>
    <col min="1" max="1" width="3.140625" style="2" customWidth="1"/>
    <col min="2" max="2" width="11.42578125" style="1" customWidth="1"/>
    <col min="3" max="3" width="5.140625" customWidth="1"/>
    <col min="4" max="4" width="7.7109375" customWidth="1"/>
    <col min="5" max="5" width="5.140625" customWidth="1"/>
    <col min="6" max="7" width="5.7109375" bestFit="1" customWidth="1"/>
    <col min="8" max="12" width="5.140625" customWidth="1"/>
    <col min="13" max="13" width="5.7109375" customWidth="1"/>
    <col min="14" max="14" width="5.140625" customWidth="1"/>
    <col min="15" max="15" width="5.7109375" bestFit="1" customWidth="1"/>
    <col min="16" max="18" width="5.140625" customWidth="1"/>
    <col min="19" max="19" width="5.85546875" customWidth="1"/>
    <col min="20" max="21" width="5.140625" customWidth="1"/>
    <col min="22" max="22" width="5.7109375" bestFit="1" customWidth="1"/>
    <col min="23" max="31" width="5.140625" customWidth="1"/>
    <col min="32" max="32" width="5.7109375" bestFit="1" customWidth="1"/>
    <col min="33" max="33" width="5.140625" customWidth="1"/>
    <col min="34" max="34" width="5.5703125" customWidth="1"/>
    <col min="35" max="35" width="5.140625" customWidth="1"/>
    <col min="36" max="36" width="5.7109375" bestFit="1" customWidth="1"/>
    <col min="37" max="37" width="6.28515625" bestFit="1" customWidth="1"/>
    <col min="38" max="38" width="5.140625" customWidth="1"/>
    <col min="39" max="39" width="5.42578125" customWidth="1"/>
    <col min="40" max="42" width="5.140625" customWidth="1"/>
    <col min="43" max="43" width="5.7109375" bestFit="1" customWidth="1"/>
    <col min="44" max="44" width="5.7109375" customWidth="1"/>
    <col min="45" max="45" width="5.140625" customWidth="1"/>
    <col min="46" max="46" width="7" customWidth="1"/>
  </cols>
  <sheetData>
    <row r="1" spans="1:46" ht="15" x14ac:dyDescent="0.2">
      <c r="B1" s="13" t="s">
        <v>97</v>
      </c>
    </row>
    <row r="2" spans="1:46" x14ac:dyDescent="0.2">
      <c r="B2" s="26"/>
    </row>
    <row r="3" spans="1:46" x14ac:dyDescent="0.2">
      <c r="B3" s="12"/>
    </row>
    <row r="4" spans="1:46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</row>
    <row r="5" spans="1:46" x14ac:dyDescent="0.2">
      <c r="C5" s="11" t="s">
        <v>91</v>
      </c>
    </row>
    <row r="6" spans="1:46" s="8" customFormat="1" ht="22.5" x14ac:dyDescent="0.2">
      <c r="A6" s="10"/>
      <c r="B6" s="10"/>
      <c r="C6" s="9" t="s">
        <v>90</v>
      </c>
      <c r="D6" s="9" t="s">
        <v>89</v>
      </c>
      <c r="E6" s="9" t="s">
        <v>88</v>
      </c>
      <c r="F6" s="9" t="s">
        <v>87</v>
      </c>
      <c r="G6" s="9" t="s">
        <v>86</v>
      </c>
      <c r="H6" s="9" t="s">
        <v>85</v>
      </c>
      <c r="I6" s="9" t="s">
        <v>84</v>
      </c>
      <c r="J6" s="9" t="s">
        <v>83</v>
      </c>
      <c r="K6" s="9" t="s">
        <v>82</v>
      </c>
      <c r="L6" s="9" t="s">
        <v>81</v>
      </c>
      <c r="M6" s="9" t="s">
        <v>80</v>
      </c>
      <c r="N6" s="9" t="s">
        <v>79</v>
      </c>
      <c r="O6" s="9" t="s">
        <v>78</v>
      </c>
      <c r="P6" s="9" t="s">
        <v>77</v>
      </c>
      <c r="Q6" s="9" t="s">
        <v>76</v>
      </c>
      <c r="R6" s="9" t="s">
        <v>75</v>
      </c>
      <c r="S6" s="25" t="s">
        <v>74</v>
      </c>
      <c r="T6" s="9" t="s">
        <v>73</v>
      </c>
      <c r="U6" s="9" t="s">
        <v>72</v>
      </c>
      <c r="V6" s="9" t="s">
        <v>71</v>
      </c>
      <c r="W6" s="9" t="s">
        <v>70</v>
      </c>
      <c r="X6" s="25" t="s">
        <v>69</v>
      </c>
      <c r="Y6" s="9" t="s">
        <v>68</v>
      </c>
      <c r="Z6" s="9" t="s">
        <v>67</v>
      </c>
      <c r="AA6" s="9" t="s">
        <v>66</v>
      </c>
      <c r="AB6" s="9" t="s">
        <v>65</v>
      </c>
      <c r="AC6" s="9" t="s">
        <v>64</v>
      </c>
      <c r="AD6" s="9" t="s">
        <v>63</v>
      </c>
      <c r="AE6" s="9" t="s">
        <v>62</v>
      </c>
      <c r="AF6" s="9" t="s">
        <v>61</v>
      </c>
      <c r="AG6" s="9" t="s">
        <v>60</v>
      </c>
      <c r="AH6" s="9" t="s">
        <v>59</v>
      </c>
      <c r="AI6" s="9" t="s">
        <v>58</v>
      </c>
      <c r="AJ6" s="9" t="s">
        <v>57</v>
      </c>
      <c r="AK6" s="9" t="s">
        <v>56</v>
      </c>
      <c r="AL6" s="9" t="s">
        <v>55</v>
      </c>
      <c r="AM6" s="9" t="s">
        <v>54</v>
      </c>
      <c r="AN6" s="9" t="s">
        <v>53</v>
      </c>
      <c r="AO6" s="9" t="s">
        <v>52</v>
      </c>
      <c r="AP6" s="9" t="s">
        <v>51</v>
      </c>
      <c r="AQ6" s="9" t="s">
        <v>50</v>
      </c>
      <c r="AR6" s="9" t="s">
        <v>94</v>
      </c>
      <c r="AS6" s="9" t="s">
        <v>49</v>
      </c>
      <c r="AT6" s="4" t="s">
        <v>0</v>
      </c>
    </row>
    <row r="7" spans="1:46" hidden="1" x14ac:dyDescent="0.2">
      <c r="B7" s="7" t="s">
        <v>48</v>
      </c>
    </row>
    <row r="8" spans="1:46" hidden="1" x14ac:dyDescent="0.2">
      <c r="B8" s="7">
        <v>124</v>
      </c>
    </row>
    <row r="9" spans="1:46" hidden="1" x14ac:dyDescent="0.2">
      <c r="B9" s="7">
        <v>200</v>
      </c>
    </row>
    <row r="10" spans="1:46" hidden="1" x14ac:dyDescent="0.2">
      <c r="B10" s="7">
        <v>210</v>
      </c>
    </row>
    <row r="11" spans="1:46" x14ac:dyDescent="0.2">
      <c r="A11" s="28" t="s">
        <v>98</v>
      </c>
      <c r="B11" s="6" t="s">
        <v>47</v>
      </c>
      <c r="C11" s="20"/>
      <c r="D11" s="20"/>
      <c r="E11" s="20"/>
      <c r="F11" s="20"/>
      <c r="G11" s="20"/>
      <c r="H11" s="20"/>
      <c r="I11" s="20"/>
      <c r="J11" s="20"/>
      <c r="K11" s="20" t="s">
        <v>99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9">
        <v>12.12</v>
      </c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19">
        <f>SUM(C11:AS11)</f>
        <v>12.12</v>
      </c>
    </row>
    <row r="12" spans="1:46" hidden="1" x14ac:dyDescent="0.2">
      <c r="A12" s="28"/>
      <c r="B12" s="6">
        <v>230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19">
        <f t="shared" ref="AT12:AT69" si="0">SUM(C12:AS12)</f>
        <v>0</v>
      </c>
    </row>
    <row r="13" spans="1:46" hidden="1" x14ac:dyDescent="0.2">
      <c r="A13" s="28"/>
      <c r="B13" s="6">
        <v>250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19">
        <f t="shared" si="0"/>
        <v>0</v>
      </c>
    </row>
    <row r="14" spans="1:46" hidden="1" x14ac:dyDescent="0.2">
      <c r="A14" s="28"/>
      <c r="B14" s="6">
        <v>270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19">
        <f t="shared" si="0"/>
        <v>0</v>
      </c>
    </row>
    <row r="15" spans="1:46" hidden="1" x14ac:dyDescent="0.2">
      <c r="A15" s="28"/>
      <c r="B15" s="6">
        <v>280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19">
        <f t="shared" si="0"/>
        <v>0</v>
      </c>
    </row>
    <row r="16" spans="1:46" hidden="1" x14ac:dyDescent="0.2">
      <c r="A16" s="28"/>
      <c r="B16" s="6">
        <v>290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19">
        <f t="shared" si="0"/>
        <v>0</v>
      </c>
    </row>
    <row r="17" spans="1:46" x14ac:dyDescent="0.2">
      <c r="A17" s="28"/>
      <c r="B17" s="6" t="s">
        <v>46</v>
      </c>
      <c r="C17" s="20"/>
      <c r="D17" s="20"/>
      <c r="E17" s="20"/>
      <c r="F17" s="20"/>
      <c r="G17" s="20"/>
      <c r="H17" s="20"/>
      <c r="I17" s="20"/>
      <c r="J17" s="20">
        <v>13.5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19">
        <f t="shared" si="0"/>
        <v>13.5</v>
      </c>
    </row>
    <row r="18" spans="1:46" hidden="1" x14ac:dyDescent="0.2">
      <c r="A18" s="28"/>
      <c r="B18" s="6">
        <v>320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19">
        <f t="shared" si="0"/>
        <v>0</v>
      </c>
    </row>
    <row r="19" spans="1:46" hidden="1" x14ac:dyDescent="0.2">
      <c r="A19" s="28"/>
      <c r="B19" s="6">
        <v>340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19">
        <f t="shared" si="0"/>
        <v>0</v>
      </c>
    </row>
    <row r="20" spans="1:46" hidden="1" x14ac:dyDescent="0.2">
      <c r="A20" s="28"/>
      <c r="B20" s="6">
        <v>370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19">
        <f t="shared" si="0"/>
        <v>0</v>
      </c>
    </row>
    <row r="21" spans="1:46" hidden="1" x14ac:dyDescent="0.2">
      <c r="A21" s="28"/>
      <c r="B21" s="6">
        <v>410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19">
        <f t="shared" si="0"/>
        <v>0</v>
      </c>
    </row>
    <row r="22" spans="1:46" x14ac:dyDescent="0.2">
      <c r="A22" s="28"/>
      <c r="B22" s="6" t="s">
        <v>45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v>1</v>
      </c>
      <c r="Q22" s="20"/>
      <c r="R22" s="20"/>
      <c r="S22" s="29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>
        <v>0.41199999999999998</v>
      </c>
      <c r="AO22" s="20"/>
      <c r="AP22" s="20"/>
      <c r="AQ22" s="20"/>
      <c r="AR22" s="20"/>
      <c r="AS22" s="20"/>
      <c r="AT22" s="19">
        <f t="shared" si="0"/>
        <v>1.4119999999999999</v>
      </c>
    </row>
    <row r="23" spans="1:46" x14ac:dyDescent="0.2">
      <c r="A23" s="28"/>
      <c r="B23" s="6" t="s">
        <v>44</v>
      </c>
      <c r="C23" s="20"/>
      <c r="D23" s="20"/>
      <c r="E23" s="20"/>
      <c r="F23" s="20"/>
      <c r="G23" s="20">
        <v>3.86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9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19">
        <f t="shared" si="0"/>
        <v>3.86</v>
      </c>
    </row>
    <row r="24" spans="1:46" x14ac:dyDescent="0.2">
      <c r="A24" s="28"/>
      <c r="B24" s="6" t="s">
        <v>43</v>
      </c>
      <c r="C24" s="20"/>
      <c r="D24" s="20"/>
      <c r="E24" s="20"/>
      <c r="F24" s="20"/>
      <c r="G24" s="20">
        <v>0.86</v>
      </c>
      <c r="H24" s="20"/>
      <c r="I24" s="20"/>
      <c r="J24" s="20"/>
      <c r="K24" s="20"/>
      <c r="L24" s="20"/>
      <c r="M24" s="20"/>
      <c r="N24" s="20">
        <v>3.3</v>
      </c>
      <c r="O24" s="20"/>
      <c r="P24" s="20">
        <v>2</v>
      </c>
      <c r="Q24" s="20"/>
      <c r="R24" s="20"/>
      <c r="S24" s="29"/>
      <c r="T24" s="20"/>
      <c r="U24" s="20"/>
      <c r="V24" s="20"/>
      <c r="W24" s="20"/>
      <c r="X24" s="20"/>
      <c r="Y24" s="20">
        <v>43.83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19">
        <f t="shared" si="0"/>
        <v>49.989999999999995</v>
      </c>
    </row>
    <row r="25" spans="1:46" x14ac:dyDescent="0.2">
      <c r="A25" s="28"/>
      <c r="B25" s="6" t="s">
        <v>42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>
        <v>5.45</v>
      </c>
      <c r="S25" s="29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19">
        <f t="shared" si="0"/>
        <v>5.45</v>
      </c>
    </row>
    <row r="26" spans="1:46" x14ac:dyDescent="0.2">
      <c r="A26" s="28"/>
      <c r="B26" s="6" t="s">
        <v>41</v>
      </c>
      <c r="C26" s="20"/>
      <c r="D26" s="20"/>
      <c r="E26" s="20"/>
      <c r="F26" s="20"/>
      <c r="G26" s="20">
        <v>21.45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9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19">
        <f t="shared" si="0"/>
        <v>21.45</v>
      </c>
    </row>
    <row r="27" spans="1:46" x14ac:dyDescent="0.2">
      <c r="A27" s="28"/>
      <c r="B27" s="6" t="s">
        <v>100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>
        <v>3.63</v>
      </c>
      <c r="S27" s="29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19">
        <f t="shared" si="0"/>
        <v>3.63</v>
      </c>
    </row>
    <row r="28" spans="1:46" x14ac:dyDescent="0.2">
      <c r="A28" s="28"/>
      <c r="B28" s="6" t="s">
        <v>40</v>
      </c>
      <c r="C28" s="20"/>
      <c r="D28" s="20"/>
      <c r="E28" s="20"/>
      <c r="F28" s="20">
        <v>229.9</v>
      </c>
      <c r="G28" s="20"/>
      <c r="H28" s="20"/>
      <c r="I28" s="20"/>
      <c r="J28" s="20">
        <v>1.54</v>
      </c>
      <c r="K28" s="20"/>
      <c r="L28" s="20"/>
      <c r="M28" s="20"/>
      <c r="N28" s="20"/>
      <c r="O28" s="20"/>
      <c r="P28" s="20"/>
      <c r="Q28" s="20"/>
      <c r="R28" s="20"/>
      <c r="S28" s="29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>
        <v>0.61799999999999999</v>
      </c>
      <c r="AO28" s="20"/>
      <c r="AP28" s="20"/>
      <c r="AQ28" s="20">
        <v>1.55</v>
      </c>
      <c r="AR28" s="20"/>
      <c r="AS28" s="20"/>
      <c r="AT28" s="19">
        <f t="shared" si="0"/>
        <v>233.608</v>
      </c>
    </row>
    <row r="29" spans="1:46" x14ac:dyDescent="0.2">
      <c r="B29" s="6" t="s">
        <v>39</v>
      </c>
      <c r="C29" s="20"/>
      <c r="D29" s="20"/>
      <c r="E29" s="20"/>
      <c r="F29" s="20"/>
      <c r="G29" s="20"/>
      <c r="H29" s="20">
        <v>64.430000000000007</v>
      </c>
      <c r="I29" s="20"/>
      <c r="J29" s="20"/>
      <c r="K29" s="20"/>
      <c r="L29" s="20"/>
      <c r="M29" s="20"/>
      <c r="N29" s="20">
        <v>23.08</v>
      </c>
      <c r="O29" s="20"/>
      <c r="P29" s="20"/>
      <c r="Q29" s="20"/>
      <c r="R29" s="20"/>
      <c r="S29" s="29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19">
        <f t="shared" si="0"/>
        <v>87.51</v>
      </c>
    </row>
    <row r="30" spans="1:46" x14ac:dyDescent="0.2">
      <c r="B30" s="6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9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>
        <v>29.26</v>
      </c>
      <c r="AS30" s="20"/>
      <c r="AT30" s="19">
        <f t="shared" si="0"/>
        <v>29.26</v>
      </c>
    </row>
    <row r="31" spans="1:46" x14ac:dyDescent="0.2">
      <c r="B31" s="6" t="s">
        <v>37</v>
      </c>
      <c r="C31" s="20"/>
      <c r="D31" s="20">
        <v>30.17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9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>
        <v>19.510000000000002</v>
      </c>
      <c r="AI31" s="20"/>
      <c r="AJ31" s="20"/>
      <c r="AK31" s="20"/>
      <c r="AL31" s="20"/>
      <c r="AM31" s="20"/>
      <c r="AN31" s="20">
        <v>2.2669999999999999</v>
      </c>
      <c r="AO31" s="20"/>
      <c r="AP31" s="20">
        <v>37.5</v>
      </c>
      <c r="AQ31" s="20"/>
      <c r="AR31" s="20"/>
      <c r="AS31" s="20"/>
      <c r="AT31" s="19">
        <f t="shared" si="0"/>
        <v>89.447000000000003</v>
      </c>
    </row>
    <row r="32" spans="1:46" x14ac:dyDescent="0.2">
      <c r="B32" s="6" t="s">
        <v>96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9">
        <v>3.48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>
        <f>0.206+0.206</f>
        <v>0.41199999999999998</v>
      </c>
      <c r="AO32" s="20"/>
      <c r="AP32" s="20"/>
      <c r="AQ32" s="20"/>
      <c r="AR32" s="20"/>
      <c r="AS32" s="20"/>
      <c r="AT32" s="19">
        <f t="shared" si="0"/>
        <v>3.8919999999999999</v>
      </c>
    </row>
    <row r="33" spans="2:46" x14ac:dyDescent="0.2">
      <c r="B33" s="6" t="s">
        <v>36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>
        <v>81.16</v>
      </c>
      <c r="P33" s="20"/>
      <c r="Q33" s="20"/>
      <c r="R33" s="20">
        <f>3.63+3.63</f>
        <v>7.26</v>
      </c>
      <c r="S33" s="29">
        <v>13.91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>
        <v>0.41199999999999998</v>
      </c>
      <c r="AO33" s="20"/>
      <c r="AP33" s="20"/>
      <c r="AQ33" s="20"/>
      <c r="AR33" s="20"/>
      <c r="AS33" s="20"/>
      <c r="AT33" s="19">
        <f t="shared" si="0"/>
        <v>102.742</v>
      </c>
    </row>
    <row r="34" spans="2:46" x14ac:dyDescent="0.2">
      <c r="B34" s="6" t="s">
        <v>35</v>
      </c>
      <c r="C34" s="20"/>
      <c r="D34" s="20"/>
      <c r="E34" s="20"/>
      <c r="F34" s="20"/>
      <c r="G34" s="20">
        <v>51.91</v>
      </c>
      <c r="H34" s="20"/>
      <c r="I34" s="20"/>
      <c r="J34" s="20"/>
      <c r="K34" s="20"/>
      <c r="L34" s="20"/>
      <c r="M34" s="20"/>
      <c r="N34" s="20">
        <v>39.56</v>
      </c>
      <c r="O34" s="20"/>
      <c r="P34" s="20"/>
      <c r="Q34" s="20"/>
      <c r="R34" s="20"/>
      <c r="S34" s="29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>
        <v>2.08</v>
      </c>
      <c r="AJ34" s="20"/>
      <c r="AK34" s="20">
        <v>4</v>
      </c>
      <c r="AL34" s="20"/>
      <c r="AM34" s="20"/>
      <c r="AN34" s="20"/>
      <c r="AO34" s="20"/>
      <c r="AP34" s="20"/>
      <c r="AQ34" s="20"/>
      <c r="AR34" s="20"/>
      <c r="AS34" s="20"/>
      <c r="AT34" s="19">
        <f t="shared" si="0"/>
        <v>97.55</v>
      </c>
    </row>
    <row r="35" spans="2:46" x14ac:dyDescent="0.2">
      <c r="B35" s="6" t="s">
        <v>34</v>
      </c>
      <c r="C35" s="20"/>
      <c r="D35" s="20"/>
      <c r="E35" s="20"/>
      <c r="F35" s="20"/>
      <c r="G35" s="20"/>
      <c r="H35" s="20"/>
      <c r="I35" s="20"/>
      <c r="J35" s="20">
        <v>2.99</v>
      </c>
      <c r="K35" s="20"/>
      <c r="L35" s="20"/>
      <c r="M35" s="20"/>
      <c r="N35" s="20"/>
      <c r="O35" s="20"/>
      <c r="P35" s="20"/>
      <c r="Q35" s="20"/>
      <c r="R35" s="20"/>
      <c r="S35" s="29">
        <v>6.95</v>
      </c>
      <c r="T35" s="20">
        <v>68.28</v>
      </c>
      <c r="U35" s="20"/>
      <c r="V35" s="20"/>
      <c r="W35" s="20"/>
      <c r="X35" s="20"/>
      <c r="Y35" s="20"/>
      <c r="Z35" s="20"/>
      <c r="AA35" s="20">
        <v>10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19">
        <f t="shared" si="0"/>
        <v>88.22</v>
      </c>
    </row>
    <row r="36" spans="2:46" x14ac:dyDescent="0.2">
      <c r="B36" s="6" t="s">
        <v>33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9"/>
      <c r="T36" s="20"/>
      <c r="U36" s="20">
        <v>93.28</v>
      </c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>
        <v>2</v>
      </c>
      <c r="AL36" s="20"/>
      <c r="AM36" s="20"/>
      <c r="AN36" s="20">
        <v>0.20599999999999999</v>
      </c>
      <c r="AO36" s="20"/>
      <c r="AP36" s="20"/>
      <c r="AQ36" s="20"/>
      <c r="AR36" s="20"/>
      <c r="AS36" s="20"/>
      <c r="AT36" s="19">
        <f t="shared" si="0"/>
        <v>95.486000000000004</v>
      </c>
    </row>
    <row r="37" spans="2:46" x14ac:dyDescent="0.2">
      <c r="B37" s="6" t="s">
        <v>32</v>
      </c>
      <c r="C37" s="20"/>
      <c r="D37" s="20"/>
      <c r="E37" s="20"/>
      <c r="F37" s="20"/>
      <c r="G37" s="20"/>
      <c r="H37" s="20"/>
      <c r="I37" s="20"/>
      <c r="J37" s="20">
        <v>0.37</v>
      </c>
      <c r="K37" s="20"/>
      <c r="L37" s="20"/>
      <c r="M37" s="20"/>
      <c r="N37" s="20">
        <v>13.19</v>
      </c>
      <c r="O37" s="20"/>
      <c r="P37" s="20"/>
      <c r="Q37" s="20"/>
      <c r="R37" s="20"/>
      <c r="S37" s="29"/>
      <c r="T37" s="20"/>
      <c r="U37" s="20"/>
      <c r="V37" s="20">
        <v>148.94</v>
      </c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19">
        <f t="shared" si="0"/>
        <v>162.5</v>
      </c>
    </row>
    <row r="38" spans="2:46" x14ac:dyDescent="0.2">
      <c r="B38" s="6" t="s">
        <v>31</v>
      </c>
      <c r="C38" s="20"/>
      <c r="D38" s="20"/>
      <c r="E38" s="20"/>
      <c r="F38" s="20"/>
      <c r="G38" s="20">
        <v>0.43</v>
      </c>
      <c r="H38" s="20"/>
      <c r="I38" s="20"/>
      <c r="J38" s="20"/>
      <c r="K38" s="20">
        <v>93.28</v>
      </c>
      <c r="L38" s="20"/>
      <c r="M38" s="20"/>
      <c r="N38" s="20"/>
      <c r="O38" s="20"/>
      <c r="P38" s="20"/>
      <c r="Q38" s="20"/>
      <c r="R38" s="20"/>
      <c r="S38" s="29">
        <v>33.03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19">
        <f t="shared" si="0"/>
        <v>126.74000000000001</v>
      </c>
    </row>
    <row r="39" spans="2:46" x14ac:dyDescent="0.2">
      <c r="B39" s="6" t="s">
        <v>30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>
        <v>3.3</v>
      </c>
      <c r="O39" s="20"/>
      <c r="P39" s="20"/>
      <c r="Q39" s="20"/>
      <c r="R39" s="20"/>
      <c r="S39" s="29"/>
      <c r="T39" s="20"/>
      <c r="U39" s="20"/>
      <c r="V39" s="20"/>
      <c r="W39" s="20"/>
      <c r="X39" s="29">
        <v>12.12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>
        <v>6.3879999999999999</v>
      </c>
      <c r="AO39" s="20"/>
      <c r="AP39" s="20"/>
      <c r="AQ39" s="20"/>
      <c r="AR39" s="20"/>
      <c r="AS39" s="20"/>
      <c r="AT39" s="19">
        <f t="shared" si="0"/>
        <v>21.808</v>
      </c>
    </row>
    <row r="40" spans="2:46" x14ac:dyDescent="0.2">
      <c r="B40" s="6" t="s">
        <v>29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>
        <v>71.05</v>
      </c>
      <c r="Q40" s="20">
        <v>7.23</v>
      </c>
      <c r="R40" s="20">
        <f>10.91+5.45+3.63</f>
        <v>19.989999999999998</v>
      </c>
      <c r="S40" s="29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>
        <v>119.3</v>
      </c>
      <c r="AL40" s="20"/>
      <c r="AM40" s="20"/>
      <c r="AN40" s="20"/>
      <c r="AO40" s="20"/>
      <c r="AP40" s="20"/>
      <c r="AQ40" s="20"/>
      <c r="AR40" s="20"/>
      <c r="AS40" s="20"/>
      <c r="AT40" s="19">
        <f t="shared" si="0"/>
        <v>217.57</v>
      </c>
    </row>
    <row r="41" spans="2:46" x14ac:dyDescent="0.2">
      <c r="B41" s="6" t="s">
        <v>28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9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>
        <v>37.5</v>
      </c>
      <c r="AE41" s="20"/>
      <c r="AF41" s="20"/>
      <c r="AG41" s="20"/>
      <c r="AH41" s="20"/>
      <c r="AI41" s="20"/>
      <c r="AJ41" s="20"/>
      <c r="AK41" s="20"/>
      <c r="AL41" s="20"/>
      <c r="AM41" s="20"/>
      <c r="AN41" s="20">
        <v>0.82399999999999995</v>
      </c>
      <c r="AO41" s="20"/>
      <c r="AP41" s="20"/>
      <c r="AQ41" s="20"/>
      <c r="AR41" s="20"/>
      <c r="AS41" s="20"/>
      <c r="AT41" s="19">
        <f t="shared" si="0"/>
        <v>38.323999999999998</v>
      </c>
    </row>
    <row r="42" spans="2:46" x14ac:dyDescent="0.2">
      <c r="B42" s="6" t="s">
        <v>27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9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>
        <v>35.72</v>
      </c>
      <c r="AF42" s="20"/>
      <c r="AG42" s="20"/>
      <c r="AH42" s="20"/>
      <c r="AI42" s="20">
        <v>3.12</v>
      </c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19">
        <f t="shared" si="0"/>
        <v>38.839999999999996</v>
      </c>
    </row>
    <row r="43" spans="2:46" x14ac:dyDescent="0.2">
      <c r="B43" s="6" t="s">
        <v>26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9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>
        <v>12.5</v>
      </c>
      <c r="AQ43" s="20"/>
      <c r="AR43" s="20"/>
      <c r="AS43" s="20"/>
      <c r="AT43" s="19">
        <f t="shared" si="0"/>
        <v>12.5</v>
      </c>
    </row>
    <row r="44" spans="2:46" x14ac:dyDescent="0.2">
      <c r="B44" s="6" t="s">
        <v>25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v>25.33</v>
      </c>
      <c r="R44" s="20"/>
      <c r="S44" s="29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19">
        <f t="shared" si="0"/>
        <v>25.33</v>
      </c>
    </row>
    <row r="45" spans="2:46" x14ac:dyDescent="0.2">
      <c r="B45" s="6" t="s">
        <v>24</v>
      </c>
      <c r="C45" s="20"/>
      <c r="D45" s="20">
        <v>3</v>
      </c>
      <c r="E45" s="20"/>
      <c r="F45" s="20"/>
      <c r="G45" s="20"/>
      <c r="H45" s="20"/>
      <c r="I45" s="20"/>
      <c r="J45" s="20"/>
      <c r="K45" s="20"/>
      <c r="L45" s="20"/>
      <c r="M45" s="20">
        <v>10.24</v>
      </c>
      <c r="N45" s="20"/>
      <c r="O45" s="20"/>
      <c r="P45" s="20"/>
      <c r="Q45" s="20"/>
      <c r="R45" s="20"/>
      <c r="S45" s="29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19">
        <f t="shared" si="0"/>
        <v>13.24</v>
      </c>
    </row>
    <row r="46" spans="2:46" x14ac:dyDescent="0.2">
      <c r="B46" s="6" t="s">
        <v>95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9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19">
        <f t="shared" si="0"/>
        <v>0</v>
      </c>
    </row>
    <row r="47" spans="2:46" x14ac:dyDescent="0.2">
      <c r="B47" s="6" t="s">
        <v>23</v>
      </c>
      <c r="C47" s="20"/>
      <c r="D47" s="20">
        <v>4.8</v>
      </c>
      <c r="E47" s="20"/>
      <c r="F47" s="20"/>
      <c r="G47" s="20"/>
      <c r="H47" s="20"/>
      <c r="I47" s="20"/>
      <c r="J47" s="20">
        <v>4.24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>
        <v>41.11</v>
      </c>
      <c r="AG47" s="20"/>
      <c r="AH47" s="20"/>
      <c r="AI47" s="20"/>
      <c r="AJ47" s="20"/>
      <c r="AK47" s="20">
        <v>2</v>
      </c>
      <c r="AL47" s="20"/>
      <c r="AM47" s="20"/>
      <c r="AN47" s="20">
        <v>0.20599999999999999</v>
      </c>
      <c r="AO47" s="20"/>
      <c r="AP47" s="20"/>
      <c r="AQ47" s="20"/>
      <c r="AR47" s="20"/>
      <c r="AS47" s="20"/>
      <c r="AT47" s="19">
        <f t="shared" si="0"/>
        <v>52.356000000000002</v>
      </c>
    </row>
    <row r="48" spans="2:46" x14ac:dyDescent="0.2">
      <c r="B48" s="6" t="s">
        <v>22</v>
      </c>
      <c r="C48" s="20"/>
      <c r="D48" s="20"/>
      <c r="E48" s="20"/>
      <c r="F48" s="20"/>
      <c r="G48" s="20"/>
      <c r="H48" s="20"/>
      <c r="I48" s="20"/>
      <c r="J48" s="20">
        <v>0.37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>
        <v>23.48</v>
      </c>
      <c r="Z48" s="20"/>
      <c r="AA48" s="20"/>
      <c r="AB48" s="20"/>
      <c r="AC48" s="20"/>
      <c r="AD48" s="20"/>
      <c r="AE48" s="20"/>
      <c r="AF48" s="20">
        <v>50.24</v>
      </c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19">
        <f t="shared" si="0"/>
        <v>74.09</v>
      </c>
    </row>
    <row r="49" spans="2:46" x14ac:dyDescent="0.2">
      <c r="B49" s="6" t="s">
        <v>21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9">
        <v>17.37</v>
      </c>
      <c r="T49" s="20"/>
      <c r="U49" s="20"/>
      <c r="V49" s="20"/>
      <c r="W49" s="20">
        <v>12.12</v>
      </c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>
        <f>1.03+0.206</f>
        <v>1.236</v>
      </c>
      <c r="AO49" s="20"/>
      <c r="AP49" s="20"/>
      <c r="AQ49" s="20"/>
      <c r="AR49" s="20"/>
      <c r="AS49" s="20"/>
      <c r="AT49" s="19">
        <f t="shared" si="0"/>
        <v>30.726000000000003</v>
      </c>
    </row>
    <row r="50" spans="2:46" x14ac:dyDescent="0.2">
      <c r="B50" s="6" t="s">
        <v>20</v>
      </c>
      <c r="C50" s="20"/>
      <c r="D50" s="20"/>
      <c r="E50" s="20"/>
      <c r="F50" s="20"/>
      <c r="G50" s="20">
        <v>3</v>
      </c>
      <c r="H50" s="20"/>
      <c r="I50" s="20"/>
      <c r="J50" s="20"/>
      <c r="K50" s="20"/>
      <c r="L50" s="20">
        <v>54.56</v>
      </c>
      <c r="M50" s="20"/>
      <c r="N50" s="20">
        <v>9.89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>
        <v>67.88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19">
        <f t="shared" si="0"/>
        <v>135.32999999999998</v>
      </c>
    </row>
    <row r="51" spans="2:46" x14ac:dyDescent="0.2">
      <c r="B51" s="6" t="s">
        <v>19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>
        <v>13.41</v>
      </c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>
        <v>5.5640000000000001</v>
      </c>
      <c r="AO51" s="20"/>
      <c r="AP51" s="20"/>
      <c r="AQ51" s="20"/>
      <c r="AR51" s="20"/>
      <c r="AS51" s="20"/>
      <c r="AT51" s="19">
        <f t="shared" si="0"/>
        <v>18.974</v>
      </c>
    </row>
    <row r="52" spans="2:46" x14ac:dyDescent="0.2">
      <c r="B52" s="6" t="s">
        <v>18</v>
      </c>
      <c r="C52" s="20"/>
      <c r="D52" s="20"/>
      <c r="E52" s="20"/>
      <c r="F52" s="20"/>
      <c r="G52" s="20"/>
      <c r="H52" s="20"/>
      <c r="I52" s="20"/>
      <c r="J52" s="20">
        <v>0.75</v>
      </c>
      <c r="K52" s="20"/>
      <c r="L52" s="20">
        <v>1.8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>
        <v>1.98</v>
      </c>
      <c r="AF52" s="20"/>
      <c r="AG52" s="20"/>
      <c r="AH52" s="20"/>
      <c r="AI52" s="20"/>
      <c r="AJ52" s="20">
        <v>62.9</v>
      </c>
      <c r="AK52" s="20"/>
      <c r="AL52" s="20"/>
      <c r="AM52" s="20"/>
      <c r="AN52" s="20">
        <v>0.41199999999999998</v>
      </c>
      <c r="AO52" s="20"/>
      <c r="AP52" s="20"/>
      <c r="AQ52" s="20"/>
      <c r="AR52" s="20"/>
      <c r="AS52" s="20"/>
      <c r="AT52" s="19">
        <f t="shared" si="0"/>
        <v>67.841999999999999</v>
      </c>
    </row>
    <row r="53" spans="2:46" x14ac:dyDescent="0.2">
      <c r="B53" s="6" t="s">
        <v>17</v>
      </c>
      <c r="C53" s="20"/>
      <c r="D53" s="20"/>
      <c r="E53" s="20"/>
      <c r="F53" s="20"/>
      <c r="G53" s="20">
        <v>1.72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>
        <v>19.7</v>
      </c>
      <c r="AK53" s="20"/>
      <c r="AL53" s="20"/>
      <c r="AM53" s="20"/>
      <c r="AN53" s="20"/>
      <c r="AO53" s="20"/>
      <c r="AP53" s="20"/>
      <c r="AQ53" s="20"/>
      <c r="AR53" s="20"/>
      <c r="AS53" s="20"/>
      <c r="AT53" s="19">
        <f t="shared" si="0"/>
        <v>21.419999999999998</v>
      </c>
    </row>
    <row r="54" spans="2:46" x14ac:dyDescent="0.2">
      <c r="B54" s="6" t="s">
        <v>16</v>
      </c>
      <c r="C54" s="20"/>
      <c r="D54" s="20"/>
      <c r="E54" s="20"/>
      <c r="F54" s="20"/>
      <c r="G54" s="20">
        <v>0.86</v>
      </c>
      <c r="H54" s="20"/>
      <c r="I54" s="20"/>
      <c r="J54" s="20">
        <v>0.75</v>
      </c>
      <c r="K54" s="20"/>
      <c r="L54" s="20"/>
      <c r="M54" s="20"/>
      <c r="N54" s="20"/>
      <c r="O54" s="20"/>
      <c r="P54" s="20"/>
      <c r="Q54" s="20"/>
      <c r="R54" s="20"/>
      <c r="S54" s="29">
        <v>10.43</v>
      </c>
      <c r="T54" s="20"/>
      <c r="U54" s="20"/>
      <c r="V54" s="20"/>
      <c r="W54" s="20"/>
      <c r="X54" s="20"/>
      <c r="Y54" s="20"/>
      <c r="Z54" s="20"/>
      <c r="AA54" s="20">
        <v>10</v>
      </c>
      <c r="AB54" s="20"/>
      <c r="AC54" s="20"/>
      <c r="AD54" s="20"/>
      <c r="AE54" s="20"/>
      <c r="AF54" s="20"/>
      <c r="AG54" s="20"/>
      <c r="AH54" s="20"/>
      <c r="AI54" s="20"/>
      <c r="AJ54" s="20">
        <v>22.8</v>
      </c>
      <c r="AK54" s="20"/>
      <c r="AL54" s="20"/>
      <c r="AM54" s="20"/>
      <c r="AN54" s="20"/>
      <c r="AO54" s="20"/>
      <c r="AP54" s="20"/>
      <c r="AQ54" s="20"/>
      <c r="AR54" s="20"/>
      <c r="AS54" s="20"/>
      <c r="AT54" s="19">
        <f t="shared" si="0"/>
        <v>44.84</v>
      </c>
    </row>
    <row r="55" spans="2:46" x14ac:dyDescent="0.2">
      <c r="B55" s="6" t="s">
        <v>15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9">
        <v>12.12</v>
      </c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>
        <v>1.6479999999999999</v>
      </c>
      <c r="AO55" s="20"/>
      <c r="AP55" s="20"/>
      <c r="AQ55" s="20"/>
      <c r="AR55" s="20"/>
      <c r="AS55" s="20"/>
      <c r="AT55" s="19">
        <f t="shared" si="0"/>
        <v>13.767999999999999</v>
      </c>
    </row>
    <row r="56" spans="2:46" x14ac:dyDescent="0.2">
      <c r="B56" s="6" t="s">
        <v>14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>
        <v>31.73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>
        <v>3.5030000000000001</v>
      </c>
      <c r="AO56" s="20"/>
      <c r="AP56" s="20"/>
      <c r="AQ56" s="20"/>
      <c r="AR56" s="20"/>
      <c r="AS56" s="20"/>
      <c r="AT56" s="19">
        <f t="shared" si="0"/>
        <v>35.233000000000004</v>
      </c>
    </row>
    <row r="57" spans="2:46" x14ac:dyDescent="0.2">
      <c r="B57" s="6" t="s">
        <v>13</v>
      </c>
      <c r="C57" s="20">
        <v>36.409999999999997</v>
      </c>
      <c r="D57" s="20"/>
      <c r="E57" s="20"/>
      <c r="F57" s="20"/>
      <c r="G57" s="20">
        <v>2.15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19">
        <f t="shared" si="0"/>
        <v>38.559999999999995</v>
      </c>
    </row>
    <row r="58" spans="2:46" x14ac:dyDescent="0.2">
      <c r="B58" s="6" t="s">
        <v>12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>
        <v>50.87</v>
      </c>
      <c r="AM58" s="20"/>
      <c r="AN58" s="20"/>
      <c r="AO58" s="20"/>
      <c r="AP58" s="20"/>
      <c r="AQ58" s="20"/>
      <c r="AR58" s="20"/>
      <c r="AS58" s="20"/>
      <c r="AT58" s="19">
        <f t="shared" si="0"/>
        <v>50.87</v>
      </c>
    </row>
    <row r="59" spans="2:46" x14ac:dyDescent="0.2">
      <c r="B59" s="6" t="s">
        <v>11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>
        <v>25.33</v>
      </c>
      <c r="R59" s="20">
        <f>19.98+3.63</f>
        <v>23.61</v>
      </c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19">
        <f t="shared" si="0"/>
        <v>48.94</v>
      </c>
    </row>
    <row r="60" spans="2:46" x14ac:dyDescent="0.2">
      <c r="B60" s="6" t="s">
        <v>10</v>
      </c>
      <c r="C60" s="20"/>
      <c r="D60" s="20"/>
      <c r="E60" s="20">
        <v>39.020000000000003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9">
        <v>5.22</v>
      </c>
      <c r="T60" s="20"/>
      <c r="U60" s="20"/>
      <c r="V60" s="20"/>
      <c r="W60" s="20"/>
      <c r="X60" s="20"/>
      <c r="Y60" s="20"/>
      <c r="Z60" s="20"/>
      <c r="AA60" s="20">
        <v>15.58</v>
      </c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19">
        <f t="shared" si="0"/>
        <v>59.82</v>
      </c>
    </row>
    <row r="61" spans="2:46" x14ac:dyDescent="0.2">
      <c r="B61" s="6" t="s">
        <v>9</v>
      </c>
      <c r="C61" s="20"/>
      <c r="D61" s="20"/>
      <c r="E61" s="20"/>
      <c r="F61" s="20"/>
      <c r="G61" s="20"/>
      <c r="H61" s="20"/>
      <c r="I61" s="20"/>
      <c r="J61" s="20">
        <v>15.5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>
        <v>86.55</v>
      </c>
      <c r="AH61" s="20"/>
      <c r="AI61" s="20"/>
      <c r="AJ61" s="20"/>
      <c r="AK61" s="20"/>
      <c r="AL61" s="20"/>
      <c r="AM61" s="20"/>
      <c r="AN61" s="20"/>
      <c r="AO61" s="20"/>
      <c r="AP61" s="20"/>
      <c r="AQ61" s="20">
        <v>317.37</v>
      </c>
      <c r="AR61" s="20"/>
      <c r="AS61" s="20"/>
      <c r="AT61" s="19">
        <f t="shared" si="0"/>
        <v>419.42</v>
      </c>
    </row>
    <row r="62" spans="2:46" x14ac:dyDescent="0.2">
      <c r="B62" s="6" t="s">
        <v>8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>
        <v>73.08</v>
      </c>
      <c r="AT62" s="19">
        <f t="shared" si="0"/>
        <v>73.08</v>
      </c>
    </row>
    <row r="63" spans="2:46" x14ac:dyDescent="0.2">
      <c r="B63" s="6" t="s">
        <v>7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>
        <v>21.16</v>
      </c>
      <c r="AN63" s="20"/>
      <c r="AO63" s="20"/>
      <c r="AP63" s="20"/>
      <c r="AQ63" s="20"/>
      <c r="AR63" s="20"/>
      <c r="AS63" s="20"/>
      <c r="AT63" s="19">
        <f t="shared" si="0"/>
        <v>21.16</v>
      </c>
    </row>
    <row r="64" spans="2:46" x14ac:dyDescent="0.2">
      <c r="B64" s="6" t="s">
        <v>6</v>
      </c>
      <c r="C64" s="20"/>
      <c r="D64" s="20"/>
      <c r="E64" s="20"/>
      <c r="F64" s="20"/>
      <c r="G64" s="20"/>
      <c r="H64" s="20"/>
      <c r="I64" s="20">
        <v>22.21</v>
      </c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19">
        <f t="shared" si="0"/>
        <v>22.21</v>
      </c>
    </row>
    <row r="65" spans="1:46" x14ac:dyDescent="0.2">
      <c r="B65" s="6" t="s">
        <v>5</v>
      </c>
      <c r="C65" s="20"/>
      <c r="D65" s="20"/>
      <c r="E65" s="20"/>
      <c r="F65" s="20"/>
      <c r="G65" s="20">
        <v>0.43</v>
      </c>
      <c r="H65" s="20"/>
      <c r="I65" s="20"/>
      <c r="J65" s="20">
        <v>0.37</v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>
        <v>31.1</v>
      </c>
      <c r="AK65" s="20"/>
      <c r="AL65" s="20"/>
      <c r="AM65" s="20"/>
      <c r="AN65" s="20"/>
      <c r="AO65" s="20"/>
      <c r="AP65" s="20"/>
      <c r="AQ65" s="20"/>
      <c r="AR65" s="20"/>
      <c r="AS65" s="20"/>
      <c r="AT65" s="19">
        <f t="shared" si="0"/>
        <v>31.900000000000002</v>
      </c>
    </row>
    <row r="66" spans="1:46" x14ac:dyDescent="0.2">
      <c r="B66" s="6" t="s">
        <v>4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>
        <v>71.64</v>
      </c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>
        <v>3.11</v>
      </c>
      <c r="AR66" s="20"/>
      <c r="AS66" s="20"/>
      <c r="AT66" s="19">
        <f t="shared" si="0"/>
        <v>74.75</v>
      </c>
    </row>
    <row r="67" spans="1:46" x14ac:dyDescent="0.2">
      <c r="B67" s="6" t="s">
        <v>3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>
        <v>21.8</v>
      </c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>
        <v>2.06</v>
      </c>
      <c r="AO67" s="20">
        <v>27.12</v>
      </c>
      <c r="AP67" s="20"/>
      <c r="AQ67" s="20"/>
      <c r="AR67" s="20"/>
      <c r="AS67" s="20"/>
      <c r="AT67" s="19">
        <f t="shared" si="0"/>
        <v>50.980000000000004</v>
      </c>
    </row>
    <row r="68" spans="1:46" x14ac:dyDescent="0.2">
      <c r="B68" s="6" t="s">
        <v>2</v>
      </c>
      <c r="C68" s="20"/>
      <c r="D68" s="20"/>
      <c r="E68" s="20"/>
      <c r="F68" s="20"/>
      <c r="G68" s="20">
        <v>2.57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19">
        <f t="shared" si="0"/>
        <v>2.57</v>
      </c>
    </row>
    <row r="69" spans="1:46" x14ac:dyDescent="0.2">
      <c r="B69" s="6" t="s">
        <v>1</v>
      </c>
      <c r="C69" s="20"/>
      <c r="D69" s="20"/>
      <c r="E69" s="20"/>
      <c r="F69" s="20"/>
      <c r="G69" s="20"/>
      <c r="H69" s="20"/>
      <c r="I69" s="20"/>
      <c r="J69" s="20"/>
      <c r="K69" s="20"/>
      <c r="L69" s="20">
        <v>12.2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>
        <v>0.20599999999999999</v>
      </c>
      <c r="AO69" s="20"/>
      <c r="AP69" s="20"/>
      <c r="AQ69" s="20"/>
      <c r="AR69" s="20"/>
      <c r="AS69" s="20"/>
      <c r="AT69" s="19">
        <f t="shared" si="0"/>
        <v>12.405999999999999</v>
      </c>
    </row>
    <row r="70" spans="1:46" s="22" customFormat="1" x14ac:dyDescent="0.2">
      <c r="A70" s="21"/>
      <c r="B70" s="18" t="s">
        <v>92</v>
      </c>
      <c r="C70" s="15">
        <f t="shared" ref="C70:AT70" si="1">SUM(C11:C69)</f>
        <v>36.409999999999997</v>
      </c>
      <c r="D70" s="15">
        <f t="shared" si="1"/>
        <v>37.97</v>
      </c>
      <c r="E70" s="15">
        <f t="shared" si="1"/>
        <v>39.020000000000003</v>
      </c>
      <c r="F70" s="15">
        <f t="shared" si="1"/>
        <v>229.9</v>
      </c>
      <c r="G70" s="15">
        <f t="shared" si="1"/>
        <v>89.240000000000009</v>
      </c>
      <c r="H70" s="15">
        <f t="shared" si="1"/>
        <v>64.430000000000007</v>
      </c>
      <c r="I70" s="15">
        <f t="shared" si="1"/>
        <v>22.21</v>
      </c>
      <c r="J70" s="15">
        <f t="shared" si="1"/>
        <v>40.380000000000003</v>
      </c>
      <c r="K70" s="15">
        <f t="shared" si="1"/>
        <v>93.28</v>
      </c>
      <c r="L70" s="15">
        <f t="shared" si="1"/>
        <v>68.56</v>
      </c>
      <c r="M70" s="15">
        <f t="shared" si="1"/>
        <v>10.24</v>
      </c>
      <c r="N70" s="15">
        <f t="shared" si="1"/>
        <v>92.32</v>
      </c>
      <c r="O70" s="15">
        <f t="shared" si="1"/>
        <v>81.16</v>
      </c>
      <c r="P70" s="15">
        <f t="shared" si="1"/>
        <v>74.05</v>
      </c>
      <c r="Q70" s="15">
        <f t="shared" si="1"/>
        <v>57.89</v>
      </c>
      <c r="R70" s="15">
        <f t="shared" si="1"/>
        <v>81.739999999999995</v>
      </c>
      <c r="S70" s="15">
        <f t="shared" si="1"/>
        <v>90.390000000000015</v>
      </c>
      <c r="T70" s="15">
        <f t="shared" si="1"/>
        <v>68.28</v>
      </c>
      <c r="U70" s="15">
        <f t="shared" si="1"/>
        <v>93.28</v>
      </c>
      <c r="V70" s="15">
        <f t="shared" si="1"/>
        <v>148.94</v>
      </c>
      <c r="W70" s="15">
        <f t="shared" si="1"/>
        <v>12.12</v>
      </c>
      <c r="X70" s="15">
        <f t="shared" si="1"/>
        <v>36.36</v>
      </c>
      <c r="Y70" s="15">
        <f t="shared" si="1"/>
        <v>67.31</v>
      </c>
      <c r="Z70" s="15">
        <f t="shared" si="1"/>
        <v>31.73</v>
      </c>
      <c r="AA70" s="15">
        <f t="shared" si="1"/>
        <v>35.58</v>
      </c>
      <c r="AB70" s="15">
        <f t="shared" si="1"/>
        <v>71.64</v>
      </c>
      <c r="AC70" s="15">
        <f t="shared" si="1"/>
        <v>13.41</v>
      </c>
      <c r="AD70" s="15">
        <f t="shared" si="1"/>
        <v>37.5</v>
      </c>
      <c r="AE70" s="15">
        <f t="shared" si="1"/>
        <v>37.699999999999996</v>
      </c>
      <c r="AF70" s="15">
        <f t="shared" si="1"/>
        <v>91.35</v>
      </c>
      <c r="AG70" s="15">
        <f t="shared" si="1"/>
        <v>86.55</v>
      </c>
      <c r="AH70" s="15">
        <f t="shared" si="1"/>
        <v>19.510000000000002</v>
      </c>
      <c r="AI70" s="15">
        <f t="shared" si="1"/>
        <v>73.08</v>
      </c>
      <c r="AJ70" s="15">
        <f t="shared" si="1"/>
        <v>136.5</v>
      </c>
      <c r="AK70" s="15">
        <f t="shared" si="1"/>
        <v>127.3</v>
      </c>
      <c r="AL70" s="15">
        <f t="shared" si="1"/>
        <v>50.87</v>
      </c>
      <c r="AM70" s="15">
        <f t="shared" si="1"/>
        <v>21.16</v>
      </c>
      <c r="AN70" s="15">
        <f t="shared" si="1"/>
        <v>26.373999999999999</v>
      </c>
      <c r="AO70" s="15">
        <f t="shared" si="1"/>
        <v>27.12</v>
      </c>
      <c r="AP70" s="15">
        <f t="shared" si="1"/>
        <v>50</v>
      </c>
      <c r="AQ70" s="15">
        <f t="shared" si="1"/>
        <v>322.03000000000003</v>
      </c>
      <c r="AR70" s="15">
        <f t="shared" si="1"/>
        <v>29.26</v>
      </c>
      <c r="AS70" s="15">
        <f t="shared" si="1"/>
        <v>73.08</v>
      </c>
      <c r="AT70" s="27">
        <f t="shared" si="1"/>
        <v>2997.2240000000002</v>
      </c>
    </row>
    <row r="71" spans="1:46" x14ac:dyDescent="0.2">
      <c r="B71" s="14" t="s">
        <v>92</v>
      </c>
      <c r="C71" s="5">
        <v>36.409999999999997</v>
      </c>
      <c r="D71" s="5">
        <v>37.97</v>
      </c>
      <c r="E71" s="5">
        <v>39.020000000000003</v>
      </c>
      <c r="F71" s="5">
        <v>229.9</v>
      </c>
      <c r="G71" s="5">
        <v>89.24</v>
      </c>
      <c r="H71" s="5">
        <v>64.430000000000007</v>
      </c>
      <c r="I71" s="5">
        <v>22.21</v>
      </c>
      <c r="J71" s="5">
        <v>40.39</v>
      </c>
      <c r="K71" s="5">
        <v>93.28</v>
      </c>
      <c r="L71" s="5">
        <v>68.56</v>
      </c>
      <c r="M71" s="5">
        <v>10.24</v>
      </c>
      <c r="N71" s="5">
        <v>92.32</v>
      </c>
      <c r="O71" s="5">
        <v>81.16</v>
      </c>
      <c r="P71" s="5">
        <v>74.05</v>
      </c>
      <c r="Q71" s="5">
        <v>57.89</v>
      </c>
      <c r="R71" s="5">
        <v>81.739999999999995</v>
      </c>
      <c r="S71" s="5">
        <v>90.39</v>
      </c>
      <c r="T71" s="5">
        <v>68.28</v>
      </c>
      <c r="U71" s="5">
        <v>93.28</v>
      </c>
      <c r="V71" s="5">
        <v>148.94</v>
      </c>
      <c r="W71" s="5">
        <v>12.12</v>
      </c>
      <c r="X71" s="5">
        <v>36.35</v>
      </c>
      <c r="Y71" s="5">
        <v>67.31</v>
      </c>
      <c r="Z71" s="5">
        <v>31.73</v>
      </c>
      <c r="AA71" s="5">
        <v>35.58</v>
      </c>
      <c r="AB71" s="5">
        <v>71.64</v>
      </c>
      <c r="AC71" s="5">
        <v>13.41</v>
      </c>
      <c r="AD71" s="5">
        <v>37.5</v>
      </c>
      <c r="AE71" s="5">
        <v>37.700000000000003</v>
      </c>
      <c r="AF71" s="5">
        <v>91.35</v>
      </c>
      <c r="AG71" s="5">
        <v>86.55</v>
      </c>
      <c r="AH71" s="5">
        <v>19.510000000000002</v>
      </c>
      <c r="AI71" s="5">
        <v>73.08</v>
      </c>
      <c r="AJ71" s="5">
        <v>136.43</v>
      </c>
      <c r="AK71" s="5">
        <v>127.3</v>
      </c>
      <c r="AL71" s="5">
        <v>50.87</v>
      </c>
      <c r="AM71" s="5">
        <v>21.16</v>
      </c>
      <c r="AN71" s="5">
        <v>28.85</v>
      </c>
      <c r="AO71" s="5">
        <v>27.12</v>
      </c>
      <c r="AP71" s="5">
        <v>50</v>
      </c>
      <c r="AQ71" s="5">
        <v>322.02999999999997</v>
      </c>
      <c r="AR71" s="5">
        <v>29.26</v>
      </c>
      <c r="AS71" s="5">
        <v>73.08</v>
      </c>
      <c r="AT71" s="23">
        <f>SUM(C71:AS71)</f>
        <v>2999.6299999999992</v>
      </c>
    </row>
    <row r="72" spans="1:46" x14ac:dyDescent="0.2">
      <c r="B72" s="16" t="s">
        <v>93</v>
      </c>
      <c r="C72" s="17">
        <f>+C70-C71</f>
        <v>0</v>
      </c>
      <c r="D72" s="17">
        <f t="shared" ref="D72:AS72" si="2">+D70-D71</f>
        <v>0</v>
      </c>
      <c r="E72" s="17">
        <f t="shared" si="2"/>
        <v>0</v>
      </c>
      <c r="F72" s="17">
        <f t="shared" si="2"/>
        <v>0</v>
      </c>
      <c r="G72" s="17">
        <f t="shared" si="2"/>
        <v>0</v>
      </c>
      <c r="H72" s="17">
        <f t="shared" si="2"/>
        <v>0</v>
      </c>
      <c r="I72" s="17">
        <f t="shared" si="2"/>
        <v>0</v>
      </c>
      <c r="J72" s="17">
        <f t="shared" si="2"/>
        <v>-9.9999999999980105E-3</v>
      </c>
      <c r="K72" s="17">
        <f t="shared" si="2"/>
        <v>0</v>
      </c>
      <c r="L72" s="17">
        <f t="shared" si="2"/>
        <v>0</v>
      </c>
      <c r="M72" s="17">
        <f t="shared" si="2"/>
        <v>0</v>
      </c>
      <c r="N72" s="17">
        <f t="shared" si="2"/>
        <v>0</v>
      </c>
      <c r="O72" s="17">
        <f t="shared" si="2"/>
        <v>0</v>
      </c>
      <c r="P72" s="17">
        <f t="shared" si="2"/>
        <v>0</v>
      </c>
      <c r="Q72" s="17">
        <f t="shared" si="2"/>
        <v>0</v>
      </c>
      <c r="R72" s="17">
        <f t="shared" si="2"/>
        <v>0</v>
      </c>
      <c r="S72" s="17">
        <f t="shared" si="2"/>
        <v>0</v>
      </c>
      <c r="T72" s="17">
        <f t="shared" si="2"/>
        <v>0</v>
      </c>
      <c r="U72" s="17">
        <f t="shared" si="2"/>
        <v>0</v>
      </c>
      <c r="V72" s="17">
        <f t="shared" si="2"/>
        <v>0</v>
      </c>
      <c r="W72" s="17">
        <f t="shared" si="2"/>
        <v>0</v>
      </c>
      <c r="X72" s="17">
        <f t="shared" si="2"/>
        <v>9.9999999999980105E-3</v>
      </c>
      <c r="Y72" s="17">
        <f t="shared" si="2"/>
        <v>0</v>
      </c>
      <c r="Z72" s="17">
        <f t="shared" si="2"/>
        <v>0</v>
      </c>
      <c r="AA72" s="17">
        <f t="shared" si="2"/>
        <v>0</v>
      </c>
      <c r="AB72" s="17">
        <f t="shared" si="2"/>
        <v>0</v>
      </c>
      <c r="AC72" s="17">
        <f t="shared" si="2"/>
        <v>0</v>
      </c>
      <c r="AD72" s="17">
        <f t="shared" si="2"/>
        <v>0</v>
      </c>
      <c r="AE72" s="17">
        <f t="shared" si="2"/>
        <v>0</v>
      </c>
      <c r="AF72" s="17">
        <f t="shared" si="2"/>
        <v>0</v>
      </c>
      <c r="AG72" s="17">
        <f t="shared" si="2"/>
        <v>0</v>
      </c>
      <c r="AH72" s="17">
        <f t="shared" si="2"/>
        <v>0</v>
      </c>
      <c r="AI72" s="17">
        <f t="shared" si="2"/>
        <v>0</v>
      </c>
      <c r="AJ72" s="17">
        <f t="shared" si="2"/>
        <v>6.9999999999993179E-2</v>
      </c>
      <c r="AK72" s="17">
        <f t="shared" si="2"/>
        <v>0</v>
      </c>
      <c r="AL72" s="17">
        <f t="shared" si="2"/>
        <v>0</v>
      </c>
      <c r="AM72" s="17">
        <f t="shared" si="2"/>
        <v>0</v>
      </c>
      <c r="AN72" s="17">
        <f t="shared" si="2"/>
        <v>-2.4760000000000026</v>
      </c>
      <c r="AO72" s="17">
        <f t="shared" si="2"/>
        <v>0</v>
      </c>
      <c r="AP72" s="17">
        <f t="shared" si="2"/>
        <v>0</v>
      </c>
      <c r="AQ72" s="17">
        <f t="shared" si="2"/>
        <v>0</v>
      </c>
      <c r="AR72" s="17">
        <f t="shared" si="2"/>
        <v>0</v>
      </c>
      <c r="AS72" s="17">
        <f t="shared" si="2"/>
        <v>0</v>
      </c>
      <c r="AT72" s="17">
        <f>+AT70-AT71</f>
        <v>-2.4059999999990396</v>
      </c>
    </row>
    <row r="73" spans="1:46" x14ac:dyDescent="0.2">
      <c r="B73"/>
      <c r="AO73" s="3"/>
      <c r="AP73" s="3"/>
      <c r="AQ73" s="3"/>
      <c r="AR73" s="3"/>
      <c r="AS73" s="3"/>
      <c r="AT73" s="3"/>
    </row>
  </sheetData>
  <mergeCells count="1">
    <mergeCell ref="A11:A28"/>
  </mergeCells>
  <conditionalFormatting sqref="C11:AS69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ASSIGNACIO DOCTORAT 14-15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2013-06-17T14:11:42Z</cp:lastPrinted>
  <dcterms:created xsi:type="dcterms:W3CDTF">2013-04-25T06:29:37Z</dcterms:created>
  <dcterms:modified xsi:type="dcterms:W3CDTF">2014-04-02T06:35:42Z</dcterms:modified>
</cp:coreProperties>
</file>