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6"/>
  </bookViews>
  <sheets>
    <sheet name="2013-2014" sheetId="1" r:id="rId1"/>
    <sheet name="2012-2013" sheetId="2" r:id="rId2"/>
    <sheet name="2011-2012" sheetId="3" r:id="rId3"/>
    <sheet name="2010-2011" sheetId="4" r:id="rId4"/>
    <sheet name="2009-2010" sheetId="5" r:id="rId5"/>
    <sheet name="tot" sheetId="6" r:id="rId6"/>
    <sheet name="RESUM" sheetId="7" r:id="rId7"/>
  </sheets>
  <calcPr calcId="145621"/>
</workbook>
</file>

<file path=xl/calcChain.xml><?xml version="1.0" encoding="utf-8"?>
<calcChain xmlns="http://schemas.openxmlformats.org/spreadsheetml/2006/main">
  <c r="C41" i="4" l="1"/>
  <c r="C40" i="4"/>
  <c r="D8" i="7"/>
  <c r="D7" i="7"/>
  <c r="E6" i="7"/>
  <c r="D6" i="7"/>
  <c r="C6" i="7"/>
  <c r="C5" i="7"/>
  <c r="G38" i="3" l="1"/>
  <c r="F38" i="3"/>
  <c r="D38" i="3"/>
  <c r="C38" i="3"/>
  <c r="G38" i="4"/>
  <c r="F38" i="4"/>
  <c r="D38" i="4"/>
  <c r="C38" i="4"/>
  <c r="C30" i="5"/>
  <c r="E30" i="1"/>
  <c r="D30" i="1"/>
  <c r="C27" i="1"/>
  <c r="J23" i="6" l="1"/>
  <c r="I23" i="6"/>
  <c r="G23" i="6"/>
  <c r="D23" i="6"/>
  <c r="D22" i="6"/>
  <c r="K20" i="6"/>
  <c r="J20" i="6"/>
  <c r="I20" i="6"/>
  <c r="G20" i="6"/>
  <c r="F20" i="6"/>
  <c r="E20" i="6"/>
  <c r="K19" i="6"/>
  <c r="J19" i="6"/>
  <c r="I19" i="6"/>
  <c r="G19" i="6"/>
  <c r="F19" i="6"/>
  <c r="E19" i="6"/>
  <c r="K18" i="6"/>
  <c r="J18" i="6"/>
  <c r="I18" i="6"/>
  <c r="G18" i="6"/>
  <c r="F18" i="6"/>
  <c r="E18" i="6"/>
  <c r="K16" i="6"/>
  <c r="J16" i="6"/>
  <c r="I16" i="6"/>
  <c r="G16" i="6"/>
  <c r="F16" i="6"/>
  <c r="E16" i="6"/>
  <c r="K15" i="6"/>
  <c r="J15" i="6"/>
  <c r="I15" i="6"/>
  <c r="G15" i="6"/>
  <c r="F15" i="6"/>
  <c r="E15" i="6"/>
  <c r="K14" i="6"/>
  <c r="J14" i="6"/>
  <c r="I14" i="6"/>
  <c r="G14" i="6"/>
  <c r="F14" i="6"/>
  <c r="E14" i="6"/>
  <c r="I12" i="6"/>
  <c r="G12" i="6"/>
  <c r="D12" i="6"/>
  <c r="I11" i="6"/>
  <c r="G11" i="6"/>
  <c r="D11" i="6"/>
  <c r="J8" i="6"/>
  <c r="J7" i="6"/>
  <c r="H8" i="6"/>
  <c r="H7" i="6"/>
  <c r="D8" i="6"/>
  <c r="D7" i="6"/>
  <c r="E29" i="1"/>
  <c r="D29" i="1"/>
  <c r="C29" i="1"/>
  <c r="E29" i="2"/>
  <c r="D29" i="2"/>
  <c r="C29" i="2"/>
  <c r="H37" i="3"/>
  <c r="G37" i="3"/>
  <c r="F37" i="3"/>
  <c r="E37" i="3"/>
  <c r="D37" i="3"/>
  <c r="C37" i="3"/>
  <c r="H37" i="4"/>
  <c r="G37" i="4"/>
  <c r="F37" i="4"/>
  <c r="E37" i="4"/>
  <c r="D37" i="4"/>
  <c r="C37" i="4"/>
  <c r="C32" i="5" l="1"/>
  <c r="F30" i="5"/>
  <c r="E30" i="5"/>
  <c r="D30" i="5"/>
  <c r="G22" i="6" s="1"/>
  <c r="H35" i="4"/>
  <c r="G35" i="4"/>
  <c r="F35" i="4"/>
  <c r="E35" i="4"/>
  <c r="D35" i="4"/>
  <c r="C35" i="4"/>
  <c r="H35" i="3"/>
  <c r="D35" i="3"/>
  <c r="G35" i="3"/>
  <c r="I10" i="6"/>
  <c r="G10" i="6"/>
  <c r="D10" i="6"/>
  <c r="J6" i="6"/>
  <c r="H6" i="6"/>
  <c r="D6" i="6"/>
  <c r="F35" i="3"/>
  <c r="E35" i="3"/>
  <c r="C35" i="3"/>
  <c r="E27" i="2"/>
  <c r="D27" i="2"/>
  <c r="C27" i="2"/>
  <c r="E27" i="1"/>
  <c r="D27" i="1"/>
  <c r="E32" i="5" l="1"/>
  <c r="E35" i="5"/>
  <c r="E33" i="5"/>
  <c r="F33" i="5" s="1"/>
  <c r="I22" i="6"/>
  <c r="F32" i="5"/>
  <c r="J22" i="6"/>
  <c r="D32" i="5"/>
  <c r="D24" i="6"/>
  <c r="C9" i="7"/>
  <c r="J24" i="6" l="1"/>
  <c r="I24" i="6"/>
  <c r="D9" i="7"/>
  <c r="G24" i="6"/>
</calcChain>
</file>

<file path=xl/sharedStrings.xml><?xml version="1.0" encoding="utf-8"?>
<sst xmlns="http://schemas.openxmlformats.org/spreadsheetml/2006/main" count="348" uniqueCount="24">
  <si>
    <t>FP</t>
  </si>
  <si>
    <t>TEC1/MAT</t>
  </si>
  <si>
    <t>TEC2</t>
  </si>
  <si>
    <t>--</t>
  </si>
  <si>
    <t>TOTAL</t>
  </si>
  <si>
    <t>MITJANA</t>
  </si>
  <si>
    <t>TUTORIES</t>
  </si>
  <si>
    <t>MAT</t>
  </si>
  <si>
    <t>TEC1</t>
  </si>
  <si>
    <t>2013-2014</t>
  </si>
  <si>
    <t>2012-2013</t>
  </si>
  <si>
    <t>2011-2012</t>
  </si>
  <si>
    <t>2010-2011</t>
  </si>
  <si>
    <t>2009-2010</t>
  </si>
  <si>
    <t>CURS:</t>
  </si>
  <si>
    <t>VALORACIÓ</t>
  </si>
  <si>
    <t>FP1</t>
  </si>
  <si>
    <t>FP2</t>
  </si>
  <si>
    <t>TEC3</t>
  </si>
  <si>
    <t>NÚM. ENQ.</t>
  </si>
  <si>
    <t>TOTAL VAL.</t>
  </si>
  <si>
    <t>Valoració 0-10</t>
  </si>
  <si>
    <t>TEC</t>
  </si>
  <si>
    <t>Valoració global del Pràcticum. Resultats enquesta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</si>
</sst>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quotePrefix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4" xfId="0" quotePrefix="1" applyBorder="1" applyAlignment="1">
      <alignment horizontal="right"/>
    </xf>
    <xf numFmtId="2" fontId="0" fillId="0" borderId="5" xfId="0" applyNumberFormat="1" applyBorder="1"/>
    <xf numFmtId="0" fontId="1" fillId="0" borderId="0" xfId="0" applyFont="1"/>
    <xf numFmtId="0" fontId="0" fillId="0" borderId="10" xfId="0" quotePrefix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/>
    <xf numFmtId="0" fontId="0" fillId="0" borderId="4" xfId="0" applyBorder="1" applyAlignment="1"/>
    <xf numFmtId="0" fontId="0" fillId="0" borderId="4" xfId="0" quotePrefix="1" applyBorder="1" applyAlignment="1"/>
    <xf numFmtId="0" fontId="0" fillId="0" borderId="6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4" fontId="0" fillId="2" borderId="0" xfId="0" applyNumberFormat="1" applyFill="1"/>
    <xf numFmtId="4" fontId="0" fillId="2" borderId="1" xfId="0" applyNumberFormat="1" applyFill="1" applyBorder="1"/>
    <xf numFmtId="4" fontId="0" fillId="0" borderId="2" xfId="0" applyNumberFormat="1" applyBorder="1"/>
    <xf numFmtId="4" fontId="0" fillId="0" borderId="1" xfId="0" applyNumberFormat="1" applyBorder="1" applyAlignment="1">
      <alignment horizontal="right"/>
    </xf>
    <xf numFmtId="4" fontId="0" fillId="0" borderId="3" xfId="0" applyNumberFormat="1" applyBorder="1"/>
    <xf numFmtId="4" fontId="0" fillId="0" borderId="5" xfId="0" applyNumberFormat="1" applyBorder="1"/>
    <xf numFmtId="4" fontId="0" fillId="2" borderId="1" xfId="0" applyNumberFormat="1" applyFill="1" applyBorder="1" applyAlignment="1">
      <alignment horizontal="right"/>
    </xf>
    <xf numFmtId="0" fontId="0" fillId="2" borderId="0" xfId="0" applyFill="1"/>
    <xf numFmtId="4" fontId="0" fillId="0" borderId="0" xfId="0" applyNumberFormat="1" applyAlignment="1">
      <alignment horizontal="right"/>
    </xf>
    <xf numFmtId="0" fontId="0" fillId="0" borderId="1" xfId="0" quotePrefix="1" applyBorder="1" applyAlignment="1">
      <alignment horizontal="center"/>
    </xf>
    <xf numFmtId="4" fontId="2" fillId="2" borderId="0" xfId="0" applyNumberFormat="1" applyFont="1" applyFill="1"/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workbookViewId="0">
      <selection activeCell="E32" sqref="E32"/>
    </sheetView>
  </sheetViews>
  <sheetFormatPr defaultRowHeight="15" x14ac:dyDescent="0.25"/>
  <cols>
    <col min="2" max="2" width="12.42578125" customWidth="1"/>
    <col min="3" max="3" width="11.7109375" customWidth="1"/>
    <col min="4" max="4" width="12.5703125" customWidth="1"/>
    <col min="5" max="5" width="13.140625" customWidth="1"/>
  </cols>
  <sheetData>
    <row r="2" spans="2:5" x14ac:dyDescent="0.25">
      <c r="B2" s="3" t="s">
        <v>6</v>
      </c>
      <c r="C2" s="3" t="s">
        <v>0</v>
      </c>
      <c r="D2" s="2" t="s">
        <v>1</v>
      </c>
      <c r="E2" s="2" t="s">
        <v>2</v>
      </c>
    </row>
    <row r="3" spans="2:5" x14ac:dyDescent="0.25">
      <c r="B3" s="4"/>
      <c r="C3" s="6">
        <v>9</v>
      </c>
      <c r="D3" s="13">
        <v>10</v>
      </c>
      <c r="E3" s="6">
        <v>10</v>
      </c>
    </row>
    <row r="4" spans="2:5" x14ac:dyDescent="0.25">
      <c r="B4" s="4"/>
      <c r="C4" s="4">
        <v>8</v>
      </c>
      <c r="D4" s="11">
        <v>9</v>
      </c>
      <c r="E4" s="4">
        <v>8</v>
      </c>
    </row>
    <row r="5" spans="2:5" x14ac:dyDescent="0.25">
      <c r="B5" s="4"/>
      <c r="C5" s="4">
        <v>8</v>
      </c>
      <c r="D5" s="11">
        <v>10</v>
      </c>
      <c r="E5" s="4">
        <v>8</v>
      </c>
    </row>
    <row r="6" spans="2:5" x14ac:dyDescent="0.25">
      <c r="B6" s="4"/>
      <c r="C6" s="4">
        <v>9</v>
      </c>
      <c r="D6" s="11">
        <v>9</v>
      </c>
      <c r="E6" s="4">
        <v>8</v>
      </c>
    </row>
    <row r="7" spans="2:5" x14ac:dyDescent="0.25">
      <c r="B7" s="4"/>
      <c r="C7" s="4">
        <v>8</v>
      </c>
      <c r="D7" s="11">
        <v>8</v>
      </c>
      <c r="E7" s="4">
        <v>9</v>
      </c>
    </row>
    <row r="8" spans="2:5" x14ac:dyDescent="0.25">
      <c r="B8" s="4"/>
      <c r="C8" s="4">
        <v>8</v>
      </c>
      <c r="D8" s="11">
        <v>8</v>
      </c>
      <c r="E8" s="4">
        <v>8</v>
      </c>
    </row>
    <row r="9" spans="2:5" x14ac:dyDescent="0.25">
      <c r="B9" s="4"/>
      <c r="C9" s="4">
        <v>7</v>
      </c>
      <c r="D9" s="11">
        <v>8</v>
      </c>
      <c r="E9" s="4">
        <v>7</v>
      </c>
    </row>
    <row r="10" spans="2:5" x14ac:dyDescent="0.25">
      <c r="B10" s="4"/>
      <c r="C10" s="4">
        <v>8</v>
      </c>
      <c r="D10" s="11">
        <v>8</v>
      </c>
      <c r="E10" s="4">
        <v>8</v>
      </c>
    </row>
    <row r="11" spans="2:5" x14ac:dyDescent="0.25">
      <c r="B11" s="4"/>
      <c r="C11" s="4">
        <v>9</v>
      </c>
      <c r="D11" s="11">
        <v>10</v>
      </c>
      <c r="E11" s="4">
        <v>9</v>
      </c>
    </row>
    <row r="12" spans="2:5" x14ac:dyDescent="0.25">
      <c r="B12" s="4"/>
      <c r="C12" s="4">
        <v>9</v>
      </c>
      <c r="D12" s="11">
        <v>8</v>
      </c>
      <c r="E12" s="4">
        <v>10</v>
      </c>
    </row>
    <row r="13" spans="2:5" x14ac:dyDescent="0.25">
      <c r="B13" s="4"/>
      <c r="C13" s="4">
        <v>7</v>
      </c>
      <c r="D13" s="11">
        <v>9</v>
      </c>
      <c r="E13" s="4">
        <v>9</v>
      </c>
    </row>
    <row r="14" spans="2:5" x14ac:dyDescent="0.25">
      <c r="B14" s="4"/>
      <c r="C14" s="10" t="s">
        <v>3</v>
      </c>
      <c r="D14" s="11">
        <v>9</v>
      </c>
      <c r="E14" s="4">
        <v>7</v>
      </c>
    </row>
    <row r="15" spans="2:5" x14ac:dyDescent="0.25">
      <c r="B15" s="4"/>
      <c r="C15" s="10" t="s">
        <v>3</v>
      </c>
      <c r="D15" s="11">
        <v>10</v>
      </c>
      <c r="E15" s="4">
        <v>8.5</v>
      </c>
    </row>
    <row r="16" spans="2:5" x14ac:dyDescent="0.25">
      <c r="B16" s="4"/>
      <c r="C16" s="10" t="s">
        <v>3</v>
      </c>
      <c r="D16" s="11">
        <v>8</v>
      </c>
      <c r="E16" s="4">
        <v>9</v>
      </c>
    </row>
    <row r="17" spans="2:10" x14ac:dyDescent="0.25">
      <c r="B17" s="4"/>
      <c r="C17" s="10" t="s">
        <v>3</v>
      </c>
      <c r="D17" s="11">
        <v>8</v>
      </c>
      <c r="E17" s="4">
        <v>9</v>
      </c>
    </row>
    <row r="18" spans="2:10" x14ac:dyDescent="0.25">
      <c r="B18" s="4"/>
      <c r="C18" s="10" t="s">
        <v>3</v>
      </c>
      <c r="D18" s="11">
        <v>8</v>
      </c>
      <c r="E18" s="4">
        <v>9</v>
      </c>
    </row>
    <row r="19" spans="2:10" x14ac:dyDescent="0.25">
      <c r="B19" s="4"/>
      <c r="C19" s="10" t="s">
        <v>3</v>
      </c>
      <c r="D19" s="11">
        <v>8</v>
      </c>
      <c r="E19" s="10" t="s">
        <v>3</v>
      </c>
    </row>
    <row r="20" spans="2:10" x14ac:dyDescent="0.25">
      <c r="B20" s="4"/>
      <c r="C20" s="10" t="s">
        <v>3</v>
      </c>
      <c r="D20" s="11">
        <v>8</v>
      </c>
      <c r="E20" s="10" t="s">
        <v>3</v>
      </c>
    </row>
    <row r="21" spans="2:10" x14ac:dyDescent="0.25">
      <c r="B21" s="4"/>
      <c r="C21" s="10" t="s">
        <v>3</v>
      </c>
      <c r="D21" s="11">
        <v>10</v>
      </c>
      <c r="E21" s="10" t="s">
        <v>3</v>
      </c>
    </row>
    <row r="22" spans="2:10" x14ac:dyDescent="0.25">
      <c r="B22" s="4"/>
      <c r="C22" s="10" t="s">
        <v>3</v>
      </c>
      <c r="D22" s="11">
        <v>10</v>
      </c>
      <c r="E22" s="10" t="s">
        <v>3</v>
      </c>
    </row>
    <row r="23" spans="2:10" x14ac:dyDescent="0.25">
      <c r="B23" s="4"/>
      <c r="C23" s="10" t="s">
        <v>3</v>
      </c>
      <c r="D23" s="11">
        <v>8</v>
      </c>
      <c r="E23" s="10" t="s">
        <v>3</v>
      </c>
    </row>
    <row r="24" spans="2:10" x14ac:dyDescent="0.25">
      <c r="B24" s="4"/>
      <c r="C24" s="10" t="s">
        <v>3</v>
      </c>
      <c r="D24" s="11">
        <v>10</v>
      </c>
      <c r="E24" s="10" t="s">
        <v>3</v>
      </c>
    </row>
    <row r="25" spans="2:10" x14ac:dyDescent="0.25">
      <c r="B25" s="4"/>
      <c r="C25" s="10" t="s">
        <v>3</v>
      </c>
      <c r="D25" s="11">
        <v>10</v>
      </c>
      <c r="E25" s="10" t="s">
        <v>3</v>
      </c>
    </row>
    <row r="26" spans="2:10" x14ac:dyDescent="0.25">
      <c r="B26" s="4"/>
      <c r="C26" s="10" t="s">
        <v>3</v>
      </c>
      <c r="D26" s="11">
        <v>8</v>
      </c>
      <c r="E26" s="10" t="s">
        <v>3</v>
      </c>
    </row>
    <row r="27" spans="2:10" ht="18" customHeight="1" x14ac:dyDescent="0.25">
      <c r="B27" s="3" t="s">
        <v>20</v>
      </c>
      <c r="C27" s="1">
        <f>SUM(C3:C26)</f>
        <v>90</v>
      </c>
      <c r="D27" s="3">
        <f>SUM(D3:D26)</f>
        <v>212</v>
      </c>
      <c r="E27" s="2">
        <f>SUM(E3:E26)</f>
        <v>136.5</v>
      </c>
    </row>
    <row r="28" spans="2:10" ht="18" customHeight="1" x14ac:dyDescent="0.25">
      <c r="B28" s="5" t="s">
        <v>19</v>
      </c>
      <c r="C28" s="1">
        <v>11</v>
      </c>
      <c r="D28" s="3">
        <v>24</v>
      </c>
      <c r="E28" s="2">
        <v>16</v>
      </c>
    </row>
    <row r="29" spans="2:10" ht="20.25" customHeight="1" x14ac:dyDescent="0.25">
      <c r="B29" s="5" t="s">
        <v>5</v>
      </c>
      <c r="C29" s="33">
        <f>C27/C28</f>
        <v>8.1818181818181817</v>
      </c>
      <c r="D29" s="30">
        <f t="shared" ref="D29:E29" si="0">D27/D28</f>
        <v>8.8333333333333339</v>
      </c>
      <c r="E29" s="30">
        <f t="shared" si="0"/>
        <v>8.53125</v>
      </c>
    </row>
    <row r="30" spans="2:10" x14ac:dyDescent="0.25">
      <c r="C30" s="31"/>
      <c r="D30" s="31">
        <f>SUM(D27+E27)</f>
        <v>348.5</v>
      </c>
      <c r="E30" s="32">
        <f>D30/(D28+E28)</f>
        <v>8.7125000000000004</v>
      </c>
    </row>
    <row r="31" spans="2:10" x14ac:dyDescent="0.25">
      <c r="I31" s="12"/>
      <c r="J31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workbookViewId="0">
      <selection activeCell="G30" sqref="G30"/>
    </sheetView>
  </sheetViews>
  <sheetFormatPr defaultRowHeight="15" x14ac:dyDescent="0.25"/>
  <cols>
    <col min="2" max="2" width="12.5703125" customWidth="1"/>
    <col min="3" max="3" width="11.7109375" customWidth="1"/>
    <col min="4" max="4" width="12.5703125" customWidth="1"/>
    <col min="5" max="5" width="13.140625" customWidth="1"/>
  </cols>
  <sheetData>
    <row r="2" spans="2:5" x14ac:dyDescent="0.25">
      <c r="B2" s="3" t="s">
        <v>6</v>
      </c>
      <c r="C2" s="3" t="s">
        <v>0</v>
      </c>
      <c r="D2" s="2" t="s">
        <v>7</v>
      </c>
      <c r="E2" s="2" t="s">
        <v>8</v>
      </c>
    </row>
    <row r="3" spans="2:5" x14ac:dyDescent="0.25">
      <c r="B3" s="4"/>
      <c r="C3" s="6">
        <v>7</v>
      </c>
      <c r="D3" s="13">
        <v>9</v>
      </c>
      <c r="E3" s="6">
        <v>8</v>
      </c>
    </row>
    <row r="4" spans="2:5" x14ac:dyDescent="0.25">
      <c r="B4" s="4"/>
      <c r="C4" s="4">
        <v>8</v>
      </c>
      <c r="D4" s="11">
        <v>9</v>
      </c>
      <c r="E4" s="4">
        <v>8</v>
      </c>
    </row>
    <row r="5" spans="2:5" x14ac:dyDescent="0.25">
      <c r="B5" s="4"/>
      <c r="C5" s="4">
        <v>9</v>
      </c>
      <c r="D5" s="11">
        <v>10</v>
      </c>
      <c r="E5" s="4">
        <v>8</v>
      </c>
    </row>
    <row r="6" spans="2:5" x14ac:dyDescent="0.25">
      <c r="B6" s="4"/>
      <c r="C6" s="4">
        <v>9</v>
      </c>
      <c r="D6" s="11">
        <v>10</v>
      </c>
      <c r="E6" s="4">
        <v>9</v>
      </c>
    </row>
    <row r="7" spans="2:5" x14ac:dyDescent="0.25">
      <c r="B7" s="4"/>
      <c r="C7" s="4">
        <v>8</v>
      </c>
      <c r="D7" s="11">
        <v>9</v>
      </c>
      <c r="E7" s="4">
        <v>9</v>
      </c>
    </row>
    <row r="8" spans="2:5" x14ac:dyDescent="0.25">
      <c r="B8" s="4"/>
      <c r="C8" s="4">
        <v>10</v>
      </c>
      <c r="D8" s="11">
        <v>9</v>
      </c>
      <c r="E8" s="4">
        <v>9</v>
      </c>
    </row>
    <row r="9" spans="2:5" x14ac:dyDescent="0.25">
      <c r="B9" s="4"/>
      <c r="C9" s="4">
        <v>8</v>
      </c>
      <c r="D9" s="11">
        <v>7</v>
      </c>
      <c r="E9" s="4">
        <v>8</v>
      </c>
    </row>
    <row r="10" spans="2:5" x14ac:dyDescent="0.25">
      <c r="B10" s="4"/>
      <c r="C10" s="10" t="s">
        <v>3</v>
      </c>
      <c r="D10" s="11">
        <v>8.5</v>
      </c>
      <c r="E10" s="4">
        <v>7</v>
      </c>
    </row>
    <row r="11" spans="2:5" x14ac:dyDescent="0.25">
      <c r="B11" s="4"/>
      <c r="C11" s="10" t="s">
        <v>3</v>
      </c>
      <c r="D11" s="11">
        <v>9</v>
      </c>
      <c r="E11" s="4">
        <v>8</v>
      </c>
    </row>
    <row r="12" spans="2:5" x14ac:dyDescent="0.25">
      <c r="B12" s="4"/>
      <c r="C12" s="10" t="s">
        <v>3</v>
      </c>
      <c r="D12" s="11">
        <v>9</v>
      </c>
      <c r="E12" s="4">
        <v>8</v>
      </c>
    </row>
    <row r="13" spans="2:5" x14ac:dyDescent="0.25">
      <c r="B13" s="4"/>
      <c r="C13" s="10" t="s">
        <v>3</v>
      </c>
      <c r="D13" s="11">
        <v>8</v>
      </c>
      <c r="E13" s="4">
        <v>9</v>
      </c>
    </row>
    <row r="14" spans="2:5" x14ac:dyDescent="0.25">
      <c r="B14" s="4"/>
      <c r="C14" s="10" t="s">
        <v>3</v>
      </c>
      <c r="D14" s="10" t="s">
        <v>3</v>
      </c>
      <c r="E14" s="4">
        <v>10</v>
      </c>
    </row>
    <row r="15" spans="2:5" x14ac:dyDescent="0.25">
      <c r="B15" s="4"/>
      <c r="C15" s="10" t="s">
        <v>3</v>
      </c>
      <c r="D15" s="10" t="s">
        <v>3</v>
      </c>
      <c r="E15" s="4">
        <v>5</v>
      </c>
    </row>
    <row r="16" spans="2:5" x14ac:dyDescent="0.25">
      <c r="B16" s="4"/>
      <c r="C16" s="10" t="s">
        <v>3</v>
      </c>
      <c r="D16" s="10" t="s">
        <v>3</v>
      </c>
      <c r="E16" s="4">
        <v>9</v>
      </c>
    </row>
    <row r="17" spans="2:5" x14ac:dyDescent="0.25">
      <c r="B17" s="4"/>
      <c r="C17" s="10" t="s">
        <v>3</v>
      </c>
      <c r="D17" s="10" t="s">
        <v>3</v>
      </c>
      <c r="E17" s="4">
        <v>9</v>
      </c>
    </row>
    <row r="18" spans="2:5" x14ac:dyDescent="0.25">
      <c r="B18" s="4"/>
      <c r="C18" s="10" t="s">
        <v>3</v>
      </c>
      <c r="D18" s="10" t="s">
        <v>3</v>
      </c>
      <c r="E18" s="4">
        <v>7</v>
      </c>
    </row>
    <row r="19" spans="2:5" x14ac:dyDescent="0.25">
      <c r="B19" s="4"/>
      <c r="C19" s="10" t="s">
        <v>3</v>
      </c>
      <c r="D19" s="10" t="s">
        <v>3</v>
      </c>
      <c r="E19" s="14">
        <v>9</v>
      </c>
    </row>
    <row r="20" spans="2:5" x14ac:dyDescent="0.25">
      <c r="B20" s="4"/>
      <c r="C20" s="10" t="s">
        <v>3</v>
      </c>
      <c r="D20" s="10" t="s">
        <v>3</v>
      </c>
      <c r="E20" s="14">
        <v>8</v>
      </c>
    </row>
    <row r="21" spans="2:5" x14ac:dyDescent="0.25">
      <c r="B21" s="4"/>
      <c r="C21" s="10" t="s">
        <v>3</v>
      </c>
      <c r="D21" s="10" t="s">
        <v>3</v>
      </c>
      <c r="E21" s="14">
        <v>10</v>
      </c>
    </row>
    <row r="22" spans="2:5" x14ac:dyDescent="0.25">
      <c r="B22" s="4"/>
      <c r="C22" s="10" t="s">
        <v>3</v>
      </c>
      <c r="D22" s="10" t="s">
        <v>3</v>
      </c>
      <c r="E22" s="14">
        <v>9</v>
      </c>
    </row>
    <row r="23" spans="2:5" x14ac:dyDescent="0.25">
      <c r="B23" s="4"/>
      <c r="C23" s="10" t="s">
        <v>3</v>
      </c>
      <c r="D23" s="10" t="s">
        <v>3</v>
      </c>
      <c r="E23" s="14">
        <v>8</v>
      </c>
    </row>
    <row r="24" spans="2:5" x14ac:dyDescent="0.25">
      <c r="B24" s="4"/>
      <c r="C24" s="10" t="s">
        <v>3</v>
      </c>
      <c r="D24" s="10" t="s">
        <v>3</v>
      </c>
      <c r="E24" s="14">
        <v>8</v>
      </c>
    </row>
    <row r="25" spans="2:5" x14ac:dyDescent="0.25">
      <c r="B25" s="4"/>
      <c r="C25" s="10" t="s">
        <v>3</v>
      </c>
      <c r="D25" s="10" t="s">
        <v>3</v>
      </c>
      <c r="E25" s="14">
        <v>9.5</v>
      </c>
    </row>
    <row r="26" spans="2:5" x14ac:dyDescent="0.25">
      <c r="B26" s="4"/>
      <c r="C26" s="10" t="s">
        <v>3</v>
      </c>
      <c r="D26" s="10" t="s">
        <v>3</v>
      </c>
      <c r="E26" s="14">
        <v>10</v>
      </c>
    </row>
    <row r="27" spans="2:5" s="31" customFormat="1" x14ac:dyDescent="0.25">
      <c r="B27" s="30" t="s">
        <v>20</v>
      </c>
      <c r="C27" s="34">
        <f>SUM(C3:C26)</f>
        <v>59</v>
      </c>
      <c r="D27" s="30">
        <f>SUM(D3:D26)</f>
        <v>97.5</v>
      </c>
      <c r="E27" s="36">
        <f>SUM(E3:E26)</f>
        <v>202.5</v>
      </c>
    </row>
    <row r="28" spans="2:5" s="31" customFormat="1" ht="18.75" customHeight="1" x14ac:dyDescent="0.25">
      <c r="B28" s="37" t="s">
        <v>19</v>
      </c>
      <c r="C28" s="34">
        <v>7</v>
      </c>
      <c r="D28" s="30">
        <v>11</v>
      </c>
      <c r="E28" s="36">
        <v>24</v>
      </c>
    </row>
    <row r="29" spans="2:5" s="31" customFormat="1" ht="28.5" customHeight="1" x14ac:dyDescent="0.25">
      <c r="B29" s="37" t="s">
        <v>5</v>
      </c>
      <c r="C29" s="33">
        <f>C27/C28</f>
        <v>8.4285714285714288</v>
      </c>
      <c r="D29" s="33">
        <f t="shared" ref="D29:E29" si="0">D27/D28</f>
        <v>8.8636363636363633</v>
      </c>
      <c r="E29" s="33">
        <f t="shared" si="0"/>
        <v>8.4375</v>
      </c>
    </row>
    <row r="30" spans="2:5" s="31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workbookViewId="0">
      <selection activeCell="I13" sqref="I13"/>
    </sheetView>
  </sheetViews>
  <sheetFormatPr defaultRowHeight="15" x14ac:dyDescent="0.25"/>
  <cols>
    <col min="2" max="2" width="12.42578125" customWidth="1"/>
    <col min="3" max="4" width="11.7109375" customWidth="1"/>
    <col min="5" max="5" width="12.5703125" style="21" customWidth="1"/>
    <col min="6" max="8" width="13.140625" customWidth="1"/>
  </cols>
  <sheetData>
    <row r="2" spans="2:8" x14ac:dyDescent="0.25">
      <c r="B2" s="3" t="s">
        <v>6</v>
      </c>
      <c r="C2" s="3" t="s">
        <v>16</v>
      </c>
      <c r="D2" s="2" t="s">
        <v>17</v>
      </c>
      <c r="E2" s="22" t="s">
        <v>7</v>
      </c>
      <c r="F2" s="2" t="s">
        <v>8</v>
      </c>
      <c r="G2" s="2" t="s">
        <v>2</v>
      </c>
      <c r="H2" s="2" t="s">
        <v>18</v>
      </c>
    </row>
    <row r="3" spans="2:8" x14ac:dyDescent="0.25">
      <c r="B3" s="4"/>
      <c r="C3" s="6">
        <v>8</v>
      </c>
      <c r="D3" s="13">
        <v>8</v>
      </c>
      <c r="E3" s="18">
        <v>9</v>
      </c>
      <c r="F3" s="6">
        <v>8</v>
      </c>
      <c r="G3" s="6">
        <v>6</v>
      </c>
      <c r="H3" s="6">
        <v>8</v>
      </c>
    </row>
    <row r="4" spans="2:8" x14ac:dyDescent="0.25">
      <c r="B4" s="4"/>
      <c r="C4" s="4">
        <v>8</v>
      </c>
      <c r="D4" s="11">
        <v>6</v>
      </c>
      <c r="E4" s="19">
        <v>6</v>
      </c>
      <c r="F4" s="4">
        <v>9</v>
      </c>
      <c r="G4" s="4">
        <v>10</v>
      </c>
      <c r="H4" s="4">
        <v>10</v>
      </c>
    </row>
    <row r="5" spans="2:8" x14ac:dyDescent="0.25">
      <c r="B5" s="4"/>
      <c r="C5" s="4">
        <v>6</v>
      </c>
      <c r="D5" s="11">
        <v>9</v>
      </c>
      <c r="E5" s="19">
        <v>9</v>
      </c>
      <c r="F5" s="4">
        <v>8</v>
      </c>
      <c r="G5" s="4">
        <v>9</v>
      </c>
      <c r="H5" s="4">
        <v>10</v>
      </c>
    </row>
    <row r="6" spans="2:8" x14ac:dyDescent="0.25">
      <c r="B6" s="4"/>
      <c r="C6" s="4">
        <v>8</v>
      </c>
      <c r="D6" s="11">
        <v>8</v>
      </c>
      <c r="E6" s="19">
        <v>9</v>
      </c>
      <c r="F6" s="4">
        <v>9</v>
      </c>
      <c r="G6" s="4">
        <v>9</v>
      </c>
      <c r="H6" s="4">
        <v>10</v>
      </c>
    </row>
    <row r="7" spans="2:8" x14ac:dyDescent="0.25">
      <c r="B7" s="4"/>
      <c r="C7" s="4">
        <v>8</v>
      </c>
      <c r="D7" s="11">
        <v>7</v>
      </c>
      <c r="E7" s="19">
        <v>9</v>
      </c>
      <c r="F7" s="4">
        <v>8.5</v>
      </c>
      <c r="G7" s="4">
        <v>5</v>
      </c>
      <c r="H7" s="4">
        <v>10</v>
      </c>
    </row>
    <row r="8" spans="2:8" x14ac:dyDescent="0.25">
      <c r="B8" s="4"/>
      <c r="C8" s="4">
        <v>9</v>
      </c>
      <c r="D8" s="11">
        <v>8</v>
      </c>
      <c r="E8" s="19">
        <v>9</v>
      </c>
      <c r="F8" s="4">
        <v>9.99</v>
      </c>
      <c r="G8" s="4">
        <v>9</v>
      </c>
      <c r="H8" s="4">
        <v>9</v>
      </c>
    </row>
    <row r="9" spans="2:8" x14ac:dyDescent="0.25">
      <c r="B9" s="4"/>
      <c r="C9" s="4">
        <v>6</v>
      </c>
      <c r="D9" s="11">
        <v>7</v>
      </c>
      <c r="E9" s="19">
        <v>9</v>
      </c>
      <c r="F9" s="4">
        <v>9</v>
      </c>
      <c r="G9" s="4">
        <v>9.5</v>
      </c>
      <c r="H9" s="4">
        <v>10</v>
      </c>
    </row>
    <row r="10" spans="2:8" x14ac:dyDescent="0.25">
      <c r="B10" s="4"/>
      <c r="C10" s="14">
        <v>8</v>
      </c>
      <c r="D10" s="17">
        <v>7</v>
      </c>
      <c r="E10" s="19">
        <v>8</v>
      </c>
      <c r="F10" s="4">
        <v>8</v>
      </c>
      <c r="G10" s="4">
        <v>8</v>
      </c>
      <c r="H10" s="4">
        <v>9</v>
      </c>
    </row>
    <row r="11" spans="2:8" x14ac:dyDescent="0.25">
      <c r="B11" s="4"/>
      <c r="C11" s="14">
        <v>8</v>
      </c>
      <c r="D11" s="17">
        <v>6.5</v>
      </c>
      <c r="E11" s="19">
        <v>7</v>
      </c>
      <c r="F11" s="4">
        <v>7</v>
      </c>
      <c r="G11" s="4">
        <v>9</v>
      </c>
      <c r="H11" s="4">
        <v>8</v>
      </c>
    </row>
    <row r="12" spans="2:8" x14ac:dyDescent="0.25">
      <c r="B12" s="4"/>
      <c r="C12" s="14">
        <v>9</v>
      </c>
      <c r="D12" s="17">
        <v>8</v>
      </c>
      <c r="E12" s="19">
        <v>10</v>
      </c>
      <c r="F12" s="4">
        <v>8</v>
      </c>
      <c r="G12" s="4">
        <v>7</v>
      </c>
      <c r="H12" s="4">
        <v>8</v>
      </c>
    </row>
    <row r="13" spans="2:8" x14ac:dyDescent="0.25">
      <c r="B13" s="4"/>
      <c r="C13" s="14">
        <v>10</v>
      </c>
      <c r="D13" s="17">
        <v>10</v>
      </c>
      <c r="E13" s="19">
        <v>8</v>
      </c>
      <c r="F13" s="4">
        <v>10</v>
      </c>
      <c r="G13" s="4">
        <v>9</v>
      </c>
      <c r="H13" s="4">
        <v>6</v>
      </c>
    </row>
    <row r="14" spans="2:8" x14ac:dyDescent="0.25">
      <c r="B14" s="4"/>
      <c r="C14" s="14">
        <v>9</v>
      </c>
      <c r="D14" s="14">
        <v>9.5</v>
      </c>
      <c r="E14" s="14">
        <v>8</v>
      </c>
      <c r="F14" s="4">
        <v>10</v>
      </c>
      <c r="G14" s="4">
        <v>8.5</v>
      </c>
      <c r="H14" s="4">
        <v>8</v>
      </c>
    </row>
    <row r="15" spans="2:8" x14ac:dyDescent="0.25">
      <c r="B15" s="4"/>
      <c r="C15" s="10" t="s">
        <v>3</v>
      </c>
      <c r="D15" s="14">
        <v>8</v>
      </c>
      <c r="E15" s="14">
        <v>8</v>
      </c>
      <c r="F15" s="4">
        <v>9</v>
      </c>
      <c r="G15" s="4">
        <v>8</v>
      </c>
      <c r="H15" s="4">
        <v>8</v>
      </c>
    </row>
    <row r="16" spans="2:8" x14ac:dyDescent="0.25">
      <c r="B16" s="4"/>
      <c r="C16" s="10" t="s">
        <v>3</v>
      </c>
      <c r="D16" s="10" t="s">
        <v>3</v>
      </c>
      <c r="E16" s="14">
        <v>7</v>
      </c>
      <c r="F16" s="4">
        <v>9</v>
      </c>
      <c r="G16" s="4">
        <v>8.5</v>
      </c>
      <c r="H16" s="4">
        <v>9</v>
      </c>
    </row>
    <row r="17" spans="2:8" x14ac:dyDescent="0.25">
      <c r="B17" s="4"/>
      <c r="C17" s="10" t="s">
        <v>3</v>
      </c>
      <c r="D17" s="10" t="s">
        <v>3</v>
      </c>
      <c r="E17" s="14">
        <v>9</v>
      </c>
      <c r="F17" s="4">
        <v>9</v>
      </c>
      <c r="G17" s="10" t="s">
        <v>3</v>
      </c>
      <c r="H17" s="4">
        <v>8</v>
      </c>
    </row>
    <row r="18" spans="2:8" x14ac:dyDescent="0.25">
      <c r="B18" s="4"/>
      <c r="C18" s="10" t="s">
        <v>3</v>
      </c>
      <c r="D18" s="10" t="s">
        <v>3</v>
      </c>
      <c r="E18" s="14">
        <v>8</v>
      </c>
      <c r="F18" s="4">
        <v>9</v>
      </c>
      <c r="G18" s="10" t="s">
        <v>3</v>
      </c>
      <c r="H18" s="4">
        <v>8</v>
      </c>
    </row>
    <row r="19" spans="2:8" x14ac:dyDescent="0.25">
      <c r="B19" s="4"/>
      <c r="C19" s="10" t="s">
        <v>3</v>
      </c>
      <c r="D19" s="10" t="s">
        <v>3</v>
      </c>
      <c r="E19" s="14">
        <v>9.5</v>
      </c>
      <c r="F19" s="14">
        <v>8</v>
      </c>
      <c r="G19" s="10" t="s">
        <v>3</v>
      </c>
      <c r="H19" s="14">
        <v>9</v>
      </c>
    </row>
    <row r="20" spans="2:8" x14ac:dyDescent="0.25">
      <c r="B20" s="4"/>
      <c r="C20" s="10" t="s">
        <v>3</v>
      </c>
      <c r="D20" s="10" t="s">
        <v>3</v>
      </c>
      <c r="E20" s="14">
        <v>8</v>
      </c>
      <c r="F20" s="14">
        <v>9</v>
      </c>
      <c r="G20" s="10" t="s">
        <v>3</v>
      </c>
      <c r="H20" s="14">
        <v>8</v>
      </c>
    </row>
    <row r="21" spans="2:8" x14ac:dyDescent="0.25">
      <c r="B21" s="4"/>
      <c r="C21" s="10" t="s">
        <v>3</v>
      </c>
      <c r="D21" s="10" t="s">
        <v>3</v>
      </c>
      <c r="E21" s="14">
        <v>8</v>
      </c>
      <c r="F21" s="14">
        <v>7</v>
      </c>
      <c r="G21" s="10" t="s">
        <v>3</v>
      </c>
      <c r="H21" s="10" t="s">
        <v>3</v>
      </c>
    </row>
    <row r="22" spans="2:8" x14ac:dyDescent="0.25">
      <c r="B22" s="4"/>
      <c r="C22" s="10" t="s">
        <v>3</v>
      </c>
      <c r="D22" s="10" t="s">
        <v>3</v>
      </c>
      <c r="E22" s="14">
        <v>8</v>
      </c>
      <c r="F22" s="10" t="s">
        <v>3</v>
      </c>
      <c r="G22" s="10" t="s">
        <v>3</v>
      </c>
      <c r="H22" s="10" t="s">
        <v>3</v>
      </c>
    </row>
    <row r="23" spans="2:8" x14ac:dyDescent="0.25">
      <c r="B23" s="4"/>
      <c r="C23" s="10" t="s">
        <v>3</v>
      </c>
      <c r="D23" s="10" t="s">
        <v>3</v>
      </c>
      <c r="E23" s="14">
        <v>9</v>
      </c>
      <c r="F23" s="10" t="s">
        <v>3</v>
      </c>
      <c r="G23" s="10" t="s">
        <v>3</v>
      </c>
      <c r="H23" s="10" t="s">
        <v>3</v>
      </c>
    </row>
    <row r="24" spans="2:8" x14ac:dyDescent="0.25">
      <c r="B24" s="4"/>
      <c r="C24" s="10" t="s">
        <v>3</v>
      </c>
      <c r="D24" s="10" t="s">
        <v>3</v>
      </c>
      <c r="E24" s="14">
        <v>9</v>
      </c>
      <c r="F24" s="10" t="s">
        <v>3</v>
      </c>
      <c r="G24" s="10" t="s">
        <v>3</v>
      </c>
      <c r="H24" s="10" t="s">
        <v>3</v>
      </c>
    </row>
    <row r="25" spans="2:8" x14ac:dyDescent="0.25">
      <c r="B25" s="4"/>
      <c r="C25" s="10" t="s">
        <v>3</v>
      </c>
      <c r="D25" s="10" t="s">
        <v>3</v>
      </c>
      <c r="E25" s="14">
        <v>8</v>
      </c>
      <c r="F25" s="10" t="s">
        <v>3</v>
      </c>
      <c r="G25" s="10" t="s">
        <v>3</v>
      </c>
      <c r="H25" s="10" t="s">
        <v>3</v>
      </c>
    </row>
    <row r="26" spans="2:8" x14ac:dyDescent="0.25">
      <c r="B26" s="4"/>
      <c r="C26" s="10" t="s">
        <v>3</v>
      </c>
      <c r="D26" s="10" t="s">
        <v>3</v>
      </c>
      <c r="E26" s="14">
        <v>8</v>
      </c>
      <c r="F26" s="10" t="s">
        <v>3</v>
      </c>
      <c r="G26" s="10" t="s">
        <v>3</v>
      </c>
      <c r="H26" s="10" t="s">
        <v>3</v>
      </c>
    </row>
    <row r="27" spans="2:8" x14ac:dyDescent="0.25">
      <c r="B27" s="4"/>
      <c r="C27" s="10" t="s">
        <v>3</v>
      </c>
      <c r="D27" s="10" t="s">
        <v>3</v>
      </c>
      <c r="E27" s="14">
        <v>8.5</v>
      </c>
      <c r="F27" s="10" t="s">
        <v>3</v>
      </c>
      <c r="G27" s="10" t="s">
        <v>3</v>
      </c>
      <c r="H27" s="10" t="s">
        <v>3</v>
      </c>
    </row>
    <row r="28" spans="2:8" x14ac:dyDescent="0.25">
      <c r="B28" s="4"/>
      <c r="C28" s="10" t="s">
        <v>3</v>
      </c>
      <c r="D28" s="10" t="s">
        <v>3</v>
      </c>
      <c r="E28" s="14">
        <v>6</v>
      </c>
      <c r="F28" s="10" t="s">
        <v>3</v>
      </c>
      <c r="G28" s="10" t="s">
        <v>3</v>
      </c>
      <c r="H28" s="10" t="s">
        <v>3</v>
      </c>
    </row>
    <row r="29" spans="2:8" x14ac:dyDescent="0.25">
      <c r="B29" s="4"/>
      <c r="C29" s="10" t="s">
        <v>3</v>
      </c>
      <c r="D29" s="10" t="s">
        <v>3</v>
      </c>
      <c r="E29" s="14">
        <v>10</v>
      </c>
      <c r="F29" s="10" t="s">
        <v>3</v>
      </c>
      <c r="G29" s="10" t="s">
        <v>3</v>
      </c>
      <c r="H29" s="10" t="s">
        <v>3</v>
      </c>
    </row>
    <row r="30" spans="2:8" x14ac:dyDescent="0.25">
      <c r="B30" s="4"/>
      <c r="C30" s="10" t="s">
        <v>3</v>
      </c>
      <c r="D30" s="10" t="s">
        <v>3</v>
      </c>
      <c r="E30" s="14">
        <v>9.5</v>
      </c>
      <c r="F30" s="10" t="s">
        <v>3</v>
      </c>
      <c r="G30" s="10" t="s">
        <v>3</v>
      </c>
      <c r="H30" s="10" t="s">
        <v>3</v>
      </c>
    </row>
    <row r="31" spans="2:8" x14ac:dyDescent="0.25">
      <c r="B31" s="4"/>
      <c r="C31" s="10" t="s">
        <v>3</v>
      </c>
      <c r="D31" s="10" t="s">
        <v>3</v>
      </c>
      <c r="E31" s="14">
        <v>8</v>
      </c>
      <c r="F31" s="10" t="s">
        <v>3</v>
      </c>
      <c r="G31" s="10" t="s">
        <v>3</v>
      </c>
      <c r="H31" s="10" t="s">
        <v>3</v>
      </c>
    </row>
    <row r="32" spans="2:8" x14ac:dyDescent="0.25">
      <c r="B32" s="4"/>
      <c r="C32" s="10" t="s">
        <v>3</v>
      </c>
      <c r="D32" s="10" t="s">
        <v>3</v>
      </c>
      <c r="E32" s="14">
        <v>9</v>
      </c>
      <c r="F32" s="10" t="s">
        <v>3</v>
      </c>
      <c r="G32" s="10" t="s">
        <v>3</v>
      </c>
      <c r="H32" s="10" t="s">
        <v>3</v>
      </c>
    </row>
    <row r="33" spans="2:8" x14ac:dyDescent="0.25">
      <c r="B33" s="4"/>
      <c r="C33" s="10" t="s">
        <v>3</v>
      </c>
      <c r="D33" s="10" t="s">
        <v>3</v>
      </c>
      <c r="E33" s="14">
        <v>9</v>
      </c>
      <c r="F33" s="10" t="s">
        <v>3</v>
      </c>
      <c r="G33" s="10" t="s">
        <v>3</v>
      </c>
      <c r="H33" s="10" t="s">
        <v>3</v>
      </c>
    </row>
    <row r="34" spans="2:8" x14ac:dyDescent="0.25">
      <c r="B34" s="4"/>
      <c r="C34" s="10" t="s">
        <v>3</v>
      </c>
      <c r="D34" s="10" t="s">
        <v>3</v>
      </c>
      <c r="E34" s="14">
        <v>7</v>
      </c>
      <c r="F34" s="10" t="s">
        <v>3</v>
      </c>
      <c r="G34" s="10" t="s">
        <v>3</v>
      </c>
      <c r="H34" s="10" t="s">
        <v>3</v>
      </c>
    </row>
    <row r="35" spans="2:8" x14ac:dyDescent="0.25">
      <c r="B35" s="3" t="s">
        <v>20</v>
      </c>
      <c r="C35" s="1">
        <f t="shared" ref="C35:H35" si="0">SUM(C3:C34)</f>
        <v>97</v>
      </c>
      <c r="D35" s="1">
        <f t="shared" si="0"/>
        <v>102</v>
      </c>
      <c r="E35" s="20">
        <f t="shared" si="0"/>
        <v>267.5</v>
      </c>
      <c r="F35" s="2">
        <f t="shared" si="0"/>
        <v>164.49</v>
      </c>
      <c r="G35" s="2">
        <f t="shared" si="0"/>
        <v>115.5</v>
      </c>
      <c r="H35" s="2">
        <f t="shared" si="0"/>
        <v>156</v>
      </c>
    </row>
    <row r="36" spans="2:8" s="31" customFormat="1" x14ac:dyDescent="0.25">
      <c r="B36" s="37" t="s">
        <v>19</v>
      </c>
      <c r="C36" s="34">
        <v>12</v>
      </c>
      <c r="D36" s="34">
        <v>13</v>
      </c>
      <c r="E36" s="35">
        <v>32</v>
      </c>
      <c r="F36" s="36">
        <v>19</v>
      </c>
      <c r="G36" s="36">
        <v>14</v>
      </c>
      <c r="H36" s="36">
        <v>18</v>
      </c>
    </row>
    <row r="37" spans="2:8" s="31" customFormat="1" ht="28.5" customHeight="1" x14ac:dyDescent="0.25">
      <c r="B37" s="37" t="s">
        <v>5</v>
      </c>
      <c r="C37" s="30">
        <f>C35/C36</f>
        <v>8.0833333333333339</v>
      </c>
      <c r="D37" s="30">
        <f t="shared" ref="D37:H37" si="1">D35/D36</f>
        <v>7.8461538461538458</v>
      </c>
      <c r="E37" s="33">
        <f t="shared" si="1"/>
        <v>8.359375</v>
      </c>
      <c r="F37" s="30">
        <f t="shared" si="1"/>
        <v>8.6573684210526327</v>
      </c>
      <c r="G37" s="30">
        <f t="shared" si="1"/>
        <v>8.25</v>
      </c>
      <c r="H37" s="30">
        <f t="shared" si="1"/>
        <v>8.6666666666666661</v>
      </c>
    </row>
    <row r="38" spans="2:8" s="31" customFormat="1" x14ac:dyDescent="0.25">
      <c r="C38" s="31">
        <f>C35+D35</f>
        <v>199</v>
      </c>
      <c r="D38" s="32">
        <f>C38/25</f>
        <v>7.96</v>
      </c>
      <c r="E38" s="40"/>
      <c r="F38" s="31">
        <f>F35+G35+H35</f>
        <v>435.99</v>
      </c>
      <c r="G38" s="32">
        <f>F38/51</f>
        <v>8.5488235294117647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topLeftCell="A16" workbookViewId="0">
      <selection activeCell="C41" sqref="C41"/>
    </sheetView>
  </sheetViews>
  <sheetFormatPr defaultRowHeight="15" x14ac:dyDescent="0.25"/>
  <cols>
    <col min="2" max="2" width="12.42578125" customWidth="1"/>
    <col min="3" max="4" width="11.7109375" customWidth="1"/>
    <col min="5" max="5" width="12.5703125" style="21" customWidth="1"/>
    <col min="6" max="8" width="13.140625" customWidth="1"/>
  </cols>
  <sheetData>
    <row r="2" spans="2:8" x14ac:dyDescent="0.25">
      <c r="B2" s="3" t="s">
        <v>6</v>
      </c>
      <c r="C2" s="3" t="s">
        <v>16</v>
      </c>
      <c r="D2" s="2" t="s">
        <v>17</v>
      </c>
      <c r="E2" s="22" t="s">
        <v>7</v>
      </c>
      <c r="F2" s="2" t="s">
        <v>8</v>
      </c>
      <c r="G2" s="2" t="s">
        <v>2</v>
      </c>
      <c r="H2" s="2" t="s">
        <v>18</v>
      </c>
    </row>
    <row r="3" spans="2:8" x14ac:dyDescent="0.25">
      <c r="B3" s="4"/>
      <c r="C3" s="6">
        <v>8</v>
      </c>
      <c r="D3" s="13">
        <v>9.5</v>
      </c>
      <c r="E3" s="18">
        <v>8.5</v>
      </c>
      <c r="F3" s="23">
        <v>8</v>
      </c>
      <c r="G3" s="6">
        <v>8</v>
      </c>
      <c r="H3" s="23">
        <v>8</v>
      </c>
    </row>
    <row r="4" spans="2:8" x14ac:dyDescent="0.25">
      <c r="B4" s="4"/>
      <c r="C4" s="4">
        <v>7</v>
      </c>
      <c r="D4" s="11">
        <v>8</v>
      </c>
      <c r="E4" s="19">
        <v>8</v>
      </c>
      <c r="F4" s="24">
        <v>7</v>
      </c>
      <c r="G4" s="4">
        <v>7</v>
      </c>
      <c r="H4" s="24">
        <v>9</v>
      </c>
    </row>
    <row r="5" spans="2:8" x14ac:dyDescent="0.25">
      <c r="B5" s="4"/>
      <c r="C5" s="4">
        <v>8</v>
      </c>
      <c r="D5" s="11">
        <v>10</v>
      </c>
      <c r="E5" s="19">
        <v>10</v>
      </c>
      <c r="F5" s="24">
        <v>10</v>
      </c>
      <c r="G5" s="4">
        <v>7</v>
      </c>
      <c r="H5" s="24">
        <v>6</v>
      </c>
    </row>
    <row r="6" spans="2:8" x14ac:dyDescent="0.25">
      <c r="B6" s="4"/>
      <c r="C6" s="4">
        <v>8</v>
      </c>
      <c r="D6" s="11">
        <v>4</v>
      </c>
      <c r="E6" s="19">
        <v>10</v>
      </c>
      <c r="F6" s="24">
        <v>10</v>
      </c>
      <c r="G6" s="4">
        <v>8</v>
      </c>
      <c r="H6" s="24">
        <v>9</v>
      </c>
    </row>
    <row r="7" spans="2:8" x14ac:dyDescent="0.25">
      <c r="B7" s="4"/>
      <c r="C7" s="4">
        <v>7</v>
      </c>
      <c r="D7" s="11">
        <v>8</v>
      </c>
      <c r="E7" s="19">
        <v>10</v>
      </c>
      <c r="F7" s="24">
        <v>9</v>
      </c>
      <c r="G7" s="4">
        <v>7</v>
      </c>
      <c r="H7" s="24">
        <v>10</v>
      </c>
    </row>
    <row r="8" spans="2:8" x14ac:dyDescent="0.25">
      <c r="B8" s="4"/>
      <c r="C8" s="4">
        <v>6</v>
      </c>
      <c r="D8" s="11">
        <v>8</v>
      </c>
      <c r="E8" s="19">
        <v>10</v>
      </c>
      <c r="F8" s="24">
        <v>8</v>
      </c>
      <c r="G8" s="4">
        <v>8</v>
      </c>
      <c r="H8" s="24">
        <v>8</v>
      </c>
    </row>
    <row r="9" spans="2:8" x14ac:dyDescent="0.25">
      <c r="B9" s="4"/>
      <c r="C9" s="4">
        <v>6</v>
      </c>
      <c r="D9" s="11">
        <v>8</v>
      </c>
      <c r="E9" s="19">
        <v>10</v>
      </c>
      <c r="F9" s="24">
        <v>5</v>
      </c>
      <c r="G9" s="4">
        <v>5</v>
      </c>
      <c r="H9" s="24">
        <v>8</v>
      </c>
    </row>
    <row r="10" spans="2:8" x14ac:dyDescent="0.25">
      <c r="B10" s="4"/>
      <c r="C10" s="14">
        <v>9</v>
      </c>
      <c r="D10" s="17">
        <v>9</v>
      </c>
      <c r="E10" s="19">
        <v>9</v>
      </c>
      <c r="F10" s="24">
        <v>10</v>
      </c>
      <c r="G10" s="4">
        <v>6</v>
      </c>
      <c r="H10" s="24">
        <v>10</v>
      </c>
    </row>
    <row r="11" spans="2:8" x14ac:dyDescent="0.25">
      <c r="B11" s="4"/>
      <c r="C11" s="14">
        <v>8</v>
      </c>
      <c r="D11" s="17">
        <v>9</v>
      </c>
      <c r="E11" s="19">
        <v>7</v>
      </c>
      <c r="F11" s="24">
        <v>9</v>
      </c>
      <c r="G11" s="4">
        <v>8.5</v>
      </c>
      <c r="H11" s="24">
        <v>10</v>
      </c>
    </row>
    <row r="12" spans="2:8" x14ac:dyDescent="0.25">
      <c r="B12" s="4"/>
      <c r="C12" s="14">
        <v>8</v>
      </c>
      <c r="D12" s="17">
        <v>8</v>
      </c>
      <c r="E12" s="19">
        <v>9</v>
      </c>
      <c r="F12" s="24">
        <v>10</v>
      </c>
      <c r="G12" s="4">
        <v>9</v>
      </c>
      <c r="H12" s="24">
        <v>8</v>
      </c>
    </row>
    <row r="13" spans="2:8" x14ac:dyDescent="0.25">
      <c r="B13" s="4"/>
      <c r="C13" s="14">
        <v>9</v>
      </c>
      <c r="D13" s="17">
        <v>8</v>
      </c>
      <c r="E13" s="19">
        <v>7</v>
      </c>
      <c r="F13" s="24">
        <v>9</v>
      </c>
      <c r="G13" s="4">
        <v>7</v>
      </c>
      <c r="H13" s="24">
        <v>8</v>
      </c>
    </row>
    <row r="14" spans="2:8" x14ac:dyDescent="0.25">
      <c r="B14" s="4"/>
      <c r="C14" s="14">
        <v>8</v>
      </c>
      <c r="D14" s="14">
        <v>6</v>
      </c>
      <c r="E14" s="14">
        <v>10</v>
      </c>
      <c r="F14" s="24">
        <v>10</v>
      </c>
      <c r="G14" s="4">
        <v>8</v>
      </c>
      <c r="H14" s="24">
        <v>9</v>
      </c>
    </row>
    <row r="15" spans="2:8" x14ac:dyDescent="0.25">
      <c r="B15" s="4"/>
      <c r="C15" s="14">
        <v>8</v>
      </c>
      <c r="D15" s="14">
        <v>9</v>
      </c>
      <c r="E15" s="14">
        <v>10</v>
      </c>
      <c r="F15" s="24">
        <v>10</v>
      </c>
      <c r="G15" s="4">
        <v>9</v>
      </c>
      <c r="H15" s="24">
        <v>8</v>
      </c>
    </row>
    <row r="16" spans="2:8" x14ac:dyDescent="0.25">
      <c r="B16" s="4"/>
      <c r="C16" s="14">
        <v>6</v>
      </c>
      <c r="D16" s="14">
        <v>7.5</v>
      </c>
      <c r="E16" s="14">
        <v>9</v>
      </c>
      <c r="F16" s="24">
        <v>9</v>
      </c>
      <c r="G16" s="4">
        <v>4</v>
      </c>
      <c r="H16" s="24">
        <v>5</v>
      </c>
    </row>
    <row r="17" spans="2:8" x14ac:dyDescent="0.25">
      <c r="B17" s="4"/>
      <c r="C17" s="14">
        <v>10</v>
      </c>
      <c r="D17" s="14">
        <v>6</v>
      </c>
      <c r="E17" s="14">
        <v>9</v>
      </c>
      <c r="F17" s="24">
        <v>8</v>
      </c>
      <c r="G17" s="14">
        <v>8</v>
      </c>
      <c r="H17" s="24">
        <v>8.5</v>
      </c>
    </row>
    <row r="18" spans="2:8" x14ac:dyDescent="0.25">
      <c r="B18" s="4"/>
      <c r="C18" s="14">
        <v>8</v>
      </c>
      <c r="D18" s="14">
        <v>5</v>
      </c>
      <c r="E18" s="14">
        <v>8</v>
      </c>
      <c r="F18" s="24">
        <v>8</v>
      </c>
      <c r="G18" s="14">
        <v>8</v>
      </c>
      <c r="H18" s="24">
        <v>2</v>
      </c>
    </row>
    <row r="19" spans="2:8" x14ac:dyDescent="0.25">
      <c r="B19" s="4"/>
      <c r="C19" s="14">
        <v>8</v>
      </c>
      <c r="D19" s="14">
        <v>5</v>
      </c>
      <c r="E19" s="14">
        <v>9.5</v>
      </c>
      <c r="F19" s="14">
        <v>8</v>
      </c>
      <c r="G19" s="14">
        <v>7</v>
      </c>
      <c r="H19" s="14">
        <v>9</v>
      </c>
    </row>
    <row r="20" spans="2:8" x14ac:dyDescent="0.25">
      <c r="B20" s="4"/>
      <c r="C20" s="14">
        <v>7</v>
      </c>
      <c r="D20" s="14">
        <v>7</v>
      </c>
      <c r="E20" s="14">
        <v>9</v>
      </c>
      <c r="F20" s="14">
        <v>8</v>
      </c>
      <c r="G20" s="14">
        <v>8</v>
      </c>
      <c r="H20" s="14">
        <v>8</v>
      </c>
    </row>
    <row r="21" spans="2:8" x14ac:dyDescent="0.25">
      <c r="B21" s="4"/>
      <c r="C21" s="14">
        <v>8</v>
      </c>
      <c r="D21" s="14">
        <v>5</v>
      </c>
      <c r="E21" s="14">
        <v>10</v>
      </c>
      <c r="F21" s="14">
        <v>9</v>
      </c>
      <c r="G21" s="10" t="s">
        <v>3</v>
      </c>
      <c r="H21" s="14">
        <v>4</v>
      </c>
    </row>
    <row r="22" spans="2:8" x14ac:dyDescent="0.25">
      <c r="B22" s="4"/>
      <c r="C22" s="14">
        <v>6</v>
      </c>
      <c r="D22" s="14">
        <v>5</v>
      </c>
      <c r="E22" s="14">
        <v>9</v>
      </c>
      <c r="F22" s="14">
        <v>9</v>
      </c>
      <c r="G22" s="10" t="s">
        <v>3</v>
      </c>
      <c r="H22" s="14">
        <v>9</v>
      </c>
    </row>
    <row r="23" spans="2:8" x14ac:dyDescent="0.25">
      <c r="B23" s="4"/>
      <c r="C23" s="14">
        <v>7</v>
      </c>
      <c r="D23" s="10" t="s">
        <v>3</v>
      </c>
      <c r="E23" s="14">
        <v>10</v>
      </c>
      <c r="F23" s="14">
        <v>10</v>
      </c>
      <c r="G23" s="10" t="s">
        <v>3</v>
      </c>
      <c r="H23" s="14">
        <v>9</v>
      </c>
    </row>
    <row r="24" spans="2:8" x14ac:dyDescent="0.25">
      <c r="B24" s="4"/>
      <c r="C24" s="14">
        <v>8</v>
      </c>
      <c r="D24" s="10" t="s">
        <v>3</v>
      </c>
      <c r="E24" s="14">
        <v>8</v>
      </c>
      <c r="F24" s="10" t="s">
        <v>3</v>
      </c>
      <c r="G24" s="10" t="s">
        <v>3</v>
      </c>
      <c r="H24" s="14">
        <v>10</v>
      </c>
    </row>
    <row r="25" spans="2:8" x14ac:dyDescent="0.25">
      <c r="B25" s="4"/>
      <c r="C25" s="14">
        <v>8</v>
      </c>
      <c r="D25" s="10" t="s">
        <v>3</v>
      </c>
      <c r="E25" s="14">
        <v>10</v>
      </c>
      <c r="F25" s="10" t="s">
        <v>3</v>
      </c>
      <c r="G25" s="10" t="s">
        <v>3</v>
      </c>
      <c r="H25" s="14">
        <v>10</v>
      </c>
    </row>
    <row r="26" spans="2:8" x14ac:dyDescent="0.25">
      <c r="B26" s="4"/>
      <c r="C26" s="14">
        <v>8</v>
      </c>
      <c r="D26" s="10" t="s">
        <v>3</v>
      </c>
      <c r="E26" s="14">
        <v>9</v>
      </c>
      <c r="F26" s="10" t="s">
        <v>3</v>
      </c>
      <c r="G26" s="10" t="s">
        <v>3</v>
      </c>
      <c r="H26" s="14">
        <v>10</v>
      </c>
    </row>
    <row r="27" spans="2:8" x14ac:dyDescent="0.25">
      <c r="B27" s="4"/>
      <c r="C27" s="10" t="s">
        <v>3</v>
      </c>
      <c r="D27" s="10" t="s">
        <v>3</v>
      </c>
      <c r="E27" s="14">
        <v>8</v>
      </c>
      <c r="F27" s="10" t="s">
        <v>3</v>
      </c>
      <c r="G27" s="10" t="s">
        <v>3</v>
      </c>
      <c r="H27" s="14">
        <v>8</v>
      </c>
    </row>
    <row r="28" spans="2:8" x14ac:dyDescent="0.25">
      <c r="B28" s="4"/>
      <c r="C28" s="10" t="s">
        <v>3</v>
      </c>
      <c r="D28" s="10" t="s">
        <v>3</v>
      </c>
      <c r="E28" s="14">
        <v>8</v>
      </c>
      <c r="F28" s="10" t="s">
        <v>3</v>
      </c>
      <c r="G28" s="10" t="s">
        <v>3</v>
      </c>
      <c r="H28" s="14">
        <v>8</v>
      </c>
    </row>
    <row r="29" spans="2:8" x14ac:dyDescent="0.25">
      <c r="B29" s="4"/>
      <c r="C29" s="10" t="s">
        <v>3</v>
      </c>
      <c r="D29" s="10" t="s">
        <v>3</v>
      </c>
      <c r="E29" s="14">
        <v>9</v>
      </c>
      <c r="F29" s="10" t="s">
        <v>3</v>
      </c>
      <c r="G29" s="10" t="s">
        <v>3</v>
      </c>
      <c r="H29" s="14">
        <v>9</v>
      </c>
    </row>
    <row r="30" spans="2:8" x14ac:dyDescent="0.25">
      <c r="B30" s="4"/>
      <c r="C30" s="10" t="s">
        <v>3</v>
      </c>
      <c r="D30" s="10" t="s">
        <v>3</v>
      </c>
      <c r="E30" s="14">
        <v>9</v>
      </c>
      <c r="F30" s="10" t="s">
        <v>3</v>
      </c>
      <c r="G30" s="10" t="s">
        <v>3</v>
      </c>
      <c r="H30" s="14">
        <v>8</v>
      </c>
    </row>
    <row r="31" spans="2:8" x14ac:dyDescent="0.25">
      <c r="B31" s="4"/>
      <c r="C31" s="10" t="s">
        <v>3</v>
      </c>
      <c r="D31" s="10" t="s">
        <v>3</v>
      </c>
      <c r="E31" s="14">
        <v>8</v>
      </c>
      <c r="F31" s="10" t="s">
        <v>3</v>
      </c>
      <c r="G31" s="10" t="s">
        <v>3</v>
      </c>
      <c r="H31" s="10" t="s">
        <v>3</v>
      </c>
    </row>
    <row r="32" spans="2:8" x14ac:dyDescent="0.25">
      <c r="B32" s="4"/>
      <c r="C32" s="10" t="s">
        <v>3</v>
      </c>
      <c r="D32" s="10" t="s">
        <v>3</v>
      </c>
      <c r="E32" s="14">
        <v>8</v>
      </c>
      <c r="F32" s="10" t="s">
        <v>3</v>
      </c>
      <c r="G32" s="10" t="s">
        <v>3</v>
      </c>
      <c r="H32" s="10" t="s">
        <v>3</v>
      </c>
    </row>
    <row r="33" spans="2:8" x14ac:dyDescent="0.25">
      <c r="B33" s="4"/>
      <c r="C33" s="10" t="s">
        <v>3</v>
      </c>
      <c r="D33" s="10" t="s">
        <v>3</v>
      </c>
      <c r="E33" s="14">
        <v>9</v>
      </c>
      <c r="F33" s="10" t="s">
        <v>3</v>
      </c>
      <c r="G33" s="10" t="s">
        <v>3</v>
      </c>
      <c r="H33" s="10" t="s">
        <v>3</v>
      </c>
    </row>
    <row r="34" spans="2:8" x14ac:dyDescent="0.25">
      <c r="B34" s="4"/>
      <c r="C34" s="10" t="s">
        <v>3</v>
      </c>
      <c r="D34" s="10" t="s">
        <v>3</v>
      </c>
      <c r="E34" s="14">
        <v>8</v>
      </c>
      <c r="F34" s="10" t="s">
        <v>3</v>
      </c>
      <c r="G34" s="10" t="s">
        <v>3</v>
      </c>
      <c r="H34" s="10" t="s">
        <v>3</v>
      </c>
    </row>
    <row r="35" spans="2:8" s="31" customFormat="1" x14ac:dyDescent="0.25">
      <c r="B35" s="30" t="s">
        <v>20</v>
      </c>
      <c r="C35" s="34">
        <f t="shared" ref="C35:H35" si="0">SUM(C3:C34)</f>
        <v>184</v>
      </c>
      <c r="D35" s="34">
        <f t="shared" si="0"/>
        <v>145</v>
      </c>
      <c r="E35" s="35">
        <f t="shared" si="0"/>
        <v>286</v>
      </c>
      <c r="F35" s="36">
        <f t="shared" si="0"/>
        <v>184</v>
      </c>
      <c r="G35" s="36">
        <f t="shared" si="0"/>
        <v>132.5</v>
      </c>
      <c r="H35" s="36">
        <f t="shared" si="0"/>
        <v>228.5</v>
      </c>
    </row>
    <row r="36" spans="2:8" s="31" customFormat="1" x14ac:dyDescent="0.25">
      <c r="B36" s="37" t="s">
        <v>19</v>
      </c>
      <c r="C36" s="34">
        <v>24</v>
      </c>
      <c r="D36" s="34">
        <v>20</v>
      </c>
      <c r="E36" s="35">
        <v>32</v>
      </c>
      <c r="F36" s="36">
        <v>21</v>
      </c>
      <c r="G36" s="36">
        <v>18</v>
      </c>
      <c r="H36" s="36">
        <v>28</v>
      </c>
    </row>
    <row r="37" spans="2:8" s="31" customFormat="1" ht="28.5" customHeight="1" x14ac:dyDescent="0.25">
      <c r="B37" s="37" t="s">
        <v>5</v>
      </c>
      <c r="C37" s="30">
        <f>C35/C36</f>
        <v>7.666666666666667</v>
      </c>
      <c r="D37" s="30">
        <f t="shared" ref="D37:H37" si="1">D35/D36</f>
        <v>7.25</v>
      </c>
      <c r="E37" s="33">
        <f t="shared" si="1"/>
        <v>8.9375</v>
      </c>
      <c r="F37" s="30">
        <f t="shared" si="1"/>
        <v>8.7619047619047628</v>
      </c>
      <c r="G37" s="30">
        <f t="shared" si="1"/>
        <v>7.3611111111111107</v>
      </c>
      <c r="H37" s="30">
        <f t="shared" si="1"/>
        <v>8.1607142857142865</v>
      </c>
    </row>
    <row r="38" spans="2:8" s="31" customFormat="1" x14ac:dyDescent="0.25">
      <c r="C38" s="31">
        <f>C35+D35</f>
        <v>329</v>
      </c>
      <c r="D38" s="32">
        <f>C38/44</f>
        <v>7.4772727272727275</v>
      </c>
      <c r="E38" s="40"/>
      <c r="F38" s="31">
        <f>F35+G35+H35</f>
        <v>545</v>
      </c>
      <c r="G38" s="32">
        <f>F38/67</f>
        <v>8.1343283582089558</v>
      </c>
    </row>
    <row r="39" spans="2:8" s="31" customFormat="1" x14ac:dyDescent="0.25">
      <c r="E39" s="40"/>
    </row>
    <row r="40" spans="2:8" x14ac:dyDescent="0.25">
      <c r="C40" s="31">
        <f>C35+D35</f>
        <v>329</v>
      </c>
    </row>
    <row r="41" spans="2:8" x14ac:dyDescent="0.25">
      <c r="C41">
        <f>C40/44</f>
        <v>7.4772727272727275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topLeftCell="A4" workbookViewId="0">
      <selection activeCell="E35" sqref="E35:F35"/>
    </sheetView>
  </sheetViews>
  <sheetFormatPr defaultRowHeight="15" x14ac:dyDescent="0.25"/>
  <cols>
    <col min="2" max="2" width="12.42578125" customWidth="1"/>
    <col min="3" max="3" width="11.7109375" customWidth="1"/>
    <col min="4" max="4" width="12.5703125" style="21" customWidth="1"/>
    <col min="5" max="6" width="13.140625" customWidth="1"/>
  </cols>
  <sheetData>
    <row r="2" spans="2:6" x14ac:dyDescent="0.25">
      <c r="B2" s="3" t="s">
        <v>6</v>
      </c>
      <c r="C2" s="3" t="s">
        <v>0</v>
      </c>
      <c r="D2" s="22" t="s">
        <v>7</v>
      </c>
      <c r="E2" s="2" t="s">
        <v>8</v>
      </c>
      <c r="F2" s="2" t="s">
        <v>2</v>
      </c>
    </row>
    <row r="3" spans="2:6" x14ac:dyDescent="0.25">
      <c r="B3" s="4"/>
      <c r="C3" s="23">
        <v>9</v>
      </c>
      <c r="D3" s="18">
        <v>6.5</v>
      </c>
      <c r="E3" s="25">
        <v>9</v>
      </c>
      <c r="F3" s="6">
        <v>7</v>
      </c>
    </row>
    <row r="4" spans="2:6" x14ac:dyDescent="0.25">
      <c r="B4" s="4"/>
      <c r="C4" s="24">
        <v>8</v>
      </c>
      <c r="D4" s="19">
        <v>7</v>
      </c>
      <c r="E4" s="26">
        <v>6</v>
      </c>
      <c r="F4" s="4">
        <v>6</v>
      </c>
    </row>
    <row r="5" spans="2:6" x14ac:dyDescent="0.25">
      <c r="B5" s="4"/>
      <c r="C5" s="24">
        <v>6</v>
      </c>
      <c r="D5" s="19">
        <v>9</v>
      </c>
      <c r="E5" s="26">
        <v>6</v>
      </c>
      <c r="F5" s="4">
        <v>10</v>
      </c>
    </row>
    <row r="6" spans="2:6" x14ac:dyDescent="0.25">
      <c r="B6" s="4"/>
      <c r="C6" s="24">
        <v>7</v>
      </c>
      <c r="D6" s="19">
        <v>9</v>
      </c>
      <c r="E6" s="26">
        <v>7</v>
      </c>
      <c r="F6" s="4">
        <v>8</v>
      </c>
    </row>
    <row r="7" spans="2:6" x14ac:dyDescent="0.25">
      <c r="B7" s="4"/>
      <c r="C7" s="24">
        <v>9</v>
      </c>
      <c r="D7" s="19">
        <v>7</v>
      </c>
      <c r="E7" s="26">
        <v>10</v>
      </c>
      <c r="F7" s="4">
        <v>8</v>
      </c>
    </row>
    <row r="8" spans="2:6" x14ac:dyDescent="0.25">
      <c r="B8" s="4"/>
      <c r="C8" s="24">
        <v>6</v>
      </c>
      <c r="D8" s="19">
        <v>8</v>
      </c>
      <c r="E8" s="26">
        <v>9</v>
      </c>
      <c r="F8" s="4">
        <v>9</v>
      </c>
    </row>
    <row r="9" spans="2:6" x14ac:dyDescent="0.25">
      <c r="B9" s="4"/>
      <c r="C9" s="24">
        <v>8</v>
      </c>
      <c r="D9" s="19">
        <v>5.5</v>
      </c>
      <c r="E9" s="26">
        <v>9</v>
      </c>
      <c r="F9" s="4">
        <v>5</v>
      </c>
    </row>
    <row r="10" spans="2:6" x14ac:dyDescent="0.25">
      <c r="B10" s="4"/>
      <c r="C10" s="14">
        <v>9</v>
      </c>
      <c r="D10" s="19">
        <v>6</v>
      </c>
      <c r="E10" s="26">
        <v>6</v>
      </c>
      <c r="F10" s="4">
        <v>8</v>
      </c>
    </row>
    <row r="11" spans="2:6" x14ac:dyDescent="0.25">
      <c r="B11" s="4"/>
      <c r="C11" s="14">
        <v>7</v>
      </c>
      <c r="D11" s="19">
        <v>8</v>
      </c>
      <c r="E11" s="26">
        <v>9</v>
      </c>
      <c r="F11" s="4">
        <v>9</v>
      </c>
    </row>
    <row r="12" spans="2:6" x14ac:dyDescent="0.25">
      <c r="B12" s="4"/>
      <c r="C12" s="14">
        <v>7</v>
      </c>
      <c r="D12" s="19">
        <v>7</v>
      </c>
      <c r="E12" s="26">
        <v>6</v>
      </c>
      <c r="F12" s="4">
        <v>5</v>
      </c>
    </row>
    <row r="13" spans="2:6" x14ac:dyDescent="0.25">
      <c r="B13" s="4"/>
      <c r="C13" s="14">
        <v>8</v>
      </c>
      <c r="D13" s="19">
        <v>6</v>
      </c>
      <c r="E13" s="26">
        <v>8</v>
      </c>
      <c r="F13" s="4">
        <v>8</v>
      </c>
    </row>
    <row r="14" spans="2:6" x14ac:dyDescent="0.25">
      <c r="B14" s="4"/>
      <c r="C14" s="14">
        <v>8</v>
      </c>
      <c r="D14" s="14">
        <v>7</v>
      </c>
      <c r="E14" s="26">
        <v>8</v>
      </c>
      <c r="F14" s="4">
        <v>7</v>
      </c>
    </row>
    <row r="15" spans="2:6" x14ac:dyDescent="0.25">
      <c r="B15" s="4"/>
      <c r="C15" s="14">
        <v>6</v>
      </c>
      <c r="D15" s="14">
        <v>7</v>
      </c>
      <c r="E15" s="26">
        <v>8</v>
      </c>
      <c r="F15" s="4">
        <v>8</v>
      </c>
    </row>
    <row r="16" spans="2:6" x14ac:dyDescent="0.25">
      <c r="B16" s="4"/>
      <c r="C16" s="14">
        <v>7.5</v>
      </c>
      <c r="D16" s="14">
        <v>8</v>
      </c>
      <c r="E16" s="26">
        <v>8</v>
      </c>
      <c r="F16" s="4">
        <v>8</v>
      </c>
    </row>
    <row r="17" spans="2:6" x14ac:dyDescent="0.25">
      <c r="B17" s="4"/>
      <c r="C17" s="14">
        <v>5</v>
      </c>
      <c r="D17" s="14">
        <v>10</v>
      </c>
      <c r="E17" s="26">
        <v>8</v>
      </c>
      <c r="F17" s="14">
        <v>8</v>
      </c>
    </row>
    <row r="18" spans="2:6" x14ac:dyDescent="0.25">
      <c r="B18" s="4"/>
      <c r="C18" s="14">
        <v>7</v>
      </c>
      <c r="D18" s="10" t="s">
        <v>3</v>
      </c>
      <c r="E18" s="26">
        <v>9</v>
      </c>
      <c r="F18" s="14">
        <v>7</v>
      </c>
    </row>
    <row r="19" spans="2:6" x14ac:dyDescent="0.25">
      <c r="B19" s="4"/>
      <c r="C19" s="14">
        <v>8</v>
      </c>
      <c r="D19" s="10" t="s">
        <v>3</v>
      </c>
      <c r="E19" s="27">
        <v>9</v>
      </c>
      <c r="F19" s="14">
        <v>8</v>
      </c>
    </row>
    <row r="20" spans="2:6" x14ac:dyDescent="0.25">
      <c r="B20" s="4"/>
      <c r="C20" s="14">
        <v>7</v>
      </c>
      <c r="D20" s="10" t="s">
        <v>3</v>
      </c>
      <c r="E20" s="27">
        <v>6</v>
      </c>
      <c r="F20" s="14">
        <v>7</v>
      </c>
    </row>
    <row r="21" spans="2:6" x14ac:dyDescent="0.25">
      <c r="B21" s="4"/>
      <c r="C21" s="10" t="s">
        <v>3</v>
      </c>
      <c r="D21" s="10" t="s">
        <v>3</v>
      </c>
      <c r="E21" s="27">
        <v>8</v>
      </c>
      <c r="F21" s="14">
        <v>5</v>
      </c>
    </row>
    <row r="22" spans="2:6" x14ac:dyDescent="0.25">
      <c r="B22" s="4"/>
      <c r="C22" s="10" t="s">
        <v>3</v>
      </c>
      <c r="D22" s="10" t="s">
        <v>3</v>
      </c>
      <c r="E22" s="27">
        <v>6</v>
      </c>
      <c r="F22" s="14">
        <v>9</v>
      </c>
    </row>
    <row r="23" spans="2:6" x14ac:dyDescent="0.25">
      <c r="B23" s="4"/>
      <c r="C23" s="10" t="s">
        <v>3</v>
      </c>
      <c r="D23" s="10" t="s">
        <v>3</v>
      </c>
      <c r="E23" s="27">
        <v>7</v>
      </c>
      <c r="F23" s="14">
        <v>6</v>
      </c>
    </row>
    <row r="24" spans="2:6" x14ac:dyDescent="0.25">
      <c r="B24" s="4"/>
      <c r="C24" s="10" t="s">
        <v>3</v>
      </c>
      <c r="D24" s="10" t="s">
        <v>3</v>
      </c>
      <c r="E24" s="27">
        <v>8</v>
      </c>
      <c r="F24" s="14">
        <v>8</v>
      </c>
    </row>
    <row r="25" spans="2:6" x14ac:dyDescent="0.25">
      <c r="B25" s="4"/>
      <c r="C25" s="10" t="s">
        <v>3</v>
      </c>
      <c r="D25" s="10" t="s">
        <v>3</v>
      </c>
      <c r="E25" s="27">
        <v>7</v>
      </c>
      <c r="F25" s="14">
        <v>8</v>
      </c>
    </row>
    <row r="26" spans="2:6" x14ac:dyDescent="0.25">
      <c r="B26" s="4"/>
      <c r="C26" s="10" t="s">
        <v>3</v>
      </c>
      <c r="D26" s="10" t="s">
        <v>3</v>
      </c>
      <c r="E26" s="27">
        <v>6</v>
      </c>
      <c r="F26" s="10" t="s">
        <v>3</v>
      </c>
    </row>
    <row r="27" spans="2:6" x14ac:dyDescent="0.25">
      <c r="B27" s="4"/>
      <c r="C27" s="10" t="s">
        <v>3</v>
      </c>
      <c r="D27" s="10" t="s">
        <v>3</v>
      </c>
      <c r="E27" s="27">
        <v>8</v>
      </c>
      <c r="F27" s="10" t="s">
        <v>3</v>
      </c>
    </row>
    <row r="28" spans="2:6" x14ac:dyDescent="0.25">
      <c r="B28" s="4"/>
      <c r="C28" s="10" t="s">
        <v>3</v>
      </c>
      <c r="D28" s="10" t="s">
        <v>3</v>
      </c>
      <c r="E28" s="27">
        <v>9</v>
      </c>
      <c r="F28" s="10" t="s">
        <v>3</v>
      </c>
    </row>
    <row r="29" spans="2:6" x14ac:dyDescent="0.25">
      <c r="B29" s="4"/>
      <c r="C29" s="10" t="s">
        <v>3</v>
      </c>
      <c r="D29" s="10" t="s">
        <v>3</v>
      </c>
      <c r="E29" s="27">
        <v>8</v>
      </c>
      <c r="F29" s="10" t="s">
        <v>3</v>
      </c>
    </row>
    <row r="30" spans="2:6" s="31" customFormat="1" x14ac:dyDescent="0.25">
      <c r="B30" s="30" t="s">
        <v>20</v>
      </c>
      <c r="C30" s="34">
        <f>SUM(C3:C29)</f>
        <v>132.5</v>
      </c>
      <c r="D30" s="35">
        <f>SUM(D3:D29)</f>
        <v>111</v>
      </c>
      <c r="E30" s="36">
        <f>SUM(E3:E29)</f>
        <v>208</v>
      </c>
      <c r="F30" s="36">
        <f>SUM(F3:F29)</f>
        <v>172</v>
      </c>
    </row>
    <row r="31" spans="2:6" s="31" customFormat="1" ht="18" customHeight="1" x14ac:dyDescent="0.25">
      <c r="B31" s="37" t="s">
        <v>19</v>
      </c>
      <c r="C31" s="34">
        <v>18</v>
      </c>
      <c r="D31" s="35">
        <v>15</v>
      </c>
      <c r="E31" s="36">
        <v>27</v>
      </c>
      <c r="F31" s="36">
        <v>23</v>
      </c>
    </row>
    <row r="32" spans="2:6" s="31" customFormat="1" ht="28.5" customHeight="1" x14ac:dyDescent="0.25">
      <c r="B32" s="37" t="s">
        <v>5</v>
      </c>
      <c r="C32" s="33">
        <f>C30/C31</f>
        <v>7.3611111111111107</v>
      </c>
      <c r="D32" s="38">
        <f>D30/15</f>
        <v>7.4</v>
      </c>
      <c r="E32" s="30">
        <f>E30/27</f>
        <v>7.7037037037037033</v>
      </c>
      <c r="F32" s="30">
        <f>F30/23</f>
        <v>7.4782608695652177</v>
      </c>
    </row>
    <row r="33" spans="5:6" x14ac:dyDescent="0.25">
      <c r="E33" s="31">
        <f>E30+F30</f>
        <v>380</v>
      </c>
      <c r="F33" s="39">
        <f>E33/50</f>
        <v>7.6</v>
      </c>
    </row>
    <row r="35" spans="5:6" x14ac:dyDescent="0.25">
      <c r="E35" s="32">
        <f>SUM(E30:F30)</f>
        <v>380</v>
      </c>
      <c r="F35" s="42">
        <v>7.6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workbookViewId="0">
      <selection activeCell="F15" sqref="F15"/>
    </sheetView>
  </sheetViews>
  <sheetFormatPr defaultRowHeight="15" x14ac:dyDescent="0.25"/>
  <cols>
    <col min="2" max="2" width="10.85546875" customWidth="1"/>
    <col min="3" max="3" width="13.5703125" customWidth="1"/>
    <col min="4" max="6" width="11.5703125" customWidth="1"/>
    <col min="7" max="7" width="12" customWidth="1"/>
    <col min="8" max="9" width="12.140625" customWidth="1"/>
    <col min="10" max="10" width="13.5703125" customWidth="1"/>
    <col min="11" max="11" width="12.140625" customWidth="1"/>
  </cols>
  <sheetData>
    <row r="2" spans="2:11" ht="18.75" x14ac:dyDescent="0.3">
      <c r="D2" s="16" t="s">
        <v>6</v>
      </c>
      <c r="E2" s="16"/>
      <c r="F2" s="16"/>
    </row>
    <row r="4" spans="2:11" x14ac:dyDescent="0.25">
      <c r="B4" s="3" t="s">
        <v>14</v>
      </c>
      <c r="C4" s="3" t="s">
        <v>15</v>
      </c>
      <c r="D4" s="3" t="s">
        <v>0</v>
      </c>
      <c r="E4" s="2" t="s">
        <v>16</v>
      </c>
      <c r="F4" s="2" t="s">
        <v>17</v>
      </c>
      <c r="G4" s="2" t="s">
        <v>7</v>
      </c>
      <c r="H4" s="2" t="s">
        <v>1</v>
      </c>
      <c r="I4" s="2" t="s">
        <v>8</v>
      </c>
      <c r="J4" s="2" t="s">
        <v>2</v>
      </c>
      <c r="K4" s="2" t="s">
        <v>18</v>
      </c>
    </row>
    <row r="5" spans="2:11" x14ac:dyDescent="0.25">
      <c r="B5" s="6"/>
      <c r="C5" s="7"/>
      <c r="D5" s="6"/>
      <c r="E5" s="6"/>
      <c r="F5" s="6"/>
      <c r="G5" s="6"/>
      <c r="H5" s="6"/>
      <c r="I5" s="6"/>
      <c r="J5" s="13"/>
      <c r="K5" s="13"/>
    </row>
    <row r="6" spans="2:11" x14ac:dyDescent="0.25">
      <c r="B6" s="6" t="s">
        <v>9</v>
      </c>
      <c r="C6" s="7" t="s">
        <v>4</v>
      </c>
      <c r="D6" s="6">
        <f>'2013-2014'!C27</f>
        <v>90</v>
      </c>
      <c r="E6" s="28" t="s">
        <v>3</v>
      </c>
      <c r="F6" s="28" t="s">
        <v>3</v>
      </c>
      <c r="G6" s="28" t="s">
        <v>3</v>
      </c>
      <c r="H6" s="6">
        <f>'2013-2014'!D27</f>
        <v>212</v>
      </c>
      <c r="I6" s="28" t="s">
        <v>3</v>
      </c>
      <c r="J6" s="6">
        <f>'2013-2014'!E27</f>
        <v>136.5</v>
      </c>
      <c r="K6" s="28" t="s">
        <v>3</v>
      </c>
    </row>
    <row r="7" spans="2:11" x14ac:dyDescent="0.25">
      <c r="B7" s="4"/>
      <c r="C7" s="8" t="s">
        <v>19</v>
      </c>
      <c r="D7" s="4">
        <f>'2013-2014'!C28</f>
        <v>11</v>
      </c>
      <c r="E7" s="10" t="s">
        <v>3</v>
      </c>
      <c r="F7" s="10" t="s">
        <v>3</v>
      </c>
      <c r="G7" s="10" t="s">
        <v>3</v>
      </c>
      <c r="H7" s="4">
        <f>'2013-2014'!D28</f>
        <v>24</v>
      </c>
      <c r="I7" s="10" t="s">
        <v>3</v>
      </c>
      <c r="J7" s="4">
        <f>'2013-2014'!E28</f>
        <v>16</v>
      </c>
      <c r="K7" s="10" t="s">
        <v>3</v>
      </c>
    </row>
    <row r="8" spans="2:11" x14ac:dyDescent="0.25">
      <c r="B8" s="5"/>
      <c r="C8" s="9" t="s">
        <v>5</v>
      </c>
      <c r="D8" s="15">
        <f>'2013-2014'!C29</f>
        <v>8.1818181818181817</v>
      </c>
      <c r="E8" s="29" t="s">
        <v>3</v>
      </c>
      <c r="F8" s="29" t="s">
        <v>3</v>
      </c>
      <c r="G8" s="29" t="s">
        <v>3</v>
      </c>
      <c r="H8" s="15">
        <f>'2013-2014'!D29</f>
        <v>8.8333333333333339</v>
      </c>
      <c r="I8" s="29" t="s">
        <v>3</v>
      </c>
      <c r="J8" s="15">
        <f>'2013-2014'!E29</f>
        <v>8.53125</v>
      </c>
      <c r="K8" s="29" t="s">
        <v>3</v>
      </c>
    </row>
    <row r="9" spans="2:11" x14ac:dyDescent="0.25">
      <c r="B9" s="4"/>
      <c r="C9" s="8"/>
      <c r="D9" s="4"/>
      <c r="E9" s="4"/>
      <c r="F9" s="4"/>
      <c r="G9" s="4"/>
      <c r="H9" s="4"/>
      <c r="I9" s="4"/>
      <c r="J9" s="11"/>
      <c r="K9" s="11"/>
    </row>
    <row r="10" spans="2:11" ht="21" customHeight="1" x14ac:dyDescent="0.25">
      <c r="B10" s="6" t="s">
        <v>10</v>
      </c>
      <c r="C10" s="6" t="s">
        <v>4</v>
      </c>
      <c r="D10" s="6">
        <f>'2012-2013'!C27</f>
        <v>59</v>
      </c>
      <c r="E10" s="28" t="s">
        <v>3</v>
      </c>
      <c r="F10" s="28" t="s">
        <v>3</v>
      </c>
      <c r="G10" s="6">
        <f>'2012-2013'!D27</f>
        <v>97.5</v>
      </c>
      <c r="H10" s="28" t="s">
        <v>3</v>
      </c>
      <c r="I10" s="6">
        <f>'2012-2013'!E27</f>
        <v>202.5</v>
      </c>
      <c r="J10" s="28" t="s">
        <v>3</v>
      </c>
      <c r="K10" s="28" t="s">
        <v>3</v>
      </c>
    </row>
    <row r="11" spans="2:11" ht="17.25" customHeight="1" x14ac:dyDescent="0.25">
      <c r="B11" s="4"/>
      <c r="C11" s="4" t="s">
        <v>19</v>
      </c>
      <c r="D11" s="4">
        <f>'2012-2013'!C28</f>
        <v>7</v>
      </c>
      <c r="E11" s="10" t="s">
        <v>3</v>
      </c>
      <c r="F11" s="10" t="s">
        <v>3</v>
      </c>
      <c r="G11" s="4">
        <f>'2012-2013'!D28</f>
        <v>11</v>
      </c>
      <c r="H11" s="10" t="s">
        <v>3</v>
      </c>
      <c r="I11" s="4">
        <f>'2012-2013'!E28</f>
        <v>24</v>
      </c>
      <c r="J11" s="10" t="s">
        <v>3</v>
      </c>
      <c r="K11" s="10" t="s">
        <v>3</v>
      </c>
    </row>
    <row r="12" spans="2:11" x14ac:dyDescent="0.25">
      <c r="B12" s="5"/>
      <c r="C12" s="5" t="s">
        <v>5</v>
      </c>
      <c r="D12" s="15">
        <f>'2012-2013'!C29</f>
        <v>8.4285714285714288</v>
      </c>
      <c r="E12" s="29" t="s">
        <v>3</v>
      </c>
      <c r="F12" s="29" t="s">
        <v>3</v>
      </c>
      <c r="G12" s="15">
        <f>'2012-2013'!D29</f>
        <v>8.8636363636363633</v>
      </c>
      <c r="H12" s="29" t="s">
        <v>3</v>
      </c>
      <c r="I12" s="15">
        <f>'2012-2013'!E29</f>
        <v>8.4375</v>
      </c>
      <c r="J12" s="29" t="s">
        <v>3</v>
      </c>
      <c r="K12" s="29" t="s">
        <v>3</v>
      </c>
    </row>
    <row r="13" spans="2:11" x14ac:dyDescent="0.25">
      <c r="B13" s="4"/>
      <c r="C13" s="8"/>
      <c r="D13" s="4"/>
      <c r="E13" s="4"/>
      <c r="F13" s="4"/>
      <c r="G13" s="4"/>
      <c r="H13" s="4"/>
      <c r="I13" s="4"/>
      <c r="J13" s="11"/>
      <c r="K13" s="11"/>
    </row>
    <row r="14" spans="2:11" ht="21" customHeight="1" x14ac:dyDescent="0.25">
      <c r="B14" s="6" t="s">
        <v>11</v>
      </c>
      <c r="C14" s="6" t="s">
        <v>4</v>
      </c>
      <c r="D14" s="28" t="s">
        <v>3</v>
      </c>
      <c r="E14" s="6">
        <f>'2011-2012'!C35</f>
        <v>97</v>
      </c>
      <c r="F14" s="6">
        <f>'2011-2012'!D35</f>
        <v>102</v>
      </c>
      <c r="G14" s="6">
        <f>'2011-2012'!E35</f>
        <v>267.5</v>
      </c>
      <c r="H14" s="28" t="s">
        <v>3</v>
      </c>
      <c r="I14" s="6">
        <f>'2011-2012'!F35</f>
        <v>164.49</v>
      </c>
      <c r="J14" s="6">
        <f>'2011-2012'!G35</f>
        <v>115.5</v>
      </c>
      <c r="K14" s="6">
        <f>'2011-2012'!H35</f>
        <v>156</v>
      </c>
    </row>
    <row r="15" spans="2:11" ht="21" customHeight="1" x14ac:dyDescent="0.25">
      <c r="B15" s="4"/>
      <c r="C15" s="4" t="s">
        <v>19</v>
      </c>
      <c r="D15" s="10" t="s">
        <v>3</v>
      </c>
      <c r="E15" s="4">
        <f>'2011-2012'!C36</f>
        <v>12</v>
      </c>
      <c r="F15" s="4">
        <f>'2011-2012'!D36</f>
        <v>13</v>
      </c>
      <c r="G15" s="4">
        <f>'2011-2012'!E36</f>
        <v>32</v>
      </c>
      <c r="H15" s="10" t="s">
        <v>3</v>
      </c>
      <c r="I15" s="4">
        <f>'2011-2012'!F36</f>
        <v>19</v>
      </c>
      <c r="J15" s="4">
        <f>'2011-2012'!G36</f>
        <v>14</v>
      </c>
      <c r="K15" s="4">
        <f>'2011-2012'!H36</f>
        <v>18</v>
      </c>
    </row>
    <row r="16" spans="2:11" ht="17.25" customHeight="1" x14ac:dyDescent="0.25">
      <c r="B16" s="5"/>
      <c r="C16" s="5" t="s">
        <v>5</v>
      </c>
      <c r="D16" s="29" t="s">
        <v>3</v>
      </c>
      <c r="E16" s="15">
        <f>'2011-2012'!C37</f>
        <v>8.0833333333333339</v>
      </c>
      <c r="F16" s="15">
        <f>'2011-2012'!D37</f>
        <v>7.8461538461538458</v>
      </c>
      <c r="G16" s="15">
        <f>'2011-2012'!E37</f>
        <v>8.359375</v>
      </c>
      <c r="H16" s="29" t="s">
        <v>3</v>
      </c>
      <c r="I16" s="15">
        <f>'2011-2012'!F37</f>
        <v>8.6573684210526327</v>
      </c>
      <c r="J16" s="15">
        <f>'2011-2012'!G37</f>
        <v>8.25</v>
      </c>
      <c r="K16" s="15">
        <f>'2011-2012'!H37</f>
        <v>8.6666666666666661</v>
      </c>
    </row>
    <row r="17" spans="2:11" ht="17.25" customHeight="1" x14ac:dyDescent="0.25">
      <c r="B17" s="4"/>
      <c r="C17" s="8"/>
      <c r="D17" s="4"/>
      <c r="E17" s="4"/>
      <c r="F17" s="4"/>
      <c r="G17" s="4"/>
      <c r="H17" s="4"/>
      <c r="I17" s="4"/>
      <c r="J17" s="11"/>
      <c r="K17" s="11"/>
    </row>
    <row r="18" spans="2:11" ht="18.75" customHeight="1" x14ac:dyDescent="0.25">
      <c r="B18" s="6" t="s">
        <v>12</v>
      </c>
      <c r="C18" s="6" t="s">
        <v>4</v>
      </c>
      <c r="D18" s="28" t="s">
        <v>3</v>
      </c>
      <c r="E18" s="6">
        <f>'2010-2011'!C35</f>
        <v>184</v>
      </c>
      <c r="F18" s="6">
        <f>'2010-2011'!D35</f>
        <v>145</v>
      </c>
      <c r="G18" s="6">
        <f>'2010-2011'!E35</f>
        <v>286</v>
      </c>
      <c r="H18" s="28" t="s">
        <v>3</v>
      </c>
      <c r="I18" s="6">
        <f>'2010-2011'!F35</f>
        <v>184</v>
      </c>
      <c r="J18" s="6">
        <f>'2010-2011'!G35</f>
        <v>132.5</v>
      </c>
      <c r="K18" s="6">
        <f>'2010-2011'!H35</f>
        <v>228.5</v>
      </c>
    </row>
    <row r="19" spans="2:11" ht="18.75" customHeight="1" x14ac:dyDescent="0.25">
      <c r="B19" s="4"/>
      <c r="C19" s="4" t="s">
        <v>19</v>
      </c>
      <c r="D19" s="10" t="s">
        <v>3</v>
      </c>
      <c r="E19" s="4">
        <f>'2010-2011'!C36</f>
        <v>24</v>
      </c>
      <c r="F19" s="4">
        <f>'2010-2011'!D36</f>
        <v>20</v>
      </c>
      <c r="G19" s="4">
        <f>'2010-2011'!E36</f>
        <v>32</v>
      </c>
      <c r="H19" s="10" t="s">
        <v>3</v>
      </c>
      <c r="I19" s="4">
        <f>'2010-2011'!F36</f>
        <v>21</v>
      </c>
      <c r="J19" s="4">
        <f>'2010-2011'!G36</f>
        <v>18</v>
      </c>
      <c r="K19" s="4">
        <f>'2010-2011'!H36</f>
        <v>28</v>
      </c>
    </row>
    <row r="20" spans="2:11" x14ac:dyDescent="0.25">
      <c r="B20" s="5"/>
      <c r="C20" s="5" t="s">
        <v>5</v>
      </c>
      <c r="D20" s="29" t="s">
        <v>3</v>
      </c>
      <c r="E20" s="15">
        <f>'2010-2011'!C37</f>
        <v>7.666666666666667</v>
      </c>
      <c r="F20" s="15">
        <f>'2010-2011'!D37</f>
        <v>7.25</v>
      </c>
      <c r="G20" s="15">
        <f>'2010-2011'!E37</f>
        <v>8.9375</v>
      </c>
      <c r="H20" s="29" t="s">
        <v>3</v>
      </c>
      <c r="I20" s="15">
        <f>'2010-2011'!F37</f>
        <v>8.7619047619047628</v>
      </c>
      <c r="J20" s="15">
        <f>'2010-2011'!G37</f>
        <v>7.3611111111111107</v>
      </c>
      <c r="K20" s="15">
        <f>'2010-2011'!H37</f>
        <v>8.1607142857142865</v>
      </c>
    </row>
    <row r="21" spans="2:11" x14ac:dyDescent="0.25">
      <c r="B21" s="4"/>
      <c r="C21" s="8"/>
      <c r="D21" s="4"/>
      <c r="E21" s="4"/>
      <c r="F21" s="4"/>
      <c r="G21" s="4"/>
      <c r="H21" s="4"/>
      <c r="I21" s="4"/>
      <c r="J21" s="11"/>
      <c r="K21" s="11"/>
    </row>
    <row r="22" spans="2:11" ht="21.75" customHeight="1" x14ac:dyDescent="0.25">
      <c r="B22" s="6" t="s">
        <v>13</v>
      </c>
      <c r="C22" s="7" t="s">
        <v>4</v>
      </c>
      <c r="D22" s="6">
        <f>'2009-2010'!C30</f>
        <v>132.5</v>
      </c>
      <c r="E22" s="28" t="s">
        <v>3</v>
      </c>
      <c r="F22" s="28" t="s">
        <v>3</v>
      </c>
      <c r="G22" s="6">
        <f>'2009-2010'!D30</f>
        <v>111</v>
      </c>
      <c r="H22" s="28" t="s">
        <v>3</v>
      </c>
      <c r="I22" s="6">
        <f>'2009-2010'!E30</f>
        <v>208</v>
      </c>
      <c r="J22" s="6">
        <f>'2009-2010'!F30</f>
        <v>172</v>
      </c>
      <c r="K22" s="28" t="s">
        <v>3</v>
      </c>
    </row>
    <row r="23" spans="2:11" ht="17.25" customHeight="1" x14ac:dyDescent="0.25">
      <c r="B23" s="4"/>
      <c r="C23" s="8" t="s">
        <v>19</v>
      </c>
      <c r="D23" s="4">
        <f>'2009-2010'!C31</f>
        <v>18</v>
      </c>
      <c r="E23" s="10" t="s">
        <v>3</v>
      </c>
      <c r="F23" s="10" t="s">
        <v>3</v>
      </c>
      <c r="G23" s="4">
        <f>'2009-2010'!D31</f>
        <v>15</v>
      </c>
      <c r="H23" s="10" t="s">
        <v>3</v>
      </c>
      <c r="I23" s="4">
        <f>'2009-2010'!E31</f>
        <v>27</v>
      </c>
      <c r="J23" s="4">
        <f>'2009-2010'!F31</f>
        <v>23</v>
      </c>
      <c r="K23" s="10" t="s">
        <v>3</v>
      </c>
    </row>
    <row r="24" spans="2:11" ht="18.75" customHeight="1" x14ac:dyDescent="0.25">
      <c r="B24" s="5"/>
      <c r="C24" s="9" t="s">
        <v>5</v>
      </c>
      <c r="D24" s="15">
        <f>'2009-2010'!C32</f>
        <v>7.3611111111111107</v>
      </c>
      <c r="E24" s="29" t="s">
        <v>3</v>
      </c>
      <c r="F24" s="29" t="s">
        <v>3</v>
      </c>
      <c r="G24" s="15">
        <f>'2009-2010'!D32</f>
        <v>7.4</v>
      </c>
      <c r="H24" s="29" t="s">
        <v>3</v>
      </c>
      <c r="I24" s="15">
        <f>'2009-2010'!E32</f>
        <v>7.7037037037037033</v>
      </c>
      <c r="J24" s="15">
        <f>'2009-2010'!F32</f>
        <v>7.4782608695652177</v>
      </c>
      <c r="K24" s="29" t="s">
        <v>3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workbookViewId="0">
      <selection activeCell="G23" sqref="G23"/>
    </sheetView>
  </sheetViews>
  <sheetFormatPr defaultRowHeight="17.25" customHeight="1" x14ac:dyDescent="0.25"/>
  <cols>
    <col min="2" max="2" width="10.85546875" customWidth="1"/>
    <col min="3" max="5" width="7" customWidth="1"/>
  </cols>
  <sheetData>
    <row r="2" spans="2:5" ht="17.25" customHeight="1" x14ac:dyDescent="0.3">
      <c r="B2" s="45" t="s">
        <v>23</v>
      </c>
      <c r="C2" s="16"/>
    </row>
    <row r="3" spans="2:5" ht="17.25" customHeight="1" x14ac:dyDescent="0.25">
      <c r="C3" s="46" t="s">
        <v>21</v>
      </c>
      <c r="D3" s="46"/>
      <c r="E3" s="46"/>
    </row>
    <row r="4" spans="2:5" ht="17.25" customHeight="1" x14ac:dyDescent="0.25">
      <c r="B4" s="3" t="s">
        <v>14</v>
      </c>
      <c r="C4" s="43" t="s">
        <v>0</v>
      </c>
      <c r="D4" s="43" t="s">
        <v>7</v>
      </c>
      <c r="E4" s="43" t="s">
        <v>22</v>
      </c>
    </row>
    <row r="5" spans="2:5" ht="17.25" customHeight="1" x14ac:dyDescent="0.25">
      <c r="B5" s="3" t="s">
        <v>9</v>
      </c>
      <c r="C5" s="44">
        <f>'2013-2014'!C29</f>
        <v>8.1818181818181817</v>
      </c>
      <c r="D5" s="41" t="s">
        <v>3</v>
      </c>
      <c r="E5" s="41">
        <v>8.68</v>
      </c>
    </row>
    <row r="6" spans="2:5" ht="17.25" customHeight="1" x14ac:dyDescent="0.25">
      <c r="B6" s="3" t="s">
        <v>10</v>
      </c>
      <c r="C6" s="44">
        <f>'2012-2013'!C29</f>
        <v>8.4285714285714288</v>
      </c>
      <c r="D6" s="44">
        <f>'2012-2013'!D29</f>
        <v>8.8636363636363633</v>
      </c>
      <c r="E6" s="44">
        <f>'2012-2013'!E29</f>
        <v>8.4375</v>
      </c>
    </row>
    <row r="7" spans="2:5" ht="17.25" customHeight="1" x14ac:dyDescent="0.25">
      <c r="B7" s="3" t="s">
        <v>11</v>
      </c>
      <c r="C7" s="41">
        <v>7.96</v>
      </c>
      <c r="D7" s="44">
        <f>'2011-2012'!E37</f>
        <v>8.359375</v>
      </c>
      <c r="E7" s="44">
        <v>8.5299999999999994</v>
      </c>
    </row>
    <row r="8" spans="2:5" ht="17.25" customHeight="1" x14ac:dyDescent="0.25">
      <c r="B8" s="3" t="s">
        <v>12</v>
      </c>
      <c r="C8" s="41">
        <v>7.46</v>
      </c>
      <c r="D8" s="44">
        <f>'2010-2011'!E37</f>
        <v>8.9375</v>
      </c>
      <c r="E8" s="44">
        <v>8.1</v>
      </c>
    </row>
    <row r="9" spans="2:5" ht="17.25" customHeight="1" x14ac:dyDescent="0.25">
      <c r="B9" s="3" t="s">
        <v>13</v>
      </c>
      <c r="C9" s="44">
        <f>'2009-2010'!C32</f>
        <v>7.3611111111111107</v>
      </c>
      <c r="D9" s="44">
        <f>'2009-2010'!D32</f>
        <v>7.4</v>
      </c>
      <c r="E9" s="44">
        <v>7.6</v>
      </c>
    </row>
  </sheetData>
  <mergeCells count="1"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2013-2014</vt:lpstr>
      <vt:lpstr>2012-2013</vt:lpstr>
      <vt:lpstr>2011-2012</vt:lpstr>
      <vt:lpstr>2010-2011</vt:lpstr>
      <vt:lpstr>2009-2010</vt:lpstr>
      <vt:lpstr>tot</vt:lpstr>
      <vt:lpstr>RESUM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Maica_Sanz</cp:lastModifiedBy>
  <cp:lastPrinted>2014-05-20T11:30:34Z</cp:lastPrinted>
  <dcterms:created xsi:type="dcterms:W3CDTF">2014-05-20T07:54:38Z</dcterms:created>
  <dcterms:modified xsi:type="dcterms:W3CDTF">2014-07-22T10:39:49Z</dcterms:modified>
</cp:coreProperties>
</file>