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LEMANN\Grups\GPAQ\GPAQ-COMU\Estadístiques internes\Nou portal dades\Llibre de dades\Docència\"/>
    </mc:Choice>
  </mc:AlternateContent>
  <bookViews>
    <workbookView xWindow="0" yWindow="0" windowWidth="15360" windowHeight="8670"/>
  </bookViews>
  <sheets>
    <sheet name="22-23" sheetId="9" r:id="rId1"/>
    <sheet name="21-22" sheetId="4" r:id="rId2"/>
    <sheet name="20-21" sheetId="8" r:id="rId3"/>
    <sheet name="19-20" sheetId="7" r:id="rId4"/>
    <sheet name="18-19" sheetId="6" r:id="rId5"/>
    <sheet name="17-18" sheetId="5" r:id="rId6"/>
  </sheets>
  <externalReferences>
    <externalReference r:id="rId7"/>
    <externalReference r:id="rId8"/>
    <externalReference r:id="rId9"/>
    <externalReference r:id="rId10"/>
  </externalReferences>
  <definedNames>
    <definedName name="__6_1_1_a_22_6_00">[1]__6_1_1_a_22_6_00!$A$6:$E$31</definedName>
    <definedName name="_1Àrea_d_impressió" localSheetId="5">'17-18'!#REF!</definedName>
    <definedName name="_1Àrea_d_impressió" localSheetId="4">'18-19'!#REF!</definedName>
    <definedName name="_1Àrea_d_impressió" localSheetId="3">'19-20'!#REF!</definedName>
    <definedName name="_1Àrea_d_impressió" localSheetId="2">'20-21'!#REF!</definedName>
    <definedName name="_1Àrea_d_impressió" localSheetId="1">'21-22'!#REF!</definedName>
    <definedName name="_1Àrea_d_impressió" localSheetId="0">'22-23'!#REF!</definedName>
    <definedName name="A_impresión_IM">[2]Índex!$A$19:$F$41</definedName>
    <definedName name="aaaaaaaa">[1]Beques_règim_general!$A$1:$D$25</definedName>
    <definedName name="Área_de_extracción2" localSheetId="5">#REF!</definedName>
    <definedName name="Área_de_extracción2" localSheetId="4">#REF!</definedName>
    <definedName name="Área_de_extracción2" localSheetId="3">#REF!</definedName>
    <definedName name="Área_de_extracción2" localSheetId="2">#REF!</definedName>
    <definedName name="Área_de_extracción2" localSheetId="1">#REF!</definedName>
    <definedName name="Área_de_extracción2" localSheetId="0">#REF!</definedName>
    <definedName name="Área_de_extracción2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5">[3]Índex!#REF!</definedName>
    <definedName name="_xlnm.Extract" localSheetId="4">[3]Índex!#REF!</definedName>
    <definedName name="_xlnm.Extract" localSheetId="3">[3]Índex!#REF!</definedName>
    <definedName name="_xlnm.Extract" localSheetId="2">[3]Índex!#REF!</definedName>
    <definedName name="_xlnm.Extract" localSheetId="1">[3]Índex!#REF!</definedName>
    <definedName name="_xlnm.Extract" localSheetId="0">[3]Índex!#REF!</definedName>
    <definedName name="_xlnm.Extract">[3]Índex!#REF!</definedName>
    <definedName name="NOU" localSheetId="0">#REF!</definedName>
    <definedName name="NOU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9" l="1"/>
  <c r="F26" i="9"/>
  <c r="E26" i="9"/>
  <c r="D26" i="9"/>
  <c r="C26" i="9"/>
  <c r="H25" i="9"/>
  <c r="G25" i="9"/>
  <c r="F25" i="9"/>
  <c r="H24" i="9"/>
  <c r="G24" i="9"/>
  <c r="F24" i="9"/>
  <c r="H23" i="9"/>
  <c r="G23" i="9"/>
  <c r="F23" i="9"/>
  <c r="H22" i="9"/>
  <c r="G22" i="9"/>
  <c r="F22" i="9"/>
  <c r="H21" i="9"/>
  <c r="G21" i="9"/>
  <c r="F21" i="9"/>
  <c r="H20" i="9"/>
  <c r="G20" i="9"/>
  <c r="F20" i="9"/>
  <c r="H19" i="9"/>
  <c r="G19" i="9"/>
  <c r="F19" i="9"/>
  <c r="H18" i="9"/>
  <c r="G18" i="9"/>
  <c r="F18" i="9"/>
  <c r="H17" i="9"/>
  <c r="G17" i="9"/>
  <c r="F17" i="9"/>
  <c r="H16" i="9"/>
  <c r="G16" i="9"/>
  <c r="F16" i="9"/>
  <c r="H15" i="9"/>
  <c r="G15" i="9"/>
  <c r="F15" i="9"/>
  <c r="H14" i="9"/>
  <c r="G14" i="9"/>
  <c r="F14" i="9"/>
  <c r="H13" i="9"/>
  <c r="G13" i="9"/>
  <c r="F13" i="9"/>
  <c r="H12" i="9"/>
  <c r="G12" i="9"/>
  <c r="F12" i="9"/>
  <c r="H11" i="9"/>
  <c r="G11" i="9"/>
  <c r="F11" i="9"/>
  <c r="H10" i="9"/>
  <c r="G10" i="9"/>
  <c r="F10" i="9"/>
  <c r="H9" i="9"/>
  <c r="G9" i="9"/>
  <c r="F9" i="9"/>
  <c r="H8" i="9"/>
  <c r="G8" i="9"/>
  <c r="F8" i="9"/>
  <c r="H7" i="9"/>
  <c r="G7" i="9"/>
  <c r="G26" i="9" s="1"/>
  <c r="F7" i="9"/>
  <c r="H6" i="9"/>
  <c r="G6" i="9"/>
  <c r="F6" i="9"/>
  <c r="F6" i="8" l="1"/>
  <c r="H6" i="8"/>
  <c r="F7" i="8"/>
  <c r="H7" i="8"/>
  <c r="F8" i="8"/>
  <c r="H8" i="8"/>
  <c r="F9" i="8"/>
  <c r="H9" i="8"/>
  <c r="F10" i="8"/>
  <c r="H10" i="8"/>
  <c r="F11" i="8"/>
  <c r="H11" i="8"/>
  <c r="F12" i="8"/>
  <c r="H12" i="8"/>
  <c r="F13" i="8"/>
  <c r="H13" i="8"/>
  <c r="F14" i="8"/>
  <c r="H14" i="8"/>
  <c r="F15" i="8"/>
  <c r="H15" i="8"/>
  <c r="F16" i="8"/>
  <c r="H16" i="8"/>
  <c r="F17" i="8"/>
  <c r="H17" i="8"/>
  <c r="F18" i="8"/>
  <c r="H18" i="8"/>
  <c r="F19" i="8"/>
  <c r="H19" i="8"/>
  <c r="F20" i="8"/>
  <c r="H20" i="8"/>
  <c r="F21" i="8"/>
  <c r="H21" i="8"/>
  <c r="F22" i="8"/>
  <c r="H22" i="8"/>
  <c r="F23" i="8"/>
  <c r="H23" i="8"/>
  <c r="F24" i="8"/>
  <c r="H24" i="8"/>
  <c r="F25" i="8"/>
  <c r="H25" i="8"/>
  <c r="C26" i="8"/>
  <c r="D26" i="8"/>
  <c r="E26" i="8"/>
  <c r="H26" i="8" s="1"/>
  <c r="F26" i="8" l="1"/>
  <c r="G15" i="8"/>
  <c r="G19" i="8"/>
  <c r="G7" i="8"/>
  <c r="G21" i="8"/>
  <c r="G23" i="8"/>
  <c r="G11" i="8"/>
  <c r="G17" i="8"/>
  <c r="G9" i="8"/>
  <c r="G25" i="8"/>
  <c r="G13" i="8"/>
  <c r="G24" i="8"/>
  <c r="G22" i="8"/>
  <c r="G20" i="8"/>
  <c r="G18" i="8"/>
  <c r="G16" i="8"/>
  <c r="G14" i="8"/>
  <c r="G12" i="8"/>
  <c r="G10" i="8"/>
  <c r="G8" i="8"/>
  <c r="G6" i="8"/>
  <c r="F6" i="7"/>
  <c r="H6" i="7"/>
  <c r="F7" i="7"/>
  <c r="H7" i="7"/>
  <c r="F8" i="7"/>
  <c r="H8" i="7"/>
  <c r="F9" i="7"/>
  <c r="H9" i="7"/>
  <c r="F10" i="7"/>
  <c r="H10" i="7"/>
  <c r="F11" i="7"/>
  <c r="H11" i="7"/>
  <c r="F12" i="7"/>
  <c r="H12" i="7"/>
  <c r="F13" i="7"/>
  <c r="H13" i="7"/>
  <c r="F14" i="7"/>
  <c r="H14" i="7"/>
  <c r="F15" i="7"/>
  <c r="H15" i="7"/>
  <c r="F16" i="7"/>
  <c r="H16" i="7"/>
  <c r="F17" i="7"/>
  <c r="H17" i="7"/>
  <c r="F18" i="7"/>
  <c r="H18" i="7"/>
  <c r="F19" i="7"/>
  <c r="H19" i="7"/>
  <c r="F20" i="7"/>
  <c r="H20" i="7"/>
  <c r="F21" i="7"/>
  <c r="H21" i="7"/>
  <c r="F22" i="7"/>
  <c r="H22" i="7"/>
  <c r="F23" i="7"/>
  <c r="H23" i="7"/>
  <c r="F24" i="7"/>
  <c r="H24" i="7"/>
  <c r="F25" i="7"/>
  <c r="H25" i="7"/>
  <c r="C26" i="7"/>
  <c r="D26" i="7"/>
  <c r="E26" i="7"/>
  <c r="G6" i="7" s="1"/>
  <c r="G26" i="8" l="1"/>
  <c r="G18" i="7"/>
  <c r="H26" i="7"/>
  <c r="G25" i="7"/>
  <c r="G23" i="7"/>
  <c r="G21" i="7"/>
  <c r="G19" i="7"/>
  <c r="G17" i="7"/>
  <c r="G15" i="7"/>
  <c r="G13" i="7"/>
  <c r="G11" i="7"/>
  <c r="G9" i="7"/>
  <c r="G7" i="7"/>
  <c r="F26" i="7"/>
  <c r="G22" i="7"/>
  <c r="G14" i="7"/>
  <c r="G8" i="7"/>
  <c r="G24" i="7"/>
  <c r="G20" i="7"/>
  <c r="G16" i="7"/>
  <c r="G12" i="7"/>
  <c r="G10" i="7"/>
  <c r="C6" i="6"/>
  <c r="F6" i="6"/>
  <c r="C7" i="6"/>
  <c r="F7" i="6" s="1"/>
  <c r="C8" i="6"/>
  <c r="C27" i="6" s="1"/>
  <c r="F27" i="6" s="1"/>
  <c r="F8" i="6"/>
  <c r="C9" i="6"/>
  <c r="F9" i="6" s="1"/>
  <c r="C10" i="6"/>
  <c r="F10" i="6"/>
  <c r="C11" i="6"/>
  <c r="F11" i="6" s="1"/>
  <c r="C12" i="6"/>
  <c r="F12" i="6"/>
  <c r="C13" i="6"/>
  <c r="F13" i="6" s="1"/>
  <c r="C14" i="6"/>
  <c r="F14" i="6"/>
  <c r="C15" i="6"/>
  <c r="F15" i="6" s="1"/>
  <c r="C16" i="6"/>
  <c r="F16" i="6"/>
  <c r="C17" i="6"/>
  <c r="F17" i="6" s="1"/>
  <c r="C18" i="6"/>
  <c r="F18" i="6"/>
  <c r="C19" i="6"/>
  <c r="F19" i="6" s="1"/>
  <c r="C20" i="6"/>
  <c r="F20" i="6"/>
  <c r="C21" i="6"/>
  <c r="F21" i="6" s="1"/>
  <c r="C22" i="6"/>
  <c r="F22" i="6"/>
  <c r="C23" i="6"/>
  <c r="F23" i="6" s="1"/>
  <c r="C24" i="6"/>
  <c r="F24" i="6"/>
  <c r="C25" i="6"/>
  <c r="F25" i="6" s="1"/>
  <c r="C26" i="6"/>
  <c r="F26" i="6"/>
  <c r="D27" i="6"/>
  <c r="E27" i="6"/>
  <c r="G6" i="6" s="1"/>
  <c r="G26" i="7" l="1"/>
  <c r="G25" i="6"/>
  <c r="G23" i="6"/>
  <c r="G21" i="6"/>
  <c r="G19" i="6"/>
  <c r="G17" i="6"/>
  <c r="G15" i="6"/>
  <c r="G13" i="6"/>
  <c r="G11" i="6"/>
  <c r="G9" i="6"/>
  <c r="G7" i="6"/>
  <c r="G26" i="6"/>
  <c r="G24" i="6"/>
  <c r="G22" i="6"/>
  <c r="G20" i="6"/>
  <c r="G18" i="6"/>
  <c r="G16" i="6"/>
  <c r="G14" i="6"/>
  <c r="G12" i="6"/>
  <c r="G10" i="6"/>
  <c r="G8" i="6"/>
  <c r="C6" i="5"/>
  <c r="F6" i="5"/>
  <c r="C7" i="5"/>
  <c r="F7" i="5" s="1"/>
  <c r="C8" i="5"/>
  <c r="F8" i="5"/>
  <c r="C9" i="5"/>
  <c r="F9" i="5" s="1"/>
  <c r="C10" i="5"/>
  <c r="F10" i="5" s="1"/>
  <c r="C11" i="5"/>
  <c r="F11" i="5" s="1"/>
  <c r="C12" i="5"/>
  <c r="F12" i="5"/>
  <c r="C13" i="5"/>
  <c r="F13" i="5" s="1"/>
  <c r="C14" i="5"/>
  <c r="F14" i="5" s="1"/>
  <c r="C15" i="5"/>
  <c r="F15" i="5" s="1"/>
  <c r="C16" i="5"/>
  <c r="F16" i="5"/>
  <c r="C17" i="5"/>
  <c r="F17" i="5" s="1"/>
  <c r="C18" i="5"/>
  <c r="F18" i="5" s="1"/>
  <c r="C19" i="5"/>
  <c r="F19" i="5" s="1"/>
  <c r="C20" i="5"/>
  <c r="F20" i="5"/>
  <c r="C21" i="5"/>
  <c r="F21" i="5" s="1"/>
  <c r="C22" i="5"/>
  <c r="F22" i="5" s="1"/>
  <c r="C23" i="5"/>
  <c r="F23" i="5" s="1"/>
  <c r="C24" i="5"/>
  <c r="F24" i="5"/>
  <c r="C25" i="5"/>
  <c r="F25" i="5" s="1"/>
  <c r="C26" i="5"/>
  <c r="F26" i="5" s="1"/>
  <c r="D27" i="5"/>
  <c r="E27" i="5"/>
  <c r="G6" i="5" s="1"/>
  <c r="G27" i="6" l="1"/>
  <c r="C27" i="5"/>
  <c r="F27" i="5" s="1"/>
  <c r="G25" i="5"/>
  <c r="G23" i="5"/>
  <c r="G21" i="5"/>
  <c r="G19" i="5"/>
  <c r="G17" i="5"/>
  <c r="G15" i="5"/>
  <c r="G13" i="5"/>
  <c r="G11" i="5"/>
  <c r="G9" i="5"/>
  <c r="G7" i="5"/>
  <c r="G26" i="5"/>
  <c r="G24" i="5"/>
  <c r="G22" i="5"/>
  <c r="G20" i="5"/>
  <c r="G18" i="5"/>
  <c r="G16" i="5"/>
  <c r="G14" i="5"/>
  <c r="G12" i="5"/>
  <c r="G10" i="5"/>
  <c r="G8" i="5"/>
  <c r="E26" i="4"/>
  <c r="D26" i="4"/>
  <c r="G27" i="5" l="1"/>
  <c r="H6" i="4"/>
  <c r="H26" i="4" l="1"/>
  <c r="C26" i="4"/>
  <c r="H25" i="4"/>
  <c r="C25" i="4"/>
  <c r="F25" i="4" s="1"/>
  <c r="H24" i="4"/>
  <c r="G24" i="4"/>
  <c r="C24" i="4"/>
  <c r="F24" i="4" s="1"/>
  <c r="H23" i="4"/>
  <c r="G23" i="4"/>
  <c r="C23" i="4"/>
  <c r="F23" i="4" s="1"/>
  <c r="H22" i="4"/>
  <c r="C22" i="4"/>
  <c r="F22" i="4" s="1"/>
  <c r="H21" i="4"/>
  <c r="C21" i="4"/>
  <c r="F21" i="4" s="1"/>
  <c r="H20" i="4"/>
  <c r="G20" i="4"/>
  <c r="C20" i="4"/>
  <c r="F20" i="4" s="1"/>
  <c r="H19" i="4"/>
  <c r="G19" i="4"/>
  <c r="C19" i="4"/>
  <c r="F19" i="4" s="1"/>
  <c r="H18" i="4"/>
  <c r="C18" i="4"/>
  <c r="F18" i="4" s="1"/>
  <c r="H17" i="4"/>
  <c r="C17" i="4"/>
  <c r="F17" i="4" s="1"/>
  <c r="H16" i="4"/>
  <c r="G16" i="4"/>
  <c r="C16" i="4"/>
  <c r="F16" i="4" s="1"/>
  <c r="H15" i="4"/>
  <c r="G15" i="4"/>
  <c r="C15" i="4"/>
  <c r="F15" i="4" s="1"/>
  <c r="H14" i="4"/>
  <c r="C14" i="4"/>
  <c r="F14" i="4" s="1"/>
  <c r="H13" i="4"/>
  <c r="C13" i="4"/>
  <c r="F13" i="4" s="1"/>
  <c r="H12" i="4"/>
  <c r="G12" i="4"/>
  <c r="C12" i="4"/>
  <c r="F12" i="4" s="1"/>
  <c r="H11" i="4"/>
  <c r="G11" i="4"/>
  <c r="C11" i="4"/>
  <c r="F11" i="4" s="1"/>
  <c r="H10" i="4"/>
  <c r="C10" i="4"/>
  <c r="F10" i="4" s="1"/>
  <c r="H9" i="4"/>
  <c r="C9" i="4"/>
  <c r="F9" i="4" s="1"/>
  <c r="H8" i="4"/>
  <c r="G8" i="4"/>
  <c r="C8" i="4"/>
  <c r="F8" i="4" s="1"/>
  <c r="H7" i="4"/>
  <c r="G7" i="4"/>
  <c r="C7" i="4"/>
  <c r="F7" i="4" s="1"/>
  <c r="C6" i="4"/>
  <c r="F6" i="4" s="1"/>
  <c r="G22" i="4" l="1"/>
  <c r="F26" i="4"/>
  <c r="G10" i="4"/>
  <c r="G14" i="4"/>
  <c r="G18" i="4"/>
  <c r="G6" i="4"/>
  <c r="G9" i="4"/>
  <c r="G13" i="4"/>
  <c r="G17" i="4"/>
  <c r="G21" i="4"/>
  <c r="G25" i="4"/>
  <c r="G26" i="4" l="1"/>
</calcChain>
</file>

<file path=xl/sharedStrings.xml><?xml version="1.0" encoding="utf-8"?>
<sst xmlns="http://schemas.openxmlformats.org/spreadsheetml/2006/main" count="197" uniqueCount="44">
  <si>
    <t>Distribució de beques i ajuts del MEC per centres docents</t>
  </si>
  <si>
    <t>Centre</t>
  </si>
  <si>
    <t>Sol·licituds presentades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</si>
  <si>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</si>
  <si>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</si>
  <si>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</si>
  <si>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</si>
  <si>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</si>
  <si>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t>200 FME</t>
  </si>
  <si>
    <t>205 ESEIAAT</t>
  </si>
  <si>
    <t>210 ETSAB</t>
  </si>
  <si>
    <t>230 ETSETB</t>
  </si>
  <si>
    <t>240 ETSEIB</t>
  </si>
  <si>
    <t>250 ETSECCPB</t>
  </si>
  <si>
    <t>270 FIB</t>
  </si>
  <si>
    <t>280 FNB</t>
  </si>
  <si>
    <t>290 ETSAV</t>
  </si>
  <si>
    <t>295 EEBE</t>
  </si>
  <si>
    <t>300 EETAC</t>
  </si>
  <si>
    <t>310 EPSEB</t>
  </si>
  <si>
    <t>330 EPSEM</t>
  </si>
  <si>
    <t>340 EPSEVG</t>
  </si>
  <si>
    <t>370 FOOT</t>
  </si>
  <si>
    <t>390 ESAB</t>
  </si>
  <si>
    <t>801 EUNCET</t>
  </si>
  <si>
    <t>802 EAE</t>
  </si>
  <si>
    <t>804 CITM</t>
  </si>
  <si>
    <t>TOTAL</t>
  </si>
  <si>
    <t>162 CFIS</t>
  </si>
  <si>
    <r>
      <t>(1)</t>
    </r>
    <r>
      <rPr>
        <sz val="8"/>
        <color rgb="FF003366"/>
        <rFont val="Arial"/>
        <family val="2"/>
      </rPr>
      <t xml:space="preserve"> Es tenen en compte l'estudiantat d'estudis graus i màsters universitaris. </t>
    </r>
  </si>
  <si>
    <t>Matriculats Grau +Màster a 30/06/2020</t>
  </si>
  <si>
    <t>Nbre estudiants matriculats</t>
  </si>
  <si>
    <t>Curs 2021-2022</t>
  </si>
  <si>
    <t>Dades provisionals a 18 de juny de 2018</t>
  </si>
  <si>
    <r>
      <t>(1)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</si>
  <si>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t>860 EEI</t>
  </si>
  <si>
    <t>840 EUPMT</t>
  </si>
  <si>
    <t>Curs 2017-2018</t>
  </si>
  <si>
    <t>Curs 2019-2020</t>
  </si>
  <si>
    <t>Curs 2018-2019</t>
  </si>
  <si>
    <t>Curs 2020-2021</t>
  </si>
  <si>
    <t>29506</t>
  </si>
  <si>
    <t>El centre 840 EUPMT no és centre adscrit de la UPC, però s'ha denegat 1 beca.</t>
  </si>
  <si>
    <t>Curs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</si>
</sst>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-&quot;_);_(@_)"/>
    <numFmt numFmtId="165" formatCode="0.0%"/>
    <numFmt numFmtId="166" formatCode="0.0"/>
    <numFmt numFmtId="167" formatCode="_(#,##0.0_);_(\(#,##0.0\);_(&quot;-&quot;_);_(@_)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color rgb="FF003366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vertAlign val="superscript"/>
      <sz val="8"/>
      <color rgb="FF00336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003366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 style="thin">
        <color rgb="FFFFFFFF"/>
      </top>
      <bottom style="thin">
        <color rgb="FF000080"/>
      </bottom>
      <diagonal/>
    </border>
    <border>
      <left/>
      <right/>
      <top style="thin">
        <color rgb="FFFFFFFF"/>
      </top>
      <bottom style="thin">
        <color rgb="FF000080"/>
      </bottom>
      <diagonal/>
    </border>
    <border>
      <left style="thin">
        <color rgb="FFFFFFFF"/>
      </left>
      <right/>
      <top style="thin">
        <color rgb="FFFFFFFF"/>
      </top>
      <bottom style="thin">
        <color rgb="FF000080"/>
      </bottom>
      <diagonal/>
    </border>
    <border>
      <left style="thin">
        <color rgb="FF000080"/>
      </left>
      <right/>
      <top/>
      <bottom/>
      <diagonal/>
    </border>
    <border>
      <left style="thin">
        <color rgb="FF000080"/>
      </left>
      <right style="thin">
        <color rgb="FF000080"/>
      </right>
      <top/>
      <bottom/>
      <diagonal/>
    </border>
  </borders>
  <cellStyleXfs count="19">
    <xf numFmtId="0" fontId="0" fillId="0" borderId="0"/>
    <xf numFmtId="0" fontId="1" fillId="0" borderId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6" fillId="3" borderId="0">
      <alignment horizontal="center" vertical="center" wrapText="1"/>
    </xf>
    <xf numFmtId="0" fontId="5" fillId="0" borderId="0" applyNumberFormat="0" applyFont="0" applyFill="0" applyAlignment="0" applyProtection="0"/>
    <xf numFmtId="0" fontId="9" fillId="5" borderId="0" applyNumberFormat="0">
      <alignment vertical="center"/>
    </xf>
    <xf numFmtId="3" fontId="10" fillId="7" borderId="7" applyNumberFormat="0">
      <alignment vertical="center"/>
    </xf>
    <xf numFmtId="9" fontId="5" fillId="0" borderId="0" applyFont="0" applyFill="0" applyBorder="0" applyAlignment="0" applyProtection="0"/>
    <xf numFmtId="0" fontId="9" fillId="9" borderId="0" applyNumberFormat="0">
      <alignment vertical="center"/>
    </xf>
    <xf numFmtId="3" fontId="10" fillId="11" borderId="7" applyNumberFormat="0">
      <alignment vertical="center"/>
    </xf>
    <xf numFmtId="0" fontId="11" fillId="14" borderId="0" applyNumberFormat="0">
      <alignment vertical="center"/>
    </xf>
    <xf numFmtId="0" fontId="12" fillId="2" borderId="0">
      <alignment horizontal="left" vertical="center"/>
    </xf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7" fillId="0" borderId="0"/>
  </cellStyleXfs>
  <cellXfs count="5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1" xfId="2" applyFont="1" applyFill="1" applyBorder="1"/>
    <xf numFmtId="0" fontId="2" fillId="2" borderId="2" xfId="3" applyFont="1" applyFill="1" applyBorder="1"/>
    <xf numFmtId="0" fontId="2" fillId="2" borderId="2" xfId="3" applyFont="1" applyFill="1" applyBorder="1" applyAlignment="1">
      <alignment horizontal="center"/>
    </xf>
    <xf numFmtId="0" fontId="2" fillId="2" borderId="2" xfId="3" applyFont="1" applyFill="1" applyBorder="1" applyAlignment="1"/>
    <xf numFmtId="0" fontId="2" fillId="2" borderId="3" xfId="4" applyFont="1" applyFill="1" applyBorder="1"/>
    <xf numFmtId="0" fontId="2" fillId="2" borderId="4" xfId="5" applyFont="1" applyFill="1" applyBorder="1"/>
    <xf numFmtId="0" fontId="7" fillId="4" borderId="5" xfId="6" applyFont="1" applyFill="1" applyBorder="1">
      <alignment horizontal="center" vertical="center" wrapText="1"/>
    </xf>
    <xf numFmtId="0" fontId="2" fillId="2" borderId="6" xfId="7" applyFont="1" applyFill="1" applyBorder="1"/>
    <xf numFmtId="0" fontId="2" fillId="6" borderId="5" xfId="8" applyFont="1" applyFill="1" applyBorder="1" applyAlignment="1">
      <alignment horizontal="left" vertical="center"/>
    </xf>
    <xf numFmtId="164" fontId="2" fillId="8" borderId="8" xfId="9" applyNumberFormat="1" applyFont="1" applyFill="1" applyBorder="1" applyAlignment="1">
      <alignment horizontal="center" vertical="center"/>
    </xf>
    <xf numFmtId="165" fontId="2" fillId="6" borderId="5" xfId="10" applyNumberFormat="1" applyFont="1" applyFill="1" applyBorder="1" applyAlignment="1">
      <alignment horizontal="center" vertical="center"/>
    </xf>
    <xf numFmtId="0" fontId="2" fillId="10" borderId="5" xfId="11" applyFont="1" applyFill="1" applyBorder="1" applyAlignment="1">
      <alignment horizontal="left" vertical="center"/>
    </xf>
    <xf numFmtId="164" fontId="2" fillId="12" borderId="8" xfId="12" applyNumberFormat="1" applyFont="1" applyFill="1" applyBorder="1" applyAlignment="1">
      <alignment horizontal="center" vertical="center"/>
    </xf>
    <xf numFmtId="165" fontId="2" fillId="13" borderId="5" xfId="10" applyNumberFormat="1" applyFont="1" applyFill="1" applyBorder="1" applyAlignment="1">
      <alignment horizontal="center" vertical="center"/>
    </xf>
    <xf numFmtId="0" fontId="3" fillId="2" borderId="4" xfId="5" applyFont="1" applyFill="1" applyBorder="1"/>
    <xf numFmtId="0" fontId="7" fillId="4" borderId="5" xfId="13" applyFont="1" applyFill="1" applyBorder="1">
      <alignment vertical="center"/>
    </xf>
    <xf numFmtId="3" fontId="7" fillId="4" borderId="5" xfId="13" applyNumberFormat="1" applyFont="1" applyFill="1" applyBorder="1" applyAlignment="1">
      <alignment horizontal="center" vertical="center"/>
    </xf>
    <xf numFmtId="165" fontId="7" fillId="4" borderId="5" xfId="10" applyNumberFormat="1" applyFont="1" applyFill="1" applyBorder="1" applyAlignment="1">
      <alignment horizontal="center" vertical="center"/>
    </xf>
    <xf numFmtId="166" fontId="7" fillId="4" borderId="5" xfId="10" applyNumberFormat="1" applyFont="1" applyFill="1" applyBorder="1" applyAlignment="1">
      <alignment horizontal="center" vertical="center"/>
    </xf>
    <xf numFmtId="0" fontId="3" fillId="2" borderId="6" xfId="7" applyFont="1" applyFill="1" applyBorder="1"/>
    <xf numFmtId="2" fontId="3" fillId="2" borderId="0" xfId="1" applyNumberFormat="1" applyFont="1" applyFill="1"/>
    <xf numFmtId="0" fontId="2" fillId="2" borderId="12" xfId="15" applyFont="1" applyFill="1" applyBorder="1"/>
    <xf numFmtId="0" fontId="3" fillId="2" borderId="13" xfId="16" applyFont="1" applyFill="1" applyBorder="1"/>
    <xf numFmtId="0" fontId="2" fillId="2" borderId="13" xfId="16" applyFont="1" applyFill="1" applyBorder="1" applyAlignment="1">
      <alignment horizontal="center"/>
    </xf>
    <xf numFmtId="0" fontId="2" fillId="2" borderId="13" xfId="16" applyFont="1" applyFill="1" applyBorder="1" applyAlignment="1"/>
    <xf numFmtId="0" fontId="2" fillId="2" borderId="13" xfId="16" applyFont="1" applyFill="1" applyBorder="1"/>
    <xf numFmtId="0" fontId="2" fillId="2" borderId="14" xfId="17" applyFont="1" applyFill="1" applyBorder="1"/>
    <xf numFmtId="1" fontId="14" fillId="2" borderId="0" xfId="1" applyNumberFormat="1" applyFont="1" applyFill="1"/>
    <xf numFmtId="1" fontId="15" fillId="2" borderId="0" xfId="1" applyNumberFormat="1" applyFont="1" applyFill="1"/>
    <xf numFmtId="0" fontId="14" fillId="2" borderId="0" xfId="1" applyFont="1" applyFill="1"/>
    <xf numFmtId="167" fontId="2" fillId="8" borderId="8" xfId="9" applyNumberFormat="1" applyFont="1" applyFill="1" applyBorder="1" applyAlignment="1">
      <alignment horizontal="center" vertical="center"/>
    </xf>
    <xf numFmtId="167" fontId="2" fillId="12" borderId="8" xfId="12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 wrapText="1"/>
    </xf>
    <xf numFmtId="2" fontId="2" fillId="2" borderId="0" xfId="1" applyNumberFormat="1" applyFont="1" applyFill="1"/>
    <xf numFmtId="166" fontId="2" fillId="15" borderId="5" xfId="10" applyNumberFormat="1" applyFont="1" applyFill="1" applyBorder="1" applyAlignment="1">
      <alignment horizontal="center" vertical="center"/>
    </xf>
    <xf numFmtId="165" fontId="2" fillId="15" borderId="5" xfId="10" applyNumberFormat="1" applyFont="1" applyFill="1" applyBorder="1" applyAlignment="1">
      <alignment horizontal="center" vertical="center"/>
    </xf>
    <xf numFmtId="166" fontId="2" fillId="13" borderId="5" xfId="10" applyNumberFormat="1" applyFont="1" applyFill="1" applyBorder="1" applyAlignment="1">
      <alignment horizontal="center" vertical="center"/>
    </xf>
    <xf numFmtId="166" fontId="2" fillId="6" borderId="5" xfId="10" applyNumberFormat="1" applyFont="1" applyFill="1" applyBorder="1" applyAlignment="1">
      <alignment horizontal="center" vertical="center"/>
    </xf>
    <xf numFmtId="0" fontId="13" fillId="2" borderId="9" xfId="14" applyFont="1" applyFill="1" applyBorder="1" applyAlignment="1">
      <alignment horizontal="left" wrapText="1"/>
    </xf>
    <xf numFmtId="0" fontId="13" fillId="2" borderId="10" xfId="14" applyFont="1" applyFill="1" applyBorder="1" applyAlignment="1">
      <alignment horizontal="left" wrapText="1"/>
    </xf>
    <xf numFmtId="0" fontId="13" fillId="2" borderId="11" xfId="14" applyFont="1" applyFill="1" applyBorder="1" applyAlignment="1">
      <alignment horizontal="left" wrapText="1"/>
    </xf>
    <xf numFmtId="0" fontId="16" fillId="2" borderId="17" xfId="16" applyFont="1" applyFill="1" applyBorder="1" applyAlignment="1">
      <alignment horizontal="left"/>
    </xf>
    <xf numFmtId="0" fontId="16" fillId="2" borderId="16" xfId="16" applyFont="1" applyFill="1" applyBorder="1" applyAlignment="1">
      <alignment horizontal="left"/>
    </xf>
    <xf numFmtId="0" fontId="16" fillId="2" borderId="15" xfId="16" applyFont="1" applyFill="1" applyBorder="1" applyAlignment="1">
      <alignment horizontal="left"/>
    </xf>
    <xf numFmtId="0" fontId="2" fillId="2" borderId="18" xfId="1" applyFont="1" applyFill="1" applyBorder="1"/>
    <xf numFmtId="0" fontId="14" fillId="2" borderId="18" xfId="1" applyFont="1" applyFill="1" applyBorder="1" applyAlignment="1">
      <alignment horizontal="center" vertical="center" wrapText="1"/>
    </xf>
    <xf numFmtId="0" fontId="18" fillId="0" borderId="18" xfId="18" applyFont="1" applyFill="1" applyBorder="1" applyAlignment="1">
      <alignment horizontal="right" wrapText="1"/>
    </xf>
    <xf numFmtId="164" fontId="2" fillId="16" borderId="8" xfId="9" applyNumberFormat="1" applyFont="1" applyFill="1" applyBorder="1" applyAlignment="1">
      <alignment horizontal="center" vertical="center"/>
    </xf>
    <xf numFmtId="0" fontId="14" fillId="2" borderId="19" xfId="1" applyFont="1" applyFill="1" applyBorder="1"/>
  </cellXfs>
  <cellStyles count="19">
    <cellStyle name="BordeEsqDI 2" xfId="17"/>
    <cellStyle name="BordeEsqDS 3" xfId="4"/>
    <cellStyle name="BordeEsqII 2" xfId="15"/>
    <cellStyle name="BordeEsqIS 3" xfId="2"/>
    <cellStyle name="BordeTablaDer 3" xfId="7"/>
    <cellStyle name="BordeTablaInf 2" xfId="16"/>
    <cellStyle name="BordeTablaIzq 3" xfId="5"/>
    <cellStyle name="BordeTablaSup 3" xfId="3"/>
    <cellStyle name="comentario 3" xfId="14"/>
    <cellStyle name="fColor1 4" xfId="8"/>
    <cellStyle name="fColor1_1512" xfId="9"/>
    <cellStyle name="fColor2 4" xfId="11"/>
    <cellStyle name="fColor2_1512" xfId="12"/>
    <cellStyle name="fTitulo 4" xfId="6"/>
    <cellStyle name="fTotal3 2 2" xfId="13"/>
    <cellStyle name="Normal" xfId="0" builtinId="0"/>
    <cellStyle name="Normal 2 3" xfId="1"/>
    <cellStyle name="Normal_171_vt" xfId="18"/>
    <cellStyle name="Percentual 2 2" xfId="10"/>
  </cellStyles>
  <dxfs count="0"/>
  <tableStyles count="0" defaultTableStyle="TableStyleMedium2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%20corominola\Downloads\1_7_1_Curs_2022_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"/>
      <sheetName val="171_vt"/>
      <sheetName val="Per quadrar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topLeftCell="B1" zoomScaleNormal="100" zoomScaleSheetLayoutView="100" workbookViewId="0">
      <selection activeCell="C3" sqref="C3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9" style="1" customWidth="1"/>
    <col min="11" max="11" width="2.26953125" style="1" customWidth="1"/>
    <col min="12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43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  <c r="J4" s="4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50" t="s">
        <v>31</v>
      </c>
    </row>
    <row r="6" spans="1:10" ht="19.899999999999999" customHeight="1" x14ac:dyDescent="0.35">
      <c r="A6" s="10"/>
      <c r="B6" s="13" t="s">
        <v>28</v>
      </c>
      <c r="C6" s="14">
        <v>35</v>
      </c>
      <c r="D6" s="14">
        <v>19</v>
      </c>
      <c r="E6" s="14">
        <v>16</v>
      </c>
      <c r="F6" s="15">
        <f>E6/C6</f>
        <v>0.45714285714285713</v>
      </c>
      <c r="G6" s="15">
        <f>E6/$E$26</f>
        <v>3.8544928932787281E-3</v>
      </c>
      <c r="H6" s="14">
        <f>E6/J6*100</f>
        <v>8.7431693989071047</v>
      </c>
      <c r="I6" s="12"/>
      <c r="J6" s="51">
        <v>183</v>
      </c>
    </row>
    <row r="7" spans="1:10" ht="20.149999999999999" customHeight="1" x14ac:dyDescent="0.35">
      <c r="A7" s="10"/>
      <c r="B7" s="16" t="s">
        <v>8</v>
      </c>
      <c r="C7" s="17">
        <v>91</v>
      </c>
      <c r="D7" s="52">
        <v>55</v>
      </c>
      <c r="E7" s="52">
        <v>36</v>
      </c>
      <c r="F7" s="18">
        <f t="shared" ref="F7:F25" si="0">E7/C7</f>
        <v>0.39560439560439559</v>
      </c>
      <c r="G7" s="18">
        <f t="shared" ref="G7:G25" si="1">E7/$E$26</f>
        <v>8.6726090098771386E-3</v>
      </c>
      <c r="H7" s="52">
        <f t="shared" ref="H7:H25" si="2">E7/J7*100</f>
        <v>11.320754716981133</v>
      </c>
      <c r="I7" s="12"/>
      <c r="J7" s="51">
        <v>318</v>
      </c>
    </row>
    <row r="8" spans="1:10" ht="20.149999999999999" customHeight="1" x14ac:dyDescent="0.35">
      <c r="A8" s="10"/>
      <c r="B8" s="13" t="s">
        <v>9</v>
      </c>
      <c r="C8" s="14">
        <v>1200</v>
      </c>
      <c r="D8" s="14">
        <v>723</v>
      </c>
      <c r="E8" s="14">
        <v>477</v>
      </c>
      <c r="F8" s="15">
        <f t="shared" si="0"/>
        <v>0.39750000000000002</v>
      </c>
      <c r="G8" s="15">
        <f t="shared" si="1"/>
        <v>0.11491206938087208</v>
      </c>
      <c r="H8" s="14">
        <f t="shared" si="2"/>
        <v>12.986659406479717</v>
      </c>
      <c r="I8" s="12"/>
      <c r="J8" s="51">
        <v>3673</v>
      </c>
    </row>
    <row r="9" spans="1:10" ht="20.149999999999999" customHeight="1" x14ac:dyDescent="0.35">
      <c r="A9" s="10"/>
      <c r="B9" s="16" t="s">
        <v>10</v>
      </c>
      <c r="C9" s="17">
        <v>753</v>
      </c>
      <c r="D9" s="52">
        <v>413</v>
      </c>
      <c r="E9" s="52">
        <v>340</v>
      </c>
      <c r="F9" s="18">
        <f t="shared" si="0"/>
        <v>0.45152722443559096</v>
      </c>
      <c r="G9" s="18">
        <f t="shared" si="1"/>
        <v>8.1907973982172977E-2</v>
      </c>
      <c r="H9" s="52">
        <f t="shared" si="2"/>
        <v>13.481363996827914</v>
      </c>
      <c r="I9" s="12"/>
      <c r="J9" s="51">
        <v>2522</v>
      </c>
    </row>
    <row r="10" spans="1:10" ht="20.149999999999999" customHeight="1" x14ac:dyDescent="0.35">
      <c r="A10" s="10"/>
      <c r="B10" s="13" t="s">
        <v>11</v>
      </c>
      <c r="C10" s="14">
        <v>468</v>
      </c>
      <c r="D10" s="14">
        <v>276</v>
      </c>
      <c r="E10" s="14">
        <v>192</v>
      </c>
      <c r="F10" s="15">
        <f t="shared" si="0"/>
        <v>0.41025641025641024</v>
      </c>
      <c r="G10" s="15">
        <f t="shared" si="1"/>
        <v>4.6253914719344737E-2</v>
      </c>
      <c r="H10" s="14">
        <f t="shared" si="2"/>
        <v>12.45136186770428</v>
      </c>
      <c r="I10" s="12"/>
      <c r="J10" s="51">
        <v>1542</v>
      </c>
    </row>
    <row r="11" spans="1:10" ht="20.149999999999999" customHeight="1" x14ac:dyDescent="0.35">
      <c r="A11" s="10"/>
      <c r="B11" s="16" t="s">
        <v>12</v>
      </c>
      <c r="C11" s="17">
        <v>667</v>
      </c>
      <c r="D11" s="52">
        <v>427</v>
      </c>
      <c r="E11" s="52">
        <v>240</v>
      </c>
      <c r="F11" s="18">
        <f t="shared" si="0"/>
        <v>0.35982008995502252</v>
      </c>
      <c r="G11" s="18">
        <f t="shared" si="1"/>
        <v>5.7817393399180919E-2</v>
      </c>
      <c r="H11" s="52">
        <f t="shared" si="2"/>
        <v>7.3642221540349802</v>
      </c>
      <c r="I11" s="12"/>
      <c r="J11" s="51">
        <v>3259</v>
      </c>
    </row>
    <row r="12" spans="1:10" ht="20.149999999999999" customHeight="1" x14ac:dyDescent="0.35">
      <c r="A12" s="10"/>
      <c r="B12" s="13" t="s">
        <v>13</v>
      </c>
      <c r="C12" s="14">
        <v>501</v>
      </c>
      <c r="D12" s="14">
        <v>299</v>
      </c>
      <c r="E12" s="14">
        <v>202</v>
      </c>
      <c r="F12" s="15">
        <f t="shared" si="0"/>
        <v>0.40319361277445109</v>
      </c>
      <c r="G12" s="15">
        <f t="shared" si="1"/>
        <v>4.8662972777643941E-2</v>
      </c>
      <c r="H12" s="14">
        <f t="shared" si="2"/>
        <v>12.249848392965433</v>
      </c>
      <c r="I12" s="12"/>
      <c r="J12" s="51">
        <v>1649</v>
      </c>
    </row>
    <row r="13" spans="1:10" ht="20.149999999999999" customHeight="1" x14ac:dyDescent="0.35">
      <c r="A13" s="10"/>
      <c r="B13" s="16" t="s">
        <v>14</v>
      </c>
      <c r="C13" s="17">
        <v>876</v>
      </c>
      <c r="D13" s="52">
        <v>460</v>
      </c>
      <c r="E13" s="52">
        <v>416</v>
      </c>
      <c r="F13" s="18">
        <f t="shared" si="0"/>
        <v>0.47488584474885842</v>
      </c>
      <c r="G13" s="18">
        <f t="shared" si="1"/>
        <v>0.10021681522524693</v>
      </c>
      <c r="H13" s="52">
        <f t="shared" si="2"/>
        <v>15.871804654711941</v>
      </c>
      <c r="I13" s="12"/>
      <c r="J13" s="51">
        <v>2621</v>
      </c>
    </row>
    <row r="14" spans="1:10" ht="20.149999999999999" customHeight="1" x14ac:dyDescent="0.35">
      <c r="A14" s="10"/>
      <c r="B14" s="13" t="s">
        <v>15</v>
      </c>
      <c r="C14" s="14">
        <v>291</v>
      </c>
      <c r="D14" s="14">
        <v>156</v>
      </c>
      <c r="E14" s="14">
        <v>135</v>
      </c>
      <c r="F14" s="15">
        <f t="shared" si="0"/>
        <v>0.46391752577319589</v>
      </c>
      <c r="G14" s="15">
        <f t="shared" si="1"/>
        <v>3.2522283787039266E-2</v>
      </c>
      <c r="H14" s="14">
        <f t="shared" si="2"/>
        <v>17.219387755102041</v>
      </c>
      <c r="I14" s="12"/>
      <c r="J14" s="51">
        <v>784</v>
      </c>
    </row>
    <row r="15" spans="1:10" ht="20.149999999999999" customHeight="1" x14ac:dyDescent="0.35">
      <c r="A15" s="10"/>
      <c r="B15" s="16" t="s">
        <v>16</v>
      </c>
      <c r="C15" s="17">
        <v>204</v>
      </c>
      <c r="D15" s="52">
        <v>99</v>
      </c>
      <c r="E15" s="52">
        <v>105</v>
      </c>
      <c r="F15" s="18">
        <f t="shared" si="0"/>
        <v>0.51470588235294112</v>
      </c>
      <c r="G15" s="18">
        <f t="shared" si="1"/>
        <v>2.5295109612141653E-2</v>
      </c>
      <c r="H15" s="52">
        <f t="shared" si="2"/>
        <v>13.240857503152585</v>
      </c>
      <c r="I15" s="12"/>
      <c r="J15" s="51">
        <v>793</v>
      </c>
    </row>
    <row r="16" spans="1:10" ht="20.149999999999999" customHeight="1" x14ac:dyDescent="0.35">
      <c r="A16" s="10"/>
      <c r="B16" s="13" t="s">
        <v>17</v>
      </c>
      <c r="C16" s="14">
        <v>1288</v>
      </c>
      <c r="D16" s="14">
        <v>768</v>
      </c>
      <c r="E16" s="14">
        <v>520</v>
      </c>
      <c r="F16" s="15">
        <f t="shared" si="0"/>
        <v>0.40372670807453415</v>
      </c>
      <c r="G16" s="15">
        <f t="shared" si="1"/>
        <v>0.12527101903155866</v>
      </c>
      <c r="H16" s="14">
        <f t="shared" si="2"/>
        <v>16.592214422463307</v>
      </c>
      <c r="I16" s="12"/>
      <c r="J16" s="51">
        <v>3134</v>
      </c>
    </row>
    <row r="17" spans="1:11" ht="20.149999999999999" customHeight="1" x14ac:dyDescent="0.35">
      <c r="A17" s="10"/>
      <c r="B17" s="16" t="s">
        <v>18</v>
      </c>
      <c r="C17" s="17">
        <v>644</v>
      </c>
      <c r="D17" s="52">
        <v>410</v>
      </c>
      <c r="E17" s="52">
        <v>234</v>
      </c>
      <c r="F17" s="18">
        <f t="shared" si="0"/>
        <v>0.36335403726708076</v>
      </c>
      <c r="G17" s="18">
        <f t="shared" si="1"/>
        <v>5.6371958564201401E-2</v>
      </c>
      <c r="H17" s="52">
        <f t="shared" si="2"/>
        <v>18.181818181818183</v>
      </c>
      <c r="I17" s="12"/>
      <c r="J17" s="51">
        <v>1287</v>
      </c>
    </row>
    <row r="18" spans="1:11" ht="20.149999999999999" customHeight="1" x14ac:dyDescent="0.35">
      <c r="A18" s="10"/>
      <c r="B18" s="13" t="s">
        <v>19</v>
      </c>
      <c r="C18" s="14">
        <v>342</v>
      </c>
      <c r="D18" s="14">
        <v>166</v>
      </c>
      <c r="E18" s="14">
        <v>176</v>
      </c>
      <c r="F18" s="15">
        <f t="shared" si="0"/>
        <v>0.51461988304093564</v>
      </c>
      <c r="G18" s="15">
        <f t="shared" si="1"/>
        <v>4.2399421826066007E-2</v>
      </c>
      <c r="H18" s="14">
        <f t="shared" si="2"/>
        <v>17.617617617617618</v>
      </c>
      <c r="I18" s="12"/>
      <c r="J18" s="51">
        <v>999</v>
      </c>
    </row>
    <row r="19" spans="1:11" ht="20.149999999999999" customHeight="1" x14ac:dyDescent="0.35">
      <c r="A19" s="10"/>
      <c r="B19" s="16" t="s">
        <v>20</v>
      </c>
      <c r="C19" s="17">
        <v>452</v>
      </c>
      <c r="D19" s="52">
        <v>235</v>
      </c>
      <c r="E19" s="52">
        <v>217</v>
      </c>
      <c r="F19" s="18">
        <f t="shared" si="0"/>
        <v>0.48008849557522126</v>
      </c>
      <c r="G19" s="18">
        <f t="shared" si="1"/>
        <v>5.2276559865092748E-2</v>
      </c>
      <c r="H19" s="52">
        <f t="shared" si="2"/>
        <v>21.295387634936212</v>
      </c>
      <c r="I19" s="12"/>
      <c r="J19" s="51">
        <v>1019</v>
      </c>
    </row>
    <row r="20" spans="1:11" ht="20.149999999999999" customHeight="1" x14ac:dyDescent="0.35">
      <c r="A20" s="10"/>
      <c r="B20" s="13" t="s">
        <v>21</v>
      </c>
      <c r="C20" s="14">
        <v>636</v>
      </c>
      <c r="D20" s="14">
        <v>374</v>
      </c>
      <c r="E20" s="14">
        <v>262</v>
      </c>
      <c r="F20" s="15">
        <f t="shared" si="0"/>
        <v>0.41194968553459121</v>
      </c>
      <c r="G20" s="15">
        <f t="shared" si="1"/>
        <v>6.3117321127439174E-2</v>
      </c>
      <c r="H20" s="14">
        <f t="shared" si="2"/>
        <v>17.631224764468374</v>
      </c>
      <c r="I20" s="12"/>
      <c r="J20" s="51">
        <v>1486</v>
      </c>
    </row>
    <row r="21" spans="1:11" ht="20.149999999999999" customHeight="1" x14ac:dyDescent="0.35">
      <c r="A21" s="10"/>
      <c r="B21" s="16" t="s">
        <v>22</v>
      </c>
      <c r="C21" s="17">
        <v>231</v>
      </c>
      <c r="D21" s="52">
        <v>117</v>
      </c>
      <c r="E21" s="52">
        <v>114</v>
      </c>
      <c r="F21" s="18">
        <f t="shared" si="0"/>
        <v>0.4935064935064935</v>
      </c>
      <c r="G21" s="18">
        <f t="shared" si="1"/>
        <v>2.7463261864610938E-2</v>
      </c>
      <c r="H21" s="52">
        <f t="shared" si="2"/>
        <v>30.158730158730158</v>
      </c>
      <c r="I21" s="12"/>
      <c r="J21" s="51">
        <v>378</v>
      </c>
    </row>
    <row r="22" spans="1:11" ht="20.149999999999999" customHeight="1" x14ac:dyDescent="0.35">
      <c r="A22" s="10"/>
      <c r="B22" s="13" t="s">
        <v>23</v>
      </c>
      <c r="C22" s="14">
        <v>321</v>
      </c>
      <c r="D22" s="14">
        <v>172</v>
      </c>
      <c r="E22" s="14">
        <v>149</v>
      </c>
      <c r="F22" s="15">
        <f t="shared" si="0"/>
        <v>0.46417445482866043</v>
      </c>
      <c r="G22" s="15">
        <f t="shared" si="1"/>
        <v>3.5894965068658156E-2</v>
      </c>
      <c r="H22" s="14">
        <f t="shared" si="2"/>
        <v>20.467032967032967</v>
      </c>
      <c r="I22" s="12"/>
      <c r="J22" s="51">
        <v>728</v>
      </c>
    </row>
    <row r="23" spans="1:11" ht="20.149999999999999" customHeight="1" x14ac:dyDescent="0.35">
      <c r="A23" s="10"/>
      <c r="B23" s="16" t="s">
        <v>24</v>
      </c>
      <c r="C23" s="17">
        <v>298</v>
      </c>
      <c r="D23" s="52">
        <v>152</v>
      </c>
      <c r="E23" s="52">
        <v>146</v>
      </c>
      <c r="F23" s="18">
        <f t="shared" si="0"/>
        <v>0.48993288590604028</v>
      </c>
      <c r="G23" s="18">
        <f t="shared" si="1"/>
        <v>3.5172247651168394E-2</v>
      </c>
      <c r="H23" s="52">
        <f t="shared" si="2"/>
        <v>11.85064935064935</v>
      </c>
      <c r="I23" s="12"/>
      <c r="J23" s="51">
        <v>1232</v>
      </c>
    </row>
    <row r="24" spans="1:11" ht="20.149999999999999" customHeight="1" x14ac:dyDescent="0.35">
      <c r="A24" s="10"/>
      <c r="B24" s="13" t="s">
        <v>25</v>
      </c>
      <c r="C24" s="14">
        <v>81</v>
      </c>
      <c r="D24" s="14">
        <v>39</v>
      </c>
      <c r="E24" s="14">
        <v>42</v>
      </c>
      <c r="F24" s="15">
        <f t="shared" si="0"/>
        <v>0.51851851851851849</v>
      </c>
      <c r="G24" s="15">
        <f t="shared" si="1"/>
        <v>1.0118043844856661E-2</v>
      </c>
      <c r="H24" s="14">
        <f t="shared" si="2"/>
        <v>3.1746031746031744</v>
      </c>
      <c r="I24" s="12"/>
      <c r="J24" s="51">
        <v>1323</v>
      </c>
    </row>
    <row r="25" spans="1:11" ht="20.149999999999999" customHeight="1" x14ac:dyDescent="0.35">
      <c r="A25" s="10"/>
      <c r="B25" s="16" t="s">
        <v>26</v>
      </c>
      <c r="C25" s="17">
        <v>217</v>
      </c>
      <c r="D25" s="52">
        <v>85</v>
      </c>
      <c r="E25" s="52">
        <v>132</v>
      </c>
      <c r="F25" s="18">
        <f t="shared" si="0"/>
        <v>0.60829493087557607</v>
      </c>
      <c r="G25" s="18">
        <f t="shared" si="1"/>
        <v>3.1799566369549503E-2</v>
      </c>
      <c r="H25" s="52">
        <f t="shared" si="2"/>
        <v>22.916666666666664</v>
      </c>
      <c r="I25" s="12"/>
      <c r="J25" s="51">
        <v>576</v>
      </c>
    </row>
    <row r="26" spans="1:11" s="2" customFormat="1" ht="20.149999999999999" customHeight="1" x14ac:dyDescent="0.35">
      <c r="A26" s="19"/>
      <c r="B26" s="20" t="s">
        <v>27</v>
      </c>
      <c r="C26" s="21">
        <f>+D26+E26</f>
        <v>9596</v>
      </c>
      <c r="D26" s="21">
        <f>SUM(D6:D25)</f>
        <v>5445</v>
      </c>
      <c r="E26" s="21">
        <f>SUM(E6:E25)</f>
        <v>4151</v>
      </c>
      <c r="F26" s="22">
        <f>E26/C26</f>
        <v>0.43257607336390164</v>
      </c>
      <c r="G26" s="22">
        <f>SUM(G6:G25)</f>
        <v>1</v>
      </c>
      <c r="H26" s="23">
        <f>E26/J26*100</f>
        <v>14.0683250864231</v>
      </c>
      <c r="I26" s="24"/>
      <c r="J26" s="51" t="s">
        <v>41</v>
      </c>
      <c r="K26" s="25"/>
    </row>
    <row r="27" spans="1:11" ht="14.25" customHeight="1" x14ac:dyDescent="0.25">
      <c r="A27" s="10"/>
      <c r="B27" s="43" t="s">
        <v>29</v>
      </c>
      <c r="C27" s="44"/>
      <c r="D27" s="44"/>
      <c r="E27" s="44"/>
      <c r="F27" s="44"/>
      <c r="G27" s="44"/>
      <c r="H27" s="45"/>
      <c r="I27" s="12"/>
      <c r="J27" s="53" t="s">
        <v>30</v>
      </c>
    </row>
    <row r="28" spans="1:11" ht="7.5" customHeight="1" x14ac:dyDescent="0.3">
      <c r="A28" s="26"/>
      <c r="B28" s="27"/>
      <c r="C28" s="28"/>
      <c r="D28" s="28"/>
      <c r="E28" s="28"/>
      <c r="F28" s="28"/>
      <c r="G28" s="29"/>
      <c r="H28" s="30"/>
      <c r="I28" s="31"/>
    </row>
    <row r="30" spans="1:11" x14ac:dyDescent="0.25">
      <c r="B30" s="34" t="s">
        <v>42</v>
      </c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zoomScaleSheetLayoutView="100" workbookViewId="0">
      <selection activeCell="B3" sqref="B3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9" style="1" customWidth="1"/>
    <col min="11" max="11" width="2.26953125" style="1" customWidth="1"/>
    <col min="12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32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37" t="s">
        <v>31</v>
      </c>
    </row>
    <row r="6" spans="1:10" ht="19.899999999999999" customHeight="1" x14ac:dyDescent="0.25">
      <c r="A6" s="10"/>
      <c r="B6" s="13" t="s">
        <v>28</v>
      </c>
      <c r="C6" s="14">
        <f>+D6+E6</f>
        <v>22</v>
      </c>
      <c r="D6" s="14">
        <v>6</v>
      </c>
      <c r="E6" s="14">
        <v>16</v>
      </c>
      <c r="F6" s="15">
        <f>E6/C6</f>
        <v>0.72727272727272729</v>
      </c>
      <c r="G6" s="15">
        <f t="shared" ref="G6:G25" si="0">E6/$E$26</f>
        <v>3.7673651989639746E-3</v>
      </c>
      <c r="H6" s="35">
        <f>E6/J6*100</f>
        <v>8.5106382978723403</v>
      </c>
      <c r="I6" s="12"/>
      <c r="J6" s="32">
        <v>188</v>
      </c>
    </row>
    <row r="7" spans="1:10" ht="20.149999999999999" customHeight="1" x14ac:dyDescent="0.25">
      <c r="A7" s="10"/>
      <c r="B7" s="16" t="s">
        <v>8</v>
      </c>
      <c r="C7" s="17">
        <f t="shared" ref="C7:C26" si="1">+D7+E7</f>
        <v>56</v>
      </c>
      <c r="D7" s="17">
        <v>33</v>
      </c>
      <c r="E7" s="17">
        <v>23</v>
      </c>
      <c r="F7" s="18">
        <f>E7/C7</f>
        <v>0.4107142857142857</v>
      </c>
      <c r="G7" s="18">
        <f t="shared" si="0"/>
        <v>5.4155874735107136E-3</v>
      </c>
      <c r="H7" s="36">
        <f t="shared" ref="H7:H25" si="2">E7/J7*100</f>
        <v>7.6158940397350996</v>
      </c>
      <c r="I7" s="12"/>
      <c r="J7" s="32">
        <v>302</v>
      </c>
    </row>
    <row r="8" spans="1:10" ht="20.149999999999999" customHeight="1" x14ac:dyDescent="0.25">
      <c r="A8" s="10"/>
      <c r="B8" s="13" t="s">
        <v>9</v>
      </c>
      <c r="C8" s="14">
        <f t="shared" si="1"/>
        <v>978</v>
      </c>
      <c r="D8" s="14">
        <v>424</v>
      </c>
      <c r="E8" s="14">
        <v>554</v>
      </c>
      <c r="F8" s="15">
        <f t="shared" ref="F8:F25" si="3">E8/C8</f>
        <v>0.56646216768916158</v>
      </c>
      <c r="G8" s="15">
        <f t="shared" si="0"/>
        <v>0.13044502001412761</v>
      </c>
      <c r="H8" s="35">
        <f t="shared" si="2"/>
        <v>14.832663989290495</v>
      </c>
      <c r="I8" s="12"/>
      <c r="J8" s="32">
        <v>3735</v>
      </c>
    </row>
    <row r="9" spans="1:10" ht="20.149999999999999" customHeight="1" x14ac:dyDescent="0.25">
      <c r="A9" s="10"/>
      <c r="B9" s="16" t="s">
        <v>10</v>
      </c>
      <c r="C9" s="17">
        <f t="shared" si="1"/>
        <v>598</v>
      </c>
      <c r="D9" s="17">
        <v>228</v>
      </c>
      <c r="E9" s="17">
        <v>370</v>
      </c>
      <c r="F9" s="18">
        <f t="shared" si="3"/>
        <v>0.61872909698996659</v>
      </c>
      <c r="G9" s="18">
        <f t="shared" si="0"/>
        <v>8.7120320226041909E-2</v>
      </c>
      <c r="H9" s="36">
        <f t="shared" si="2"/>
        <v>15.170151701517016</v>
      </c>
      <c r="I9" s="12"/>
      <c r="J9" s="32">
        <v>2439</v>
      </c>
    </row>
    <row r="10" spans="1:10" ht="20.149999999999999" customHeight="1" x14ac:dyDescent="0.25">
      <c r="A10" s="10"/>
      <c r="B10" s="13" t="s">
        <v>11</v>
      </c>
      <c r="C10" s="14">
        <f t="shared" si="1"/>
        <v>330</v>
      </c>
      <c r="D10" s="14">
        <v>149</v>
      </c>
      <c r="E10" s="14">
        <v>181</v>
      </c>
      <c r="F10" s="15">
        <f t="shared" si="3"/>
        <v>0.54848484848484846</v>
      </c>
      <c r="G10" s="15">
        <f t="shared" si="0"/>
        <v>4.261831881327996E-2</v>
      </c>
      <c r="H10" s="35">
        <f t="shared" si="2"/>
        <v>11.669890393294649</v>
      </c>
      <c r="I10" s="12"/>
      <c r="J10" s="32">
        <v>1551</v>
      </c>
    </row>
    <row r="11" spans="1:10" ht="20.149999999999999" customHeight="1" x14ac:dyDescent="0.25">
      <c r="A11" s="10"/>
      <c r="B11" s="16" t="s">
        <v>12</v>
      </c>
      <c r="C11" s="17">
        <f t="shared" si="1"/>
        <v>507</v>
      </c>
      <c r="D11" s="17">
        <v>257</v>
      </c>
      <c r="E11" s="17">
        <v>250</v>
      </c>
      <c r="F11" s="18">
        <f t="shared" si="3"/>
        <v>0.49309664694280081</v>
      </c>
      <c r="G11" s="18">
        <f t="shared" si="0"/>
        <v>5.8865081233812101E-2</v>
      </c>
      <c r="H11" s="36">
        <f t="shared" si="2"/>
        <v>7.6289288983826671</v>
      </c>
      <c r="I11" s="12"/>
      <c r="J11" s="32">
        <v>3277</v>
      </c>
    </row>
    <row r="12" spans="1:10" ht="20.149999999999999" customHeight="1" x14ac:dyDescent="0.25">
      <c r="A12" s="10"/>
      <c r="B12" s="13" t="s">
        <v>13</v>
      </c>
      <c r="C12" s="14">
        <f t="shared" si="1"/>
        <v>357</v>
      </c>
      <c r="D12" s="14">
        <v>167</v>
      </c>
      <c r="E12" s="14">
        <v>190</v>
      </c>
      <c r="F12" s="15">
        <f t="shared" si="3"/>
        <v>0.53221288515406162</v>
      </c>
      <c r="G12" s="15">
        <f t="shared" si="0"/>
        <v>4.4737461737697201E-2</v>
      </c>
      <c r="H12" s="35">
        <f t="shared" si="2"/>
        <v>12.467191601049869</v>
      </c>
      <c r="I12" s="12"/>
      <c r="J12" s="32">
        <v>1524</v>
      </c>
    </row>
    <row r="13" spans="1:10" ht="20.149999999999999" customHeight="1" x14ac:dyDescent="0.25">
      <c r="A13" s="10"/>
      <c r="B13" s="16" t="s">
        <v>14</v>
      </c>
      <c r="C13" s="17">
        <f t="shared" si="1"/>
        <v>679</v>
      </c>
      <c r="D13" s="17">
        <v>236</v>
      </c>
      <c r="E13" s="17">
        <v>443</v>
      </c>
      <c r="F13" s="18">
        <f t="shared" si="3"/>
        <v>0.65243004418262152</v>
      </c>
      <c r="G13" s="18">
        <f t="shared" si="0"/>
        <v>0.10430892394631505</v>
      </c>
      <c r="H13" s="36">
        <f t="shared" si="2"/>
        <v>17.461568782026017</v>
      </c>
      <c r="I13" s="12"/>
      <c r="J13" s="32">
        <v>2537</v>
      </c>
    </row>
    <row r="14" spans="1:10" ht="20.149999999999999" customHeight="1" x14ac:dyDescent="0.25">
      <c r="A14" s="10"/>
      <c r="B14" s="13" t="s">
        <v>15</v>
      </c>
      <c r="C14" s="14">
        <f t="shared" si="1"/>
        <v>215</v>
      </c>
      <c r="D14" s="14">
        <v>86</v>
      </c>
      <c r="E14" s="14">
        <v>129</v>
      </c>
      <c r="F14" s="15">
        <f t="shared" si="3"/>
        <v>0.6</v>
      </c>
      <c r="G14" s="15">
        <f t="shared" si="0"/>
        <v>3.0374381916647045E-2</v>
      </c>
      <c r="H14" s="35">
        <f t="shared" si="2"/>
        <v>16.8848167539267</v>
      </c>
      <c r="I14" s="12"/>
      <c r="J14" s="32">
        <v>764</v>
      </c>
    </row>
    <row r="15" spans="1:10" ht="20.149999999999999" customHeight="1" x14ac:dyDescent="0.25">
      <c r="A15" s="10"/>
      <c r="B15" s="16" t="s">
        <v>16</v>
      </c>
      <c r="C15" s="17">
        <f t="shared" si="1"/>
        <v>163</v>
      </c>
      <c r="D15" s="17">
        <v>57</v>
      </c>
      <c r="E15" s="17">
        <v>106</v>
      </c>
      <c r="F15" s="18">
        <f t="shared" si="3"/>
        <v>0.65030674846625769</v>
      </c>
      <c r="G15" s="18">
        <f t="shared" si="0"/>
        <v>2.4958794443136333E-2</v>
      </c>
      <c r="H15" s="36">
        <f t="shared" si="2"/>
        <v>13.25</v>
      </c>
      <c r="I15" s="12"/>
      <c r="J15" s="32">
        <v>800</v>
      </c>
    </row>
    <row r="16" spans="1:10" ht="20.149999999999999" customHeight="1" x14ac:dyDescent="0.25">
      <c r="A16" s="10"/>
      <c r="B16" s="13" t="s">
        <v>17</v>
      </c>
      <c r="C16" s="14">
        <f t="shared" si="1"/>
        <v>989</v>
      </c>
      <c r="D16" s="14">
        <v>421</v>
      </c>
      <c r="E16" s="14">
        <v>568</v>
      </c>
      <c r="F16" s="15">
        <f t="shared" si="3"/>
        <v>0.57431749241658236</v>
      </c>
      <c r="G16" s="15">
        <f t="shared" si="0"/>
        <v>0.13374146456322109</v>
      </c>
      <c r="H16" s="35">
        <f t="shared" si="2"/>
        <v>18.193465727098015</v>
      </c>
      <c r="I16" s="12"/>
      <c r="J16" s="32">
        <v>3122</v>
      </c>
    </row>
    <row r="17" spans="1:11" ht="20.149999999999999" customHeight="1" x14ac:dyDescent="0.25">
      <c r="A17" s="10"/>
      <c r="B17" s="16" t="s">
        <v>18</v>
      </c>
      <c r="C17" s="17">
        <f t="shared" si="1"/>
        <v>487</v>
      </c>
      <c r="D17" s="17">
        <v>235</v>
      </c>
      <c r="E17" s="17">
        <v>252</v>
      </c>
      <c r="F17" s="18">
        <f t="shared" si="3"/>
        <v>0.51745379876796715</v>
      </c>
      <c r="G17" s="18">
        <f t="shared" si="0"/>
        <v>5.9336001883682599E-2</v>
      </c>
      <c r="H17" s="36">
        <f t="shared" si="2"/>
        <v>19.325153374233128</v>
      </c>
      <c r="I17" s="12"/>
      <c r="J17" s="32">
        <v>1304</v>
      </c>
    </row>
    <row r="18" spans="1:11" ht="20.149999999999999" customHeight="1" x14ac:dyDescent="0.25">
      <c r="A18" s="10"/>
      <c r="B18" s="13" t="s">
        <v>19</v>
      </c>
      <c r="C18" s="14">
        <f t="shared" si="1"/>
        <v>262</v>
      </c>
      <c r="D18" s="14">
        <v>98</v>
      </c>
      <c r="E18" s="14">
        <v>164</v>
      </c>
      <c r="F18" s="15">
        <f t="shared" si="3"/>
        <v>0.62595419847328249</v>
      </c>
      <c r="G18" s="15">
        <f t="shared" si="0"/>
        <v>3.8615493289380742E-2</v>
      </c>
      <c r="H18" s="35">
        <f t="shared" si="2"/>
        <v>17.845484221980414</v>
      </c>
      <c r="I18" s="12"/>
      <c r="J18" s="32">
        <v>919</v>
      </c>
    </row>
    <row r="19" spans="1:11" ht="20.149999999999999" customHeight="1" x14ac:dyDescent="0.25">
      <c r="A19" s="10"/>
      <c r="B19" s="16" t="s">
        <v>20</v>
      </c>
      <c r="C19" s="17">
        <f t="shared" si="1"/>
        <v>326</v>
      </c>
      <c r="D19" s="17">
        <v>132</v>
      </c>
      <c r="E19" s="17">
        <v>194</v>
      </c>
      <c r="F19" s="18">
        <f t="shared" si="3"/>
        <v>0.59509202453987731</v>
      </c>
      <c r="G19" s="18">
        <f t="shared" si="0"/>
        <v>4.5679303037438189E-2</v>
      </c>
      <c r="H19" s="36">
        <f t="shared" si="2"/>
        <v>19.497487437185928</v>
      </c>
      <c r="I19" s="12"/>
      <c r="J19" s="32">
        <v>995</v>
      </c>
    </row>
    <row r="20" spans="1:11" ht="20.149999999999999" customHeight="1" x14ac:dyDescent="0.25">
      <c r="A20" s="10"/>
      <c r="B20" s="13" t="s">
        <v>21</v>
      </c>
      <c r="C20" s="14">
        <f t="shared" si="1"/>
        <v>479</v>
      </c>
      <c r="D20" s="14">
        <v>212</v>
      </c>
      <c r="E20" s="14">
        <v>267</v>
      </c>
      <c r="F20" s="15">
        <f t="shared" si="3"/>
        <v>0.55741127348643005</v>
      </c>
      <c r="G20" s="15">
        <f t="shared" si="0"/>
        <v>6.2867906757711325E-2</v>
      </c>
      <c r="H20" s="35">
        <f t="shared" si="2"/>
        <v>18.350515463917525</v>
      </c>
      <c r="I20" s="12"/>
      <c r="J20" s="32">
        <v>1455</v>
      </c>
    </row>
    <row r="21" spans="1:11" ht="20.149999999999999" customHeight="1" x14ac:dyDescent="0.25">
      <c r="A21" s="10"/>
      <c r="B21" s="16" t="s">
        <v>22</v>
      </c>
      <c r="C21" s="17">
        <f t="shared" si="1"/>
        <v>200</v>
      </c>
      <c r="D21" s="17">
        <v>74</v>
      </c>
      <c r="E21" s="17">
        <v>126</v>
      </c>
      <c r="F21" s="18">
        <f t="shared" si="3"/>
        <v>0.63</v>
      </c>
      <c r="G21" s="18">
        <f t="shared" si="0"/>
        <v>2.9668000941841299E-2</v>
      </c>
      <c r="H21" s="36">
        <f t="shared" si="2"/>
        <v>31.818181818181817</v>
      </c>
      <c r="I21" s="12"/>
      <c r="J21" s="32">
        <v>396</v>
      </c>
    </row>
    <row r="22" spans="1:11" ht="20.149999999999999" customHeight="1" x14ac:dyDescent="0.25">
      <c r="A22" s="10"/>
      <c r="B22" s="13" t="s">
        <v>23</v>
      </c>
      <c r="C22" s="14">
        <f t="shared" si="1"/>
        <v>222</v>
      </c>
      <c r="D22" s="14">
        <v>95</v>
      </c>
      <c r="E22" s="14">
        <v>127</v>
      </c>
      <c r="F22" s="15">
        <f t="shared" si="3"/>
        <v>0.57207207207207211</v>
      </c>
      <c r="G22" s="15">
        <f t="shared" si="0"/>
        <v>2.9903461266776548E-2</v>
      </c>
      <c r="H22" s="35">
        <f t="shared" si="2"/>
        <v>18.759231905465288</v>
      </c>
      <c r="I22" s="12"/>
      <c r="J22" s="32">
        <v>677</v>
      </c>
    </row>
    <row r="23" spans="1:11" ht="20.149999999999999" customHeight="1" x14ac:dyDescent="0.25">
      <c r="A23" s="10"/>
      <c r="B23" s="16" t="s">
        <v>24</v>
      </c>
      <c r="C23" s="17">
        <f t="shared" si="1"/>
        <v>201</v>
      </c>
      <c r="D23" s="17">
        <v>73</v>
      </c>
      <c r="E23" s="17">
        <v>128</v>
      </c>
      <c r="F23" s="18">
        <f t="shared" si="3"/>
        <v>0.63681592039800994</v>
      </c>
      <c r="G23" s="18">
        <f t="shared" si="0"/>
        <v>3.0138921591711797E-2</v>
      </c>
      <c r="H23" s="36">
        <f t="shared" si="2"/>
        <v>10.783487784330244</v>
      </c>
      <c r="I23" s="12"/>
      <c r="J23" s="32">
        <v>1187</v>
      </c>
    </row>
    <row r="24" spans="1:11" ht="20.149999999999999" customHeight="1" x14ac:dyDescent="0.25">
      <c r="A24" s="10"/>
      <c r="B24" s="13" t="s">
        <v>25</v>
      </c>
      <c r="C24" s="14">
        <f t="shared" si="1"/>
        <v>65</v>
      </c>
      <c r="D24" s="14">
        <v>28</v>
      </c>
      <c r="E24" s="14">
        <v>37</v>
      </c>
      <c r="F24" s="15">
        <f t="shared" si="3"/>
        <v>0.56923076923076921</v>
      </c>
      <c r="G24" s="15">
        <f t="shared" si="0"/>
        <v>8.7120320226041909E-3</v>
      </c>
      <c r="H24" s="35">
        <f t="shared" si="2"/>
        <v>2.786144578313253</v>
      </c>
      <c r="I24" s="12"/>
      <c r="J24" s="32">
        <v>1328</v>
      </c>
    </row>
    <row r="25" spans="1:11" ht="20.149999999999999" customHeight="1" x14ac:dyDescent="0.25">
      <c r="A25" s="10"/>
      <c r="B25" s="16" t="s">
        <v>26</v>
      </c>
      <c r="C25" s="17">
        <f t="shared" si="1"/>
        <v>190</v>
      </c>
      <c r="D25" s="17">
        <v>68</v>
      </c>
      <c r="E25" s="17">
        <v>122</v>
      </c>
      <c r="F25" s="18">
        <f t="shared" si="3"/>
        <v>0.64210526315789473</v>
      </c>
      <c r="G25" s="18">
        <f t="shared" si="0"/>
        <v>2.8726159642100305E-2</v>
      </c>
      <c r="H25" s="36">
        <f t="shared" si="2"/>
        <v>20.132013201320131</v>
      </c>
      <c r="I25" s="12"/>
      <c r="J25" s="32">
        <v>606</v>
      </c>
    </row>
    <row r="26" spans="1:11" s="2" customFormat="1" ht="20.149999999999999" customHeight="1" x14ac:dyDescent="0.3">
      <c r="A26" s="19"/>
      <c r="B26" s="20" t="s">
        <v>27</v>
      </c>
      <c r="C26" s="21">
        <f t="shared" si="1"/>
        <v>7326</v>
      </c>
      <c r="D26" s="21">
        <f>SUM(D6:D25)</f>
        <v>3079</v>
      </c>
      <c r="E26" s="21">
        <f>SUM(E6:E25)</f>
        <v>4247</v>
      </c>
      <c r="F26" s="22">
        <f>E26/C26</f>
        <v>0.57971607971607975</v>
      </c>
      <c r="G26" s="22">
        <f>SUM(G6:G25)</f>
        <v>1</v>
      </c>
      <c r="H26" s="23">
        <f>E26/J26*100</f>
        <v>14.591493162921735</v>
      </c>
      <c r="I26" s="24"/>
      <c r="J26" s="33">
        <v>29106</v>
      </c>
      <c r="K26" s="25"/>
    </row>
    <row r="27" spans="1:11" ht="14.25" customHeight="1" x14ac:dyDescent="0.25">
      <c r="A27" s="10"/>
      <c r="B27" s="43" t="s">
        <v>29</v>
      </c>
      <c r="C27" s="44"/>
      <c r="D27" s="44"/>
      <c r="E27" s="44"/>
      <c r="F27" s="44"/>
      <c r="G27" s="44"/>
      <c r="H27" s="45"/>
      <c r="I27" s="12"/>
      <c r="J27" s="34" t="s">
        <v>30</v>
      </c>
    </row>
    <row r="28" spans="1:11" ht="7.5" customHeight="1" x14ac:dyDescent="0.3">
      <c r="A28" s="26"/>
      <c r="B28" s="27"/>
      <c r="C28" s="28"/>
      <c r="D28" s="28"/>
      <c r="E28" s="28"/>
      <c r="F28" s="28"/>
      <c r="G28" s="29"/>
      <c r="H28" s="30"/>
      <c r="I28" s="31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  <webPublishItems count="1">
    <webPublishItem id="379" divId="1_7_1_379" sourceType="range" sourceRef="A4:I28" destinationFile="\\reid\inetpub\gpaqssl\lldades-edicio\indicadors\2021\1_7_1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zoomScaleSheetLayoutView="100" workbookViewId="0">
      <selection activeCell="B4" sqref="B4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0.81640625" style="34" customWidth="1"/>
    <col min="11" max="11" width="13.7265625" style="1" customWidth="1"/>
    <col min="12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40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19.899999999999999" customHeight="1" x14ac:dyDescent="0.25">
      <c r="A6" s="10"/>
      <c r="B6" s="13" t="s">
        <v>28</v>
      </c>
      <c r="C6" s="14">
        <v>28</v>
      </c>
      <c r="D6" s="14">
        <v>11</v>
      </c>
      <c r="E6" s="14">
        <v>17</v>
      </c>
      <c r="F6" s="15">
        <f t="shared" ref="F6:F26" si="0">E6/C6</f>
        <v>0.6071428571428571</v>
      </c>
      <c r="G6" s="15">
        <f t="shared" ref="G6:G25" si="1">E6/$E$26</f>
        <v>3.5925612848689771E-3</v>
      </c>
      <c r="H6" s="35">
        <f t="shared" ref="H6:H26" si="2">E6/J6*100</f>
        <v>9.4972067039106136</v>
      </c>
      <c r="I6" s="12"/>
      <c r="J6" s="32">
        <v>179</v>
      </c>
    </row>
    <row r="7" spans="1:10" ht="20.149999999999999" customHeight="1" x14ac:dyDescent="0.25">
      <c r="A7" s="10"/>
      <c r="B7" s="16" t="s">
        <v>8</v>
      </c>
      <c r="C7" s="17">
        <v>63</v>
      </c>
      <c r="D7" s="17">
        <v>40</v>
      </c>
      <c r="E7" s="17">
        <v>23</v>
      </c>
      <c r="F7" s="18">
        <f t="shared" si="0"/>
        <v>0.36507936507936506</v>
      </c>
      <c r="G7" s="18">
        <f t="shared" si="1"/>
        <v>4.8605240912933225E-3</v>
      </c>
      <c r="H7" s="36">
        <f t="shared" si="2"/>
        <v>7.2784810126582276</v>
      </c>
      <c r="I7" s="12"/>
      <c r="J7" s="32">
        <v>316</v>
      </c>
    </row>
    <row r="8" spans="1:10" ht="20.149999999999999" customHeight="1" x14ac:dyDescent="0.25">
      <c r="A8" s="10"/>
      <c r="B8" s="13" t="s">
        <v>9</v>
      </c>
      <c r="C8" s="14">
        <v>1136</v>
      </c>
      <c r="D8" s="14">
        <v>499</v>
      </c>
      <c r="E8" s="14">
        <v>637</v>
      </c>
      <c r="F8" s="15">
        <f t="shared" si="0"/>
        <v>0.56073943661971826</v>
      </c>
      <c r="G8" s="15">
        <f t="shared" si="1"/>
        <v>0.13461538461538461</v>
      </c>
      <c r="H8" s="35">
        <f t="shared" si="2"/>
        <v>17.000266880170802</v>
      </c>
      <c r="I8" s="12"/>
      <c r="J8" s="32">
        <v>3747</v>
      </c>
    </row>
    <row r="9" spans="1:10" ht="20.149999999999999" customHeight="1" x14ac:dyDescent="0.25">
      <c r="A9" s="10"/>
      <c r="B9" s="16" t="s">
        <v>10</v>
      </c>
      <c r="C9" s="17">
        <v>619</v>
      </c>
      <c r="D9" s="17">
        <v>230</v>
      </c>
      <c r="E9" s="17">
        <v>389</v>
      </c>
      <c r="F9" s="18">
        <f t="shared" si="0"/>
        <v>0.62843295638126007</v>
      </c>
      <c r="G9" s="18">
        <f t="shared" si="1"/>
        <v>8.2206255283178362E-2</v>
      </c>
      <c r="H9" s="36">
        <f t="shared" si="2"/>
        <v>16.803455723542115</v>
      </c>
      <c r="I9" s="12"/>
      <c r="J9" s="32">
        <v>2315</v>
      </c>
    </row>
    <row r="10" spans="1:10" ht="20.149999999999999" customHeight="1" x14ac:dyDescent="0.25">
      <c r="A10" s="10"/>
      <c r="B10" s="13" t="s">
        <v>11</v>
      </c>
      <c r="C10" s="14">
        <v>414</v>
      </c>
      <c r="D10" s="14">
        <v>184</v>
      </c>
      <c r="E10" s="14">
        <v>230</v>
      </c>
      <c r="F10" s="15">
        <f t="shared" si="0"/>
        <v>0.55555555555555558</v>
      </c>
      <c r="G10" s="15">
        <f t="shared" si="1"/>
        <v>4.8605240912933223E-2</v>
      </c>
      <c r="H10" s="35">
        <f t="shared" si="2"/>
        <v>14.743589743589745</v>
      </c>
      <c r="I10" s="12"/>
      <c r="J10" s="32">
        <v>1560</v>
      </c>
    </row>
    <row r="11" spans="1:10" ht="20.149999999999999" customHeight="1" x14ac:dyDescent="0.25">
      <c r="A11" s="10"/>
      <c r="B11" s="16" t="s">
        <v>12</v>
      </c>
      <c r="C11" s="17">
        <v>570</v>
      </c>
      <c r="D11" s="17">
        <v>290</v>
      </c>
      <c r="E11" s="17">
        <v>280</v>
      </c>
      <c r="F11" s="18">
        <f t="shared" si="0"/>
        <v>0.49122807017543857</v>
      </c>
      <c r="G11" s="18">
        <f t="shared" si="1"/>
        <v>5.9171597633136092E-2</v>
      </c>
      <c r="H11" s="36">
        <f t="shared" si="2"/>
        <v>8.4286574352799519</v>
      </c>
      <c r="I11" s="12"/>
      <c r="J11" s="32">
        <v>3322</v>
      </c>
    </row>
    <row r="12" spans="1:10" ht="20.149999999999999" customHeight="1" x14ac:dyDescent="0.25">
      <c r="A12" s="10"/>
      <c r="B12" s="13" t="s">
        <v>13</v>
      </c>
      <c r="C12" s="14">
        <v>369</v>
      </c>
      <c r="D12" s="14">
        <v>151</v>
      </c>
      <c r="E12" s="14">
        <v>218</v>
      </c>
      <c r="F12" s="15">
        <f t="shared" si="0"/>
        <v>0.59078590785907859</v>
      </c>
      <c r="G12" s="15">
        <f t="shared" si="1"/>
        <v>4.6069315300084533E-2</v>
      </c>
      <c r="H12" s="35">
        <f t="shared" si="2"/>
        <v>15.785662563359883</v>
      </c>
      <c r="I12" s="12"/>
      <c r="J12" s="32">
        <v>1381</v>
      </c>
    </row>
    <row r="13" spans="1:10" ht="20.149999999999999" customHeight="1" x14ac:dyDescent="0.25">
      <c r="A13" s="10"/>
      <c r="B13" s="16" t="s">
        <v>14</v>
      </c>
      <c r="C13" s="17">
        <v>758</v>
      </c>
      <c r="D13" s="17">
        <v>285</v>
      </c>
      <c r="E13" s="17">
        <v>473</v>
      </c>
      <c r="F13" s="18">
        <f t="shared" si="0"/>
        <v>0.62401055408970973</v>
      </c>
      <c r="G13" s="18">
        <f t="shared" si="1"/>
        <v>9.9957734573119184E-2</v>
      </c>
      <c r="H13" s="36">
        <f t="shared" si="2"/>
        <v>19.48908117016893</v>
      </c>
      <c r="I13" s="12"/>
      <c r="J13" s="32">
        <v>2427</v>
      </c>
    </row>
    <row r="14" spans="1:10" ht="20.149999999999999" customHeight="1" x14ac:dyDescent="0.25">
      <c r="A14" s="10"/>
      <c r="B14" s="13" t="s">
        <v>15</v>
      </c>
      <c r="C14" s="14">
        <v>259</v>
      </c>
      <c r="D14" s="14">
        <v>119</v>
      </c>
      <c r="E14" s="14">
        <v>140</v>
      </c>
      <c r="F14" s="15">
        <f t="shared" si="0"/>
        <v>0.54054054054054057</v>
      </c>
      <c r="G14" s="15">
        <f t="shared" si="1"/>
        <v>2.9585798816568046E-2</v>
      </c>
      <c r="H14" s="35">
        <f t="shared" si="2"/>
        <v>17.391304347826086</v>
      </c>
      <c r="I14" s="12"/>
      <c r="J14" s="32">
        <v>805</v>
      </c>
    </row>
    <row r="15" spans="1:10" ht="20.149999999999999" customHeight="1" x14ac:dyDescent="0.25">
      <c r="A15" s="10"/>
      <c r="B15" s="16" t="s">
        <v>16</v>
      </c>
      <c r="C15" s="17">
        <v>177</v>
      </c>
      <c r="D15" s="17">
        <v>62</v>
      </c>
      <c r="E15" s="17">
        <v>115</v>
      </c>
      <c r="F15" s="18">
        <f t="shared" si="0"/>
        <v>0.64971751412429379</v>
      </c>
      <c r="G15" s="18">
        <f t="shared" si="1"/>
        <v>2.4302620456466612E-2</v>
      </c>
      <c r="H15" s="36">
        <f t="shared" si="2"/>
        <v>13.922518159806296</v>
      </c>
      <c r="I15" s="12"/>
      <c r="J15" s="32">
        <v>826</v>
      </c>
    </row>
    <row r="16" spans="1:10" ht="20.149999999999999" customHeight="1" x14ac:dyDescent="0.25">
      <c r="A16" s="10"/>
      <c r="B16" s="13" t="s">
        <v>17</v>
      </c>
      <c r="C16" s="14">
        <v>1093</v>
      </c>
      <c r="D16" s="14">
        <v>440</v>
      </c>
      <c r="E16" s="14">
        <v>653</v>
      </c>
      <c r="F16" s="15">
        <f t="shared" si="0"/>
        <v>0.59743824336688012</v>
      </c>
      <c r="G16" s="15">
        <f t="shared" si="1"/>
        <v>0.13799661876584954</v>
      </c>
      <c r="H16" s="35">
        <f t="shared" si="2"/>
        <v>20.796178343949045</v>
      </c>
      <c r="I16" s="12"/>
      <c r="J16" s="32">
        <v>3140</v>
      </c>
    </row>
    <row r="17" spans="1:11" ht="20.149999999999999" customHeight="1" x14ac:dyDescent="0.25">
      <c r="A17" s="10"/>
      <c r="B17" s="16" t="s">
        <v>18</v>
      </c>
      <c r="C17" s="17">
        <v>535</v>
      </c>
      <c r="D17" s="17">
        <v>237</v>
      </c>
      <c r="E17" s="17">
        <v>298</v>
      </c>
      <c r="F17" s="18">
        <f t="shared" si="0"/>
        <v>0.55700934579439254</v>
      </c>
      <c r="G17" s="18">
        <f t="shared" si="1"/>
        <v>6.297548605240913E-2</v>
      </c>
      <c r="H17" s="36">
        <f t="shared" si="2"/>
        <v>23.065015479876159</v>
      </c>
      <c r="I17" s="12"/>
      <c r="J17" s="32">
        <v>1292</v>
      </c>
    </row>
    <row r="18" spans="1:11" ht="20.149999999999999" customHeight="1" x14ac:dyDescent="0.25">
      <c r="A18" s="10"/>
      <c r="B18" s="13" t="s">
        <v>19</v>
      </c>
      <c r="C18" s="14">
        <v>252</v>
      </c>
      <c r="D18" s="14">
        <v>92</v>
      </c>
      <c r="E18" s="14">
        <v>160</v>
      </c>
      <c r="F18" s="15">
        <f t="shared" si="0"/>
        <v>0.63492063492063489</v>
      </c>
      <c r="G18" s="15">
        <f t="shared" si="1"/>
        <v>3.38123415046492E-2</v>
      </c>
      <c r="H18" s="35">
        <f t="shared" si="2"/>
        <v>19.631901840490798</v>
      </c>
      <c r="I18" s="12"/>
      <c r="J18" s="32">
        <v>815</v>
      </c>
    </row>
    <row r="19" spans="1:11" ht="20.149999999999999" customHeight="1" x14ac:dyDescent="0.25">
      <c r="A19" s="10"/>
      <c r="B19" s="16" t="s">
        <v>20</v>
      </c>
      <c r="C19" s="17">
        <v>368</v>
      </c>
      <c r="D19" s="17">
        <v>130</v>
      </c>
      <c r="E19" s="17">
        <v>238</v>
      </c>
      <c r="F19" s="18">
        <f t="shared" si="0"/>
        <v>0.64673913043478259</v>
      </c>
      <c r="G19" s="18">
        <f t="shared" si="1"/>
        <v>5.0295857988165681E-2</v>
      </c>
      <c r="H19" s="36">
        <f t="shared" si="2"/>
        <v>23.776223776223777</v>
      </c>
      <c r="I19" s="12"/>
      <c r="J19" s="32">
        <v>1001</v>
      </c>
    </row>
    <row r="20" spans="1:11" ht="20.149999999999999" customHeight="1" x14ac:dyDescent="0.25">
      <c r="A20" s="10"/>
      <c r="B20" s="13" t="s">
        <v>21</v>
      </c>
      <c r="C20" s="14">
        <v>504</v>
      </c>
      <c r="D20" s="14">
        <v>208</v>
      </c>
      <c r="E20" s="14">
        <v>296</v>
      </c>
      <c r="F20" s="15">
        <f t="shared" si="0"/>
        <v>0.58730158730158732</v>
      </c>
      <c r="G20" s="15">
        <f t="shared" si="1"/>
        <v>6.2552831783601021E-2</v>
      </c>
      <c r="H20" s="35">
        <f t="shared" si="2"/>
        <v>20.948336871903749</v>
      </c>
      <c r="I20" s="12"/>
      <c r="J20" s="32">
        <v>1413</v>
      </c>
    </row>
    <row r="21" spans="1:11" ht="20.149999999999999" customHeight="1" x14ac:dyDescent="0.25">
      <c r="A21" s="10"/>
      <c r="B21" s="16" t="s">
        <v>22</v>
      </c>
      <c r="C21" s="17">
        <v>224</v>
      </c>
      <c r="D21" s="17">
        <v>84</v>
      </c>
      <c r="E21" s="17">
        <v>140</v>
      </c>
      <c r="F21" s="18">
        <f t="shared" si="0"/>
        <v>0.625</v>
      </c>
      <c r="G21" s="18">
        <f t="shared" si="1"/>
        <v>2.9585798816568046E-2</v>
      </c>
      <c r="H21" s="36">
        <f t="shared" si="2"/>
        <v>35.087719298245609</v>
      </c>
      <c r="I21" s="12"/>
      <c r="J21" s="32">
        <v>399</v>
      </c>
    </row>
    <row r="22" spans="1:11" ht="20.149999999999999" customHeight="1" x14ac:dyDescent="0.25">
      <c r="A22" s="10"/>
      <c r="B22" s="13" t="s">
        <v>23</v>
      </c>
      <c r="C22" s="14">
        <v>247</v>
      </c>
      <c r="D22" s="14">
        <v>110</v>
      </c>
      <c r="E22" s="14">
        <v>137</v>
      </c>
      <c r="F22" s="15">
        <f t="shared" si="0"/>
        <v>0.55465587044534415</v>
      </c>
      <c r="G22" s="15">
        <f t="shared" si="1"/>
        <v>2.8951817413355875E-2</v>
      </c>
      <c r="H22" s="35">
        <f t="shared" si="2"/>
        <v>21.5748031496063</v>
      </c>
      <c r="I22" s="12"/>
      <c r="J22" s="32">
        <v>635</v>
      </c>
    </row>
    <row r="23" spans="1:11" ht="20.149999999999999" customHeight="1" x14ac:dyDescent="0.25">
      <c r="A23" s="10"/>
      <c r="B23" s="16" t="s">
        <v>24</v>
      </c>
      <c r="C23" s="17">
        <v>182</v>
      </c>
      <c r="D23" s="17">
        <v>66</v>
      </c>
      <c r="E23" s="17">
        <v>116</v>
      </c>
      <c r="F23" s="18">
        <f t="shared" si="0"/>
        <v>0.63736263736263732</v>
      </c>
      <c r="G23" s="18">
        <f t="shared" si="1"/>
        <v>2.4513947590870666E-2</v>
      </c>
      <c r="H23" s="36">
        <f t="shared" si="2"/>
        <v>11.836734693877551</v>
      </c>
      <c r="I23" s="12"/>
      <c r="J23" s="32">
        <v>980</v>
      </c>
    </row>
    <row r="24" spans="1:11" ht="20.149999999999999" customHeight="1" x14ac:dyDescent="0.25">
      <c r="A24" s="10"/>
      <c r="B24" s="13" t="s">
        <v>25</v>
      </c>
      <c r="C24" s="14">
        <v>74</v>
      </c>
      <c r="D24" s="14">
        <v>33</v>
      </c>
      <c r="E24" s="14">
        <v>41</v>
      </c>
      <c r="F24" s="15">
        <f t="shared" si="0"/>
        <v>0.55405405405405406</v>
      </c>
      <c r="G24" s="15">
        <f t="shared" si="1"/>
        <v>8.6644125105663564E-3</v>
      </c>
      <c r="H24" s="35">
        <f t="shared" si="2"/>
        <v>3.7238873751135335</v>
      </c>
      <c r="I24" s="12"/>
      <c r="J24" s="32">
        <v>1101</v>
      </c>
    </row>
    <row r="25" spans="1:11" ht="20.149999999999999" customHeight="1" x14ac:dyDescent="0.25">
      <c r="A25" s="10"/>
      <c r="B25" s="16" t="s">
        <v>26</v>
      </c>
      <c r="C25" s="17">
        <v>195</v>
      </c>
      <c r="D25" s="17">
        <v>64</v>
      </c>
      <c r="E25" s="17">
        <v>131</v>
      </c>
      <c r="F25" s="18">
        <f t="shared" si="0"/>
        <v>0.67179487179487174</v>
      </c>
      <c r="G25" s="18">
        <f t="shared" si="1"/>
        <v>2.768385460693153E-2</v>
      </c>
      <c r="H25" s="36">
        <f t="shared" si="2"/>
        <v>22.091062394603711</v>
      </c>
      <c r="I25" s="12"/>
      <c r="J25" s="32">
        <v>593</v>
      </c>
    </row>
    <row r="26" spans="1:11" s="2" customFormat="1" ht="20.149999999999999" customHeight="1" x14ac:dyDescent="0.3">
      <c r="A26" s="19"/>
      <c r="B26" s="20" t="s">
        <v>27</v>
      </c>
      <c r="C26" s="21">
        <f>SUM(C6:C25)</f>
        <v>8067</v>
      </c>
      <c r="D26" s="21">
        <f>SUM(D6:D25)</f>
        <v>3335</v>
      </c>
      <c r="E26" s="21">
        <f>SUM(E6:E25)</f>
        <v>4732</v>
      </c>
      <c r="F26" s="22">
        <f t="shared" si="0"/>
        <v>0.58658733110202055</v>
      </c>
      <c r="G26" s="22">
        <f>SUM(G6:G25)</f>
        <v>1</v>
      </c>
      <c r="H26" s="23">
        <f t="shared" si="2"/>
        <v>16.775382870107773</v>
      </c>
      <c r="I26" s="24"/>
      <c r="J26" s="33">
        <v>28208</v>
      </c>
      <c r="K26" s="25"/>
    </row>
    <row r="27" spans="1:11" ht="14.25" customHeight="1" x14ac:dyDescent="0.25">
      <c r="A27" s="10"/>
      <c r="B27" s="43" t="s">
        <v>29</v>
      </c>
      <c r="C27" s="44"/>
      <c r="D27" s="44"/>
      <c r="E27" s="44"/>
      <c r="F27" s="44"/>
      <c r="G27" s="44"/>
      <c r="H27" s="45"/>
      <c r="I27" s="12"/>
      <c r="J27" s="34" t="s">
        <v>30</v>
      </c>
    </row>
    <row r="28" spans="1:11" ht="7.5" customHeight="1" x14ac:dyDescent="0.3">
      <c r="A28" s="26"/>
      <c r="B28" s="27"/>
      <c r="C28" s="28"/>
      <c r="D28" s="28"/>
      <c r="E28" s="28"/>
      <c r="F28" s="28"/>
      <c r="G28" s="29"/>
      <c r="H28" s="30"/>
      <c r="I28" s="31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zoomScaleSheetLayoutView="100" workbookViewId="0">
      <selection activeCell="B3" sqref="B3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0.7265625" style="1" customWidth="1"/>
    <col min="11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38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19.899999999999999" customHeight="1" x14ac:dyDescent="0.25">
      <c r="A6" s="10"/>
      <c r="B6" s="13" t="s">
        <v>28</v>
      </c>
      <c r="C6" s="14">
        <v>35</v>
      </c>
      <c r="D6" s="14">
        <v>13</v>
      </c>
      <c r="E6" s="14">
        <v>22</v>
      </c>
      <c r="F6" s="15">
        <f t="shared" ref="F6:F26" si="0">E6/C6</f>
        <v>0.62857142857142856</v>
      </c>
      <c r="G6" s="15">
        <f t="shared" ref="G6:G25" si="1">E6/$E$26</f>
        <v>5.2368483694358488E-3</v>
      </c>
      <c r="H6" s="35">
        <f t="shared" ref="H6:H26" si="2">E6/J6*100</f>
        <v>18.803418803418804</v>
      </c>
      <c r="I6" s="12"/>
      <c r="J6" s="32">
        <v>117</v>
      </c>
    </row>
    <row r="7" spans="1:10" ht="20.149999999999999" customHeight="1" x14ac:dyDescent="0.25">
      <c r="A7" s="10"/>
      <c r="B7" s="16" t="s">
        <v>8</v>
      </c>
      <c r="C7" s="17">
        <v>61</v>
      </c>
      <c r="D7" s="17">
        <v>30</v>
      </c>
      <c r="E7" s="17">
        <v>31</v>
      </c>
      <c r="F7" s="18">
        <f t="shared" si="0"/>
        <v>0.50819672131147542</v>
      </c>
      <c r="G7" s="18">
        <f t="shared" si="1"/>
        <v>7.3791954296596046E-3</v>
      </c>
      <c r="H7" s="36">
        <f t="shared" si="2"/>
        <v>6.8888888888888893</v>
      </c>
      <c r="I7" s="12"/>
      <c r="J7" s="32">
        <v>450</v>
      </c>
    </row>
    <row r="8" spans="1:10" ht="20.149999999999999" customHeight="1" x14ac:dyDescent="0.25">
      <c r="A8" s="10"/>
      <c r="B8" s="13" t="s">
        <v>9</v>
      </c>
      <c r="C8" s="14">
        <v>1086</v>
      </c>
      <c r="D8" s="14">
        <v>537</v>
      </c>
      <c r="E8" s="14">
        <v>549</v>
      </c>
      <c r="F8" s="15">
        <f t="shared" si="0"/>
        <v>0.50552486187845302</v>
      </c>
      <c r="G8" s="15">
        <f t="shared" si="1"/>
        <v>0.13068317067364912</v>
      </c>
      <c r="H8" s="35">
        <f t="shared" si="2"/>
        <v>15.111478117258464</v>
      </c>
      <c r="I8" s="12"/>
      <c r="J8" s="32">
        <v>3633</v>
      </c>
    </row>
    <row r="9" spans="1:10" ht="20.149999999999999" customHeight="1" x14ac:dyDescent="0.25">
      <c r="A9" s="10"/>
      <c r="B9" s="16" t="s">
        <v>10</v>
      </c>
      <c r="C9" s="17">
        <v>559</v>
      </c>
      <c r="D9" s="17">
        <v>224</v>
      </c>
      <c r="E9" s="17">
        <v>335</v>
      </c>
      <c r="F9" s="18">
        <f t="shared" si="0"/>
        <v>0.59928443649373886</v>
      </c>
      <c r="G9" s="18">
        <f t="shared" si="1"/>
        <v>7.9742918352773154E-2</v>
      </c>
      <c r="H9" s="36">
        <f t="shared" si="2"/>
        <v>14.152936206168146</v>
      </c>
      <c r="I9" s="12"/>
      <c r="J9" s="32">
        <v>2367</v>
      </c>
    </row>
    <row r="10" spans="1:10" ht="20.149999999999999" customHeight="1" x14ac:dyDescent="0.25">
      <c r="A10" s="10"/>
      <c r="B10" s="13" t="s">
        <v>11</v>
      </c>
      <c r="C10" s="14">
        <v>442</v>
      </c>
      <c r="D10" s="14">
        <v>205</v>
      </c>
      <c r="E10" s="14">
        <v>237</v>
      </c>
      <c r="F10" s="15">
        <f t="shared" si="0"/>
        <v>0.53619909502262442</v>
      </c>
      <c r="G10" s="15">
        <f t="shared" si="1"/>
        <v>5.6415139252558914E-2</v>
      </c>
      <c r="H10" s="35">
        <f t="shared" si="2"/>
        <v>14.285714285714285</v>
      </c>
      <c r="I10" s="12"/>
      <c r="J10" s="32">
        <v>1659</v>
      </c>
    </row>
    <row r="11" spans="1:10" ht="20.149999999999999" customHeight="1" x14ac:dyDescent="0.25">
      <c r="A11" s="10"/>
      <c r="B11" s="16" t="s">
        <v>12</v>
      </c>
      <c r="C11" s="17">
        <v>575</v>
      </c>
      <c r="D11" s="17">
        <v>307</v>
      </c>
      <c r="E11" s="17">
        <v>268</v>
      </c>
      <c r="F11" s="18">
        <f t="shared" si="0"/>
        <v>0.46608695652173915</v>
      </c>
      <c r="G11" s="18">
        <f t="shared" si="1"/>
        <v>6.3794334682218526E-2</v>
      </c>
      <c r="H11" s="36">
        <f t="shared" si="2"/>
        <v>8.0119581464872933</v>
      </c>
      <c r="I11" s="12"/>
      <c r="J11" s="32">
        <v>3345</v>
      </c>
    </row>
    <row r="12" spans="1:10" ht="20.149999999999999" customHeight="1" x14ac:dyDescent="0.25">
      <c r="A12" s="10"/>
      <c r="B12" s="13" t="s">
        <v>13</v>
      </c>
      <c r="C12" s="14">
        <v>303</v>
      </c>
      <c r="D12" s="14">
        <v>152</v>
      </c>
      <c r="E12" s="14">
        <v>151</v>
      </c>
      <c r="F12" s="15">
        <f t="shared" si="0"/>
        <v>0.49834983498349833</v>
      </c>
      <c r="G12" s="15">
        <f t="shared" si="1"/>
        <v>3.5943822899309689E-2</v>
      </c>
      <c r="H12" s="35">
        <f t="shared" si="2"/>
        <v>12.051077414205906</v>
      </c>
      <c r="I12" s="12"/>
      <c r="J12" s="32">
        <v>1253</v>
      </c>
    </row>
    <row r="13" spans="1:10" ht="20.149999999999999" customHeight="1" x14ac:dyDescent="0.25">
      <c r="A13" s="10"/>
      <c r="B13" s="16" t="s">
        <v>14</v>
      </c>
      <c r="C13" s="17">
        <v>717</v>
      </c>
      <c r="D13" s="17">
        <v>271</v>
      </c>
      <c r="E13" s="17">
        <v>446</v>
      </c>
      <c r="F13" s="18">
        <f t="shared" si="0"/>
        <v>0.62203626220362618</v>
      </c>
      <c r="G13" s="18">
        <f t="shared" si="1"/>
        <v>0.10616519876219947</v>
      </c>
      <c r="H13" s="36">
        <f t="shared" si="2"/>
        <v>18.286182861828618</v>
      </c>
      <c r="I13" s="12"/>
      <c r="J13" s="32">
        <v>2439</v>
      </c>
    </row>
    <row r="14" spans="1:10" ht="20.149999999999999" customHeight="1" x14ac:dyDescent="0.25">
      <c r="A14" s="10"/>
      <c r="B14" s="13" t="s">
        <v>15</v>
      </c>
      <c r="C14" s="14">
        <v>268</v>
      </c>
      <c r="D14" s="14">
        <v>139</v>
      </c>
      <c r="E14" s="14">
        <v>129</v>
      </c>
      <c r="F14" s="15">
        <f t="shared" si="0"/>
        <v>0.48134328358208955</v>
      </c>
      <c r="G14" s="15">
        <f t="shared" si="1"/>
        <v>3.0706974529873841E-2</v>
      </c>
      <c r="H14" s="35">
        <f t="shared" si="2"/>
        <v>15.158636897767334</v>
      </c>
      <c r="I14" s="12"/>
      <c r="J14" s="32">
        <v>851</v>
      </c>
    </row>
    <row r="15" spans="1:10" ht="20.149999999999999" customHeight="1" x14ac:dyDescent="0.25">
      <c r="A15" s="10"/>
      <c r="B15" s="16" t="s">
        <v>16</v>
      </c>
      <c r="C15" s="17">
        <v>194</v>
      </c>
      <c r="D15" s="17">
        <v>78</v>
      </c>
      <c r="E15" s="17">
        <v>116</v>
      </c>
      <c r="F15" s="18">
        <f t="shared" si="0"/>
        <v>0.59793814432989689</v>
      </c>
      <c r="G15" s="18">
        <f t="shared" si="1"/>
        <v>2.7612473220661748E-2</v>
      </c>
      <c r="H15" s="36">
        <f t="shared" si="2"/>
        <v>13.776722090261281</v>
      </c>
      <c r="I15" s="12"/>
      <c r="J15" s="32">
        <v>842</v>
      </c>
    </row>
    <row r="16" spans="1:10" ht="20.149999999999999" customHeight="1" x14ac:dyDescent="0.25">
      <c r="A16" s="10"/>
      <c r="B16" s="13" t="s">
        <v>17</v>
      </c>
      <c r="C16" s="14">
        <v>1060</v>
      </c>
      <c r="D16" s="14">
        <v>495</v>
      </c>
      <c r="E16" s="14">
        <v>565</v>
      </c>
      <c r="F16" s="15">
        <f t="shared" si="0"/>
        <v>0.53301886792452835</v>
      </c>
      <c r="G16" s="15">
        <f t="shared" si="1"/>
        <v>0.13449178766960249</v>
      </c>
      <c r="H16" s="35">
        <f t="shared" si="2"/>
        <v>18.739635157545607</v>
      </c>
      <c r="I16" s="12"/>
      <c r="J16" s="32">
        <v>3015</v>
      </c>
    </row>
    <row r="17" spans="1:11" ht="20.149999999999999" customHeight="1" x14ac:dyDescent="0.25">
      <c r="A17" s="10"/>
      <c r="B17" s="16" t="s">
        <v>18</v>
      </c>
      <c r="C17" s="17">
        <v>518</v>
      </c>
      <c r="D17" s="17">
        <v>248</v>
      </c>
      <c r="E17" s="17">
        <v>270</v>
      </c>
      <c r="F17" s="18">
        <f t="shared" si="0"/>
        <v>0.52123552123552119</v>
      </c>
      <c r="G17" s="18">
        <f t="shared" si="1"/>
        <v>6.4270411806712682E-2</v>
      </c>
      <c r="H17" s="36">
        <f t="shared" si="2"/>
        <v>20.753266717909298</v>
      </c>
      <c r="I17" s="12"/>
      <c r="J17" s="32">
        <v>1301</v>
      </c>
    </row>
    <row r="18" spans="1:11" ht="20.149999999999999" customHeight="1" x14ac:dyDescent="0.25">
      <c r="A18" s="10"/>
      <c r="B18" s="13" t="s">
        <v>19</v>
      </c>
      <c r="C18" s="14">
        <v>238</v>
      </c>
      <c r="D18" s="14">
        <v>94</v>
      </c>
      <c r="E18" s="14">
        <v>144</v>
      </c>
      <c r="F18" s="15">
        <f t="shared" si="0"/>
        <v>0.60504201680672265</v>
      </c>
      <c r="G18" s="15">
        <f t="shared" si="1"/>
        <v>3.42775529635801E-2</v>
      </c>
      <c r="H18" s="35">
        <f t="shared" si="2"/>
        <v>16.216216216216218</v>
      </c>
      <c r="I18" s="12"/>
      <c r="J18" s="32">
        <v>888</v>
      </c>
    </row>
    <row r="19" spans="1:11" ht="20.149999999999999" customHeight="1" x14ac:dyDescent="0.25">
      <c r="A19" s="10"/>
      <c r="B19" s="16" t="s">
        <v>20</v>
      </c>
      <c r="C19" s="17">
        <v>335</v>
      </c>
      <c r="D19" s="17">
        <v>135</v>
      </c>
      <c r="E19" s="17">
        <v>200</v>
      </c>
      <c r="F19" s="18">
        <f t="shared" si="0"/>
        <v>0.59701492537313428</v>
      </c>
      <c r="G19" s="18">
        <f t="shared" si="1"/>
        <v>4.7607712449416806E-2</v>
      </c>
      <c r="H19" s="36">
        <f t="shared" si="2"/>
        <v>21.668472372697725</v>
      </c>
      <c r="I19" s="12"/>
      <c r="J19" s="32">
        <v>923</v>
      </c>
    </row>
    <row r="20" spans="1:11" ht="20.149999999999999" customHeight="1" x14ac:dyDescent="0.25">
      <c r="A20" s="10"/>
      <c r="B20" s="13" t="s">
        <v>21</v>
      </c>
      <c r="C20" s="14">
        <v>465</v>
      </c>
      <c r="D20" s="14">
        <v>227</v>
      </c>
      <c r="E20" s="14">
        <v>238</v>
      </c>
      <c r="F20" s="15">
        <f t="shared" si="0"/>
        <v>0.51182795698924732</v>
      </c>
      <c r="G20" s="15">
        <f t="shared" si="1"/>
        <v>5.6653177814805999E-2</v>
      </c>
      <c r="H20" s="35">
        <f t="shared" si="2"/>
        <v>16.879432624113473</v>
      </c>
      <c r="I20" s="12"/>
      <c r="J20" s="32">
        <v>1410</v>
      </c>
    </row>
    <row r="21" spans="1:11" ht="20.149999999999999" customHeight="1" x14ac:dyDescent="0.25">
      <c r="A21" s="10"/>
      <c r="B21" s="16" t="s">
        <v>22</v>
      </c>
      <c r="C21" s="17">
        <v>201</v>
      </c>
      <c r="D21" s="17">
        <v>69</v>
      </c>
      <c r="E21" s="17">
        <v>132</v>
      </c>
      <c r="F21" s="18">
        <f t="shared" si="0"/>
        <v>0.65671641791044777</v>
      </c>
      <c r="G21" s="18">
        <f t="shared" si="1"/>
        <v>3.1421090216615093E-2</v>
      </c>
      <c r="H21" s="36">
        <f t="shared" si="2"/>
        <v>32.195121951219512</v>
      </c>
      <c r="I21" s="12"/>
      <c r="J21" s="32">
        <v>410</v>
      </c>
    </row>
    <row r="22" spans="1:11" ht="20.149999999999999" customHeight="1" x14ac:dyDescent="0.25">
      <c r="A22" s="10"/>
      <c r="B22" s="13" t="s">
        <v>23</v>
      </c>
      <c r="C22" s="14">
        <v>204</v>
      </c>
      <c r="D22" s="14">
        <v>97</v>
      </c>
      <c r="E22" s="14">
        <v>107</v>
      </c>
      <c r="F22" s="15">
        <f t="shared" si="0"/>
        <v>0.52450980392156865</v>
      </c>
      <c r="G22" s="15">
        <f t="shared" si="1"/>
        <v>2.5470126160437992E-2</v>
      </c>
      <c r="H22" s="35">
        <f t="shared" si="2"/>
        <v>17.803660565723796</v>
      </c>
      <c r="I22" s="12"/>
      <c r="J22" s="32">
        <v>601</v>
      </c>
    </row>
    <row r="23" spans="1:11" ht="20.149999999999999" customHeight="1" x14ac:dyDescent="0.25">
      <c r="A23" s="10"/>
      <c r="B23" s="16" t="s">
        <v>24</v>
      </c>
      <c r="C23" s="17">
        <v>167</v>
      </c>
      <c r="D23" s="17">
        <v>59</v>
      </c>
      <c r="E23" s="17">
        <v>108</v>
      </c>
      <c r="F23" s="18">
        <f t="shared" si="0"/>
        <v>0.6467065868263473</v>
      </c>
      <c r="G23" s="18">
        <f t="shared" si="1"/>
        <v>2.5708164722685074E-2</v>
      </c>
      <c r="H23" s="36">
        <f t="shared" si="2"/>
        <v>11.986681465038846</v>
      </c>
      <c r="I23" s="12"/>
      <c r="J23" s="32">
        <v>901</v>
      </c>
    </row>
    <row r="24" spans="1:11" ht="20.149999999999999" customHeight="1" x14ac:dyDescent="0.25">
      <c r="A24" s="10"/>
      <c r="B24" s="13" t="s">
        <v>25</v>
      </c>
      <c r="C24" s="14">
        <v>69</v>
      </c>
      <c r="D24" s="14">
        <v>35</v>
      </c>
      <c r="E24" s="14">
        <v>34</v>
      </c>
      <c r="F24" s="15">
        <f t="shared" si="0"/>
        <v>0.49275362318840582</v>
      </c>
      <c r="G24" s="15">
        <f t="shared" si="1"/>
        <v>8.0933111164008566E-3</v>
      </c>
      <c r="H24" s="35">
        <f t="shared" si="2"/>
        <v>2.5954198473282442</v>
      </c>
      <c r="I24" s="12"/>
      <c r="J24" s="32">
        <v>1310</v>
      </c>
    </row>
    <row r="25" spans="1:11" ht="20.149999999999999" customHeight="1" x14ac:dyDescent="0.25">
      <c r="A25" s="10"/>
      <c r="B25" s="16" t="s">
        <v>26</v>
      </c>
      <c r="C25" s="17">
        <v>187</v>
      </c>
      <c r="D25" s="17">
        <v>68</v>
      </c>
      <c r="E25" s="17">
        <v>119</v>
      </c>
      <c r="F25" s="18">
        <f t="shared" si="0"/>
        <v>0.63636363636363635</v>
      </c>
      <c r="G25" s="18">
        <f t="shared" si="1"/>
        <v>2.8326588907403E-2</v>
      </c>
      <c r="H25" s="36">
        <f t="shared" si="2"/>
        <v>20.695652173913043</v>
      </c>
      <c r="I25" s="12"/>
      <c r="J25" s="32">
        <v>575</v>
      </c>
    </row>
    <row r="26" spans="1:11" s="2" customFormat="1" ht="20.149999999999999" customHeight="1" x14ac:dyDescent="0.3">
      <c r="A26" s="19"/>
      <c r="B26" s="20" t="s">
        <v>27</v>
      </c>
      <c r="C26" s="21">
        <f>SUM(C6:C25)</f>
        <v>7684</v>
      </c>
      <c r="D26" s="21">
        <f>SUM(D6:D25)</f>
        <v>3483</v>
      </c>
      <c r="E26" s="21">
        <f>SUM(E6:E25)</f>
        <v>4201</v>
      </c>
      <c r="F26" s="22">
        <f t="shared" si="0"/>
        <v>0.54672045809474235</v>
      </c>
      <c r="G26" s="22">
        <f>SUM(G7:G25)</f>
        <v>0.99476315163056428</v>
      </c>
      <c r="H26" s="23">
        <f t="shared" si="2"/>
        <v>14.892938173567781</v>
      </c>
      <c r="I26" s="24"/>
      <c r="J26" s="33">
        <v>28208</v>
      </c>
      <c r="K26" s="25"/>
    </row>
    <row r="27" spans="1:11" ht="14.25" customHeight="1" x14ac:dyDescent="0.25">
      <c r="A27" s="10"/>
      <c r="B27" s="43" t="s">
        <v>29</v>
      </c>
      <c r="C27" s="44"/>
      <c r="D27" s="44"/>
      <c r="E27" s="44"/>
      <c r="F27" s="44"/>
      <c r="G27" s="44"/>
      <c r="H27" s="45"/>
      <c r="I27" s="12"/>
      <c r="J27" s="34" t="s">
        <v>30</v>
      </c>
    </row>
    <row r="28" spans="1:11" ht="7.5" customHeight="1" x14ac:dyDescent="0.3">
      <c r="A28" s="26"/>
      <c r="B28" s="27"/>
      <c r="C28" s="28"/>
      <c r="D28" s="28"/>
      <c r="E28" s="28"/>
      <c r="F28" s="28"/>
      <c r="G28" s="29"/>
      <c r="H28" s="30"/>
      <c r="I28" s="31"/>
    </row>
  </sheetData>
  <mergeCells count="1">
    <mergeCell ref="B27:H27"/>
  </mergeCells>
  <printOptions horizontalCentered="1"/>
  <pageMargins left="0.59" right="0.59" top="0.59" bottom="0.59" header="0" footer="0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>
      <selection activeCell="B3" sqref="B3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8.26953125" style="1" customWidth="1"/>
    <col min="11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39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20.149999999999999" customHeight="1" x14ac:dyDescent="0.25">
      <c r="A6" s="10"/>
      <c r="B6" s="13" t="s">
        <v>8</v>
      </c>
      <c r="C6" s="14">
        <f t="shared" ref="C6:C26" si="0">D6+E6</f>
        <v>80</v>
      </c>
      <c r="D6" s="14">
        <v>39</v>
      </c>
      <c r="E6" s="14">
        <v>41</v>
      </c>
      <c r="F6" s="15">
        <f t="shared" ref="F6:F27" si="1">E6/C6</f>
        <v>0.51249999999999996</v>
      </c>
      <c r="G6" s="15">
        <f t="shared" ref="G6:G26" si="2">E6/$E$27</f>
        <v>1.0146003464488988E-2</v>
      </c>
      <c r="H6" s="42">
        <v>11.021505376344086</v>
      </c>
      <c r="I6" s="12"/>
      <c r="J6" s="38"/>
    </row>
    <row r="7" spans="1:10" ht="20.149999999999999" customHeight="1" x14ac:dyDescent="0.25">
      <c r="A7" s="10"/>
      <c r="B7" s="16" t="s">
        <v>9</v>
      </c>
      <c r="C7" s="17">
        <f t="shared" si="0"/>
        <v>1060</v>
      </c>
      <c r="D7" s="17">
        <v>516</v>
      </c>
      <c r="E7" s="17">
        <v>544</v>
      </c>
      <c r="F7" s="18">
        <f t="shared" si="1"/>
        <v>0.51320754716981132</v>
      </c>
      <c r="G7" s="18">
        <f t="shared" si="2"/>
        <v>0.13462014352882951</v>
      </c>
      <c r="H7" s="41">
        <v>12.749003984063744</v>
      </c>
      <c r="I7" s="12"/>
      <c r="J7" s="38"/>
    </row>
    <row r="8" spans="1:10" ht="20.149999999999999" customHeight="1" x14ac:dyDescent="0.25">
      <c r="A8" s="10"/>
      <c r="B8" s="13" t="s">
        <v>10</v>
      </c>
      <c r="C8" s="14">
        <f t="shared" si="0"/>
        <v>555</v>
      </c>
      <c r="D8" s="14">
        <v>233</v>
      </c>
      <c r="E8" s="14">
        <v>322</v>
      </c>
      <c r="F8" s="15">
        <f t="shared" si="1"/>
        <v>0.58018018018018014</v>
      </c>
      <c r="G8" s="15">
        <f t="shared" si="2"/>
        <v>7.968324672110863E-2</v>
      </c>
      <c r="H8" s="42">
        <v>12.702169625246547</v>
      </c>
      <c r="I8" s="12"/>
      <c r="J8" s="38"/>
    </row>
    <row r="9" spans="1:10" ht="20.149999999999999" customHeight="1" x14ac:dyDescent="0.25">
      <c r="A9" s="10"/>
      <c r="B9" s="16" t="s">
        <v>11</v>
      </c>
      <c r="C9" s="17">
        <f t="shared" si="0"/>
        <v>437</v>
      </c>
      <c r="D9" s="17">
        <v>207</v>
      </c>
      <c r="E9" s="17">
        <v>230</v>
      </c>
      <c r="F9" s="18">
        <f t="shared" si="1"/>
        <v>0.52631578947368418</v>
      </c>
      <c r="G9" s="18">
        <f t="shared" si="2"/>
        <v>5.691660480079188E-2</v>
      </c>
      <c r="H9" s="41">
        <v>12.041884816753926</v>
      </c>
      <c r="I9" s="12"/>
      <c r="J9" s="38"/>
    </row>
    <row r="10" spans="1:10" ht="20.149999999999999" customHeight="1" x14ac:dyDescent="0.25">
      <c r="A10" s="10"/>
      <c r="B10" s="13" t="s">
        <v>12</v>
      </c>
      <c r="C10" s="14">
        <f t="shared" si="0"/>
        <v>559</v>
      </c>
      <c r="D10" s="14">
        <v>312</v>
      </c>
      <c r="E10" s="14">
        <v>247</v>
      </c>
      <c r="F10" s="15">
        <f t="shared" si="1"/>
        <v>0.44186046511627908</v>
      </c>
      <c r="G10" s="15">
        <f t="shared" si="2"/>
        <v>6.1123484286067807E-2</v>
      </c>
      <c r="H10" s="42">
        <v>6.3333333333333339</v>
      </c>
      <c r="I10" s="12"/>
      <c r="J10" s="38"/>
    </row>
    <row r="11" spans="1:10" ht="20.149999999999999" customHeight="1" x14ac:dyDescent="0.25">
      <c r="A11" s="10"/>
      <c r="B11" s="16" t="s">
        <v>13</v>
      </c>
      <c r="C11" s="17">
        <f t="shared" si="0"/>
        <v>322</v>
      </c>
      <c r="D11" s="17">
        <v>143</v>
      </c>
      <c r="E11" s="17">
        <v>179</v>
      </c>
      <c r="F11" s="18">
        <f t="shared" si="1"/>
        <v>0.55590062111801242</v>
      </c>
      <c r="G11" s="18">
        <f t="shared" si="2"/>
        <v>4.4295966344964119E-2</v>
      </c>
      <c r="H11" s="41">
        <v>13.591495823842065</v>
      </c>
      <c r="I11" s="12"/>
      <c r="J11" s="38"/>
    </row>
    <row r="12" spans="1:10" ht="20.149999999999999" customHeight="1" x14ac:dyDescent="0.25">
      <c r="A12" s="10"/>
      <c r="B12" s="13" t="s">
        <v>14</v>
      </c>
      <c r="C12" s="14">
        <f t="shared" si="0"/>
        <v>717</v>
      </c>
      <c r="D12" s="14">
        <v>286</v>
      </c>
      <c r="E12" s="14">
        <v>431</v>
      </c>
      <c r="F12" s="15">
        <f t="shared" si="1"/>
        <v>0.60111576011157597</v>
      </c>
      <c r="G12" s="15">
        <f t="shared" si="2"/>
        <v>0.10665676812670132</v>
      </c>
      <c r="H12" s="42">
        <v>15.892330383480827</v>
      </c>
      <c r="I12" s="12"/>
      <c r="J12" s="38"/>
    </row>
    <row r="13" spans="1:10" ht="20.149999999999999" customHeight="1" x14ac:dyDescent="0.25">
      <c r="A13" s="10"/>
      <c r="B13" s="16" t="s">
        <v>15</v>
      </c>
      <c r="C13" s="17">
        <f t="shared" si="0"/>
        <v>244</v>
      </c>
      <c r="D13" s="17">
        <v>128</v>
      </c>
      <c r="E13" s="17">
        <v>116</v>
      </c>
      <c r="F13" s="18">
        <f t="shared" si="1"/>
        <v>0.47540983606557374</v>
      </c>
      <c r="G13" s="18">
        <f t="shared" si="2"/>
        <v>2.870576589952982E-2</v>
      </c>
      <c r="H13" s="41">
        <v>12.513484358144552</v>
      </c>
      <c r="I13" s="12"/>
      <c r="J13" s="38"/>
    </row>
    <row r="14" spans="1:10" ht="20.149999999999999" customHeight="1" x14ac:dyDescent="0.25">
      <c r="A14" s="10"/>
      <c r="B14" s="13" t="s">
        <v>16</v>
      </c>
      <c r="C14" s="14">
        <f t="shared" si="0"/>
        <v>188</v>
      </c>
      <c r="D14" s="14">
        <v>74</v>
      </c>
      <c r="E14" s="14">
        <v>114</v>
      </c>
      <c r="F14" s="15">
        <f t="shared" si="1"/>
        <v>0.6063829787234043</v>
      </c>
      <c r="G14" s="15">
        <f t="shared" si="2"/>
        <v>2.8210838901262063E-2</v>
      </c>
      <c r="H14" s="42">
        <v>11.538461538461538</v>
      </c>
      <c r="I14" s="12"/>
      <c r="J14" s="38"/>
    </row>
    <row r="15" spans="1:10" ht="20.149999999999999" customHeight="1" x14ac:dyDescent="0.25">
      <c r="A15" s="10"/>
      <c r="B15" s="16" t="s">
        <v>17</v>
      </c>
      <c r="C15" s="17">
        <f t="shared" si="0"/>
        <v>1081</v>
      </c>
      <c r="D15" s="17">
        <v>533</v>
      </c>
      <c r="E15" s="17">
        <v>548</v>
      </c>
      <c r="F15" s="18">
        <f t="shared" si="1"/>
        <v>0.50693802035152635</v>
      </c>
      <c r="G15" s="18">
        <f t="shared" si="2"/>
        <v>0.13560999752536501</v>
      </c>
      <c r="H15" s="41">
        <v>15.013698630136988</v>
      </c>
      <c r="I15" s="12"/>
      <c r="J15" s="38"/>
    </row>
    <row r="16" spans="1:10" ht="20.149999999999999" customHeight="1" x14ac:dyDescent="0.25">
      <c r="A16" s="10"/>
      <c r="B16" s="13" t="s">
        <v>18</v>
      </c>
      <c r="C16" s="14">
        <f t="shared" si="0"/>
        <v>493</v>
      </c>
      <c r="D16" s="14">
        <v>243</v>
      </c>
      <c r="E16" s="14">
        <v>250</v>
      </c>
      <c r="F16" s="15">
        <f t="shared" si="1"/>
        <v>0.50709939148073024</v>
      </c>
      <c r="G16" s="15">
        <f t="shared" si="2"/>
        <v>6.1865874783469436E-2</v>
      </c>
      <c r="H16" s="42">
        <v>16.903313049357674</v>
      </c>
      <c r="I16" s="12"/>
      <c r="J16" s="38"/>
    </row>
    <row r="17" spans="1:10" ht="20.149999999999999" customHeight="1" x14ac:dyDescent="0.25">
      <c r="A17" s="10"/>
      <c r="B17" s="16" t="s">
        <v>19</v>
      </c>
      <c r="C17" s="17">
        <f t="shared" si="0"/>
        <v>230</v>
      </c>
      <c r="D17" s="17">
        <v>97</v>
      </c>
      <c r="E17" s="17">
        <v>133</v>
      </c>
      <c r="F17" s="18">
        <f t="shared" si="1"/>
        <v>0.57826086956521738</v>
      </c>
      <c r="G17" s="18">
        <f t="shared" si="2"/>
        <v>3.291264538480574E-2</v>
      </c>
      <c r="H17" s="41">
        <v>12.4765478424015</v>
      </c>
      <c r="I17" s="12"/>
      <c r="J17" s="38"/>
    </row>
    <row r="18" spans="1:10" ht="20.149999999999999" customHeight="1" x14ac:dyDescent="0.25">
      <c r="A18" s="10"/>
      <c r="B18" s="13" t="s">
        <v>20</v>
      </c>
      <c r="C18" s="14">
        <f t="shared" si="0"/>
        <v>309</v>
      </c>
      <c r="D18" s="14">
        <v>131</v>
      </c>
      <c r="E18" s="14">
        <v>178</v>
      </c>
      <c r="F18" s="15">
        <f t="shared" si="1"/>
        <v>0.57605177993527512</v>
      </c>
      <c r="G18" s="15">
        <f t="shared" si="2"/>
        <v>4.4048502845830242E-2</v>
      </c>
      <c r="H18" s="42">
        <v>17.8</v>
      </c>
      <c r="I18" s="12"/>
      <c r="J18" s="38"/>
    </row>
    <row r="19" spans="1:10" ht="20.149999999999999" customHeight="1" x14ac:dyDescent="0.25">
      <c r="A19" s="10"/>
      <c r="B19" s="16" t="s">
        <v>21</v>
      </c>
      <c r="C19" s="17">
        <f t="shared" si="0"/>
        <v>442</v>
      </c>
      <c r="D19" s="17">
        <v>210</v>
      </c>
      <c r="E19" s="17">
        <v>232</v>
      </c>
      <c r="F19" s="18">
        <f t="shared" si="1"/>
        <v>0.52488687782805432</v>
      </c>
      <c r="G19" s="18">
        <f t="shared" si="2"/>
        <v>5.741153179905964E-2</v>
      </c>
      <c r="H19" s="41">
        <v>14.320987654320987</v>
      </c>
      <c r="I19" s="12"/>
      <c r="J19" s="38"/>
    </row>
    <row r="20" spans="1:10" ht="20.149999999999999" customHeight="1" x14ac:dyDescent="0.25">
      <c r="A20" s="10"/>
      <c r="B20" s="13" t="s">
        <v>22</v>
      </c>
      <c r="C20" s="14">
        <f t="shared" si="0"/>
        <v>197</v>
      </c>
      <c r="D20" s="14">
        <v>63</v>
      </c>
      <c r="E20" s="14">
        <v>134</v>
      </c>
      <c r="F20" s="15">
        <f t="shared" si="1"/>
        <v>0.68020304568527923</v>
      </c>
      <c r="G20" s="15">
        <f t="shared" si="2"/>
        <v>3.3160108883939617E-2</v>
      </c>
      <c r="H20" s="42">
        <v>26.693227091633464</v>
      </c>
      <c r="I20" s="12"/>
      <c r="J20" s="38"/>
    </row>
    <row r="21" spans="1:10" ht="20.149999999999999" customHeight="1" x14ac:dyDescent="0.25">
      <c r="A21" s="10"/>
      <c r="B21" s="16" t="s">
        <v>23</v>
      </c>
      <c r="C21" s="17">
        <f t="shared" si="0"/>
        <v>209</v>
      </c>
      <c r="D21" s="17">
        <v>89</v>
      </c>
      <c r="E21" s="17">
        <v>120</v>
      </c>
      <c r="F21" s="18">
        <f t="shared" si="1"/>
        <v>0.57416267942583732</v>
      </c>
      <c r="G21" s="18">
        <f t="shared" si="2"/>
        <v>2.9695619896065329E-2</v>
      </c>
      <c r="H21" s="41">
        <v>16.107382550335569</v>
      </c>
      <c r="I21" s="12"/>
      <c r="J21" s="38"/>
    </row>
    <row r="22" spans="1:10" ht="20.149999999999999" customHeight="1" x14ac:dyDescent="0.25">
      <c r="A22" s="10"/>
      <c r="B22" s="13" t="s">
        <v>24</v>
      </c>
      <c r="C22" s="14">
        <f t="shared" si="0"/>
        <v>137</v>
      </c>
      <c r="D22" s="14">
        <v>57</v>
      </c>
      <c r="E22" s="14">
        <v>80</v>
      </c>
      <c r="F22" s="40">
        <f t="shared" si="1"/>
        <v>0.58394160583941601</v>
      </c>
      <c r="G22" s="40">
        <f t="shared" si="2"/>
        <v>1.9797079930710219E-2</v>
      </c>
      <c r="H22" s="39">
        <v>9.9378881987577632</v>
      </c>
      <c r="I22" s="12"/>
      <c r="J22" s="38"/>
    </row>
    <row r="23" spans="1:10" ht="20.149999999999999" customHeight="1" x14ac:dyDescent="0.25">
      <c r="A23" s="10"/>
      <c r="B23" s="16" t="s">
        <v>25</v>
      </c>
      <c r="C23" s="17">
        <f t="shared" si="0"/>
        <v>72</v>
      </c>
      <c r="D23" s="17">
        <v>35</v>
      </c>
      <c r="E23" s="17">
        <v>37</v>
      </c>
      <c r="F23" s="18">
        <f t="shared" si="1"/>
        <v>0.51388888888888884</v>
      </c>
      <c r="G23" s="18">
        <f t="shared" si="2"/>
        <v>9.1561494679534769E-3</v>
      </c>
      <c r="H23" s="41">
        <v>2.798789712556732</v>
      </c>
      <c r="I23" s="12"/>
      <c r="J23" s="38"/>
    </row>
    <row r="24" spans="1:10" ht="20.149999999999999" customHeight="1" x14ac:dyDescent="0.25">
      <c r="A24" s="10"/>
      <c r="B24" s="13" t="s">
        <v>26</v>
      </c>
      <c r="C24" s="14">
        <f t="shared" si="0"/>
        <v>154</v>
      </c>
      <c r="D24" s="14">
        <v>49</v>
      </c>
      <c r="E24" s="14">
        <v>105</v>
      </c>
      <c r="F24" s="40">
        <f t="shared" si="1"/>
        <v>0.68181818181818177</v>
      </c>
      <c r="G24" s="40">
        <f t="shared" si="2"/>
        <v>2.5983667409057165E-2</v>
      </c>
      <c r="H24" s="39">
        <v>20.388349514563107</v>
      </c>
      <c r="I24" s="12"/>
      <c r="J24" s="38"/>
    </row>
    <row r="25" spans="1:10" ht="20.149999999999999" customHeight="1" x14ac:dyDescent="0.25">
      <c r="A25" s="10"/>
      <c r="B25" s="16" t="s">
        <v>36</v>
      </c>
      <c r="C25" s="17">
        <f t="shared" si="0"/>
        <v>1</v>
      </c>
      <c r="D25" s="17">
        <v>1</v>
      </c>
      <c r="E25" s="17">
        <v>0</v>
      </c>
      <c r="F25" s="18">
        <f t="shared" si="1"/>
        <v>0</v>
      </c>
      <c r="G25" s="18">
        <f t="shared" si="2"/>
        <v>0</v>
      </c>
      <c r="H25" s="41">
        <v>0</v>
      </c>
      <c r="I25" s="12"/>
      <c r="J25" s="38"/>
    </row>
    <row r="26" spans="1:10" ht="20.149999999999999" customHeight="1" x14ac:dyDescent="0.25">
      <c r="A26" s="10"/>
      <c r="B26" s="13" t="s">
        <v>35</v>
      </c>
      <c r="C26" s="14">
        <f t="shared" si="0"/>
        <v>1</v>
      </c>
      <c r="D26" s="14">
        <v>1</v>
      </c>
      <c r="E26" s="14">
        <v>0</v>
      </c>
      <c r="F26" s="40">
        <f t="shared" si="1"/>
        <v>0</v>
      </c>
      <c r="G26" s="40">
        <f t="shared" si="2"/>
        <v>0</v>
      </c>
      <c r="H26" s="39">
        <v>0</v>
      </c>
      <c r="I26" s="12"/>
      <c r="J26" s="38"/>
    </row>
    <row r="27" spans="1:10" s="2" customFormat="1" ht="20.149999999999999" customHeight="1" x14ac:dyDescent="0.3">
      <c r="A27" s="19"/>
      <c r="B27" s="20" t="s">
        <v>27</v>
      </c>
      <c r="C27" s="21">
        <f>SUM(C6:C26)</f>
        <v>7488</v>
      </c>
      <c r="D27" s="21">
        <f>SUM(D6:D26)</f>
        <v>3447</v>
      </c>
      <c r="E27" s="21">
        <f>SUM(E6:E26)</f>
        <v>4041</v>
      </c>
      <c r="F27" s="22">
        <f t="shared" si="1"/>
        <v>0.53966346153846156</v>
      </c>
      <c r="G27" s="22">
        <f>SUM(G6:G26)</f>
        <v>1</v>
      </c>
      <c r="H27" s="23">
        <v>12.670889251222878</v>
      </c>
      <c r="I27" s="24"/>
      <c r="J27" s="25"/>
    </row>
    <row r="28" spans="1:10" ht="14.25" customHeight="1" x14ac:dyDescent="0.25">
      <c r="A28" s="10"/>
      <c r="B28" s="43" t="s">
        <v>34</v>
      </c>
      <c r="C28" s="44"/>
      <c r="D28" s="44"/>
      <c r="E28" s="44"/>
      <c r="F28" s="44"/>
      <c r="G28" s="44"/>
      <c r="H28" s="45"/>
      <c r="I28" s="12"/>
    </row>
    <row r="29" spans="1:10" ht="7.5" customHeight="1" x14ac:dyDescent="0.3">
      <c r="A29" s="26"/>
      <c r="B29" s="27"/>
      <c r="C29" s="28"/>
      <c r="D29" s="28"/>
      <c r="E29" s="28"/>
      <c r="F29" s="28"/>
      <c r="G29" s="29"/>
      <c r="H29" s="30"/>
      <c r="I29" s="31"/>
    </row>
  </sheetData>
  <mergeCells count="1">
    <mergeCell ref="B28:H28"/>
  </mergeCells>
  <printOptions horizontalCentered="1"/>
  <pageMargins left="0.59" right="0.59" top="0.59" bottom="0.59" header="0" footer="0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zoomScaleNormal="100" zoomScaleSheetLayoutView="100" workbookViewId="0">
      <selection activeCell="B3" sqref="B3"/>
    </sheetView>
  </sheetViews>
  <sheetFormatPr defaultColWidth="9.1796875" defaultRowHeight="12.5" x14ac:dyDescent="0.25"/>
  <cols>
    <col min="1" max="1" width="0.54296875" style="1" customWidth="1"/>
    <col min="2" max="2" width="18.453125" style="1" customWidth="1"/>
    <col min="3" max="3" width="16.1796875" style="3" customWidth="1"/>
    <col min="4" max="4" width="13.81640625" style="4" customWidth="1"/>
    <col min="5" max="5" width="15" style="4" customWidth="1"/>
    <col min="6" max="6" width="21.26953125" style="4" customWidth="1"/>
    <col min="7" max="7" width="23.54296875" style="4" customWidth="1"/>
    <col min="8" max="8" width="19.1796875" style="1" customWidth="1"/>
    <col min="9" max="9" width="0.54296875" style="1" customWidth="1"/>
    <col min="10" max="10" width="8.26953125" style="1" customWidth="1"/>
    <col min="11" max="16384" width="9.1796875" style="1"/>
  </cols>
  <sheetData>
    <row r="1" spans="1:10" ht="13" x14ac:dyDescent="0.3">
      <c r="B1" s="2" t="s">
        <v>0</v>
      </c>
    </row>
    <row r="3" spans="1:10" ht="13" x14ac:dyDescent="0.3">
      <c r="B3" s="2" t="s">
        <v>37</v>
      </c>
      <c r="C3" s="4"/>
    </row>
    <row r="4" spans="1:10" ht="4" customHeight="1" x14ac:dyDescent="0.25">
      <c r="A4" s="5"/>
      <c r="B4" s="6"/>
      <c r="C4" s="7"/>
      <c r="D4" s="7"/>
      <c r="E4" s="7"/>
      <c r="F4" s="7"/>
      <c r="G4" s="8"/>
      <c r="H4" s="6"/>
      <c r="I4" s="9"/>
    </row>
    <row r="5" spans="1:10" ht="54" x14ac:dyDescent="0.25">
      <c r="A5" s="10"/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</row>
    <row r="6" spans="1:10" ht="20.149999999999999" customHeight="1" x14ac:dyDescent="0.25">
      <c r="A6" s="10"/>
      <c r="B6" s="13" t="s">
        <v>8</v>
      </c>
      <c r="C6" s="14">
        <f t="shared" ref="C6:C26" si="0">D6+E6</f>
        <v>74</v>
      </c>
      <c r="D6" s="14">
        <v>27</v>
      </c>
      <c r="E6" s="14">
        <v>47</v>
      </c>
      <c r="F6" s="15">
        <f t="shared" ref="F6:F27" si="1">E6/C6</f>
        <v>0.63513513513513509</v>
      </c>
      <c r="G6" s="15">
        <f t="shared" ref="G6:G26" si="2">E6/$E$27</f>
        <v>1.1279097672186225E-2</v>
      </c>
      <c r="H6" s="42">
        <v>10.195227765726681</v>
      </c>
      <c r="I6" s="12"/>
      <c r="J6" s="38"/>
    </row>
    <row r="7" spans="1:10" ht="20.149999999999999" customHeight="1" x14ac:dyDescent="0.25">
      <c r="A7" s="10"/>
      <c r="B7" s="16" t="s">
        <v>9</v>
      </c>
      <c r="C7" s="17">
        <f t="shared" si="0"/>
        <v>1146</v>
      </c>
      <c r="D7" s="17">
        <v>557</v>
      </c>
      <c r="E7" s="17">
        <v>589</v>
      </c>
      <c r="F7" s="18">
        <f t="shared" si="1"/>
        <v>0.51396160558464221</v>
      </c>
      <c r="G7" s="18">
        <f t="shared" si="2"/>
        <v>0.14134869210463163</v>
      </c>
      <c r="H7" s="41">
        <v>14.158653846153847</v>
      </c>
      <c r="I7" s="12"/>
      <c r="J7" s="38"/>
    </row>
    <row r="8" spans="1:10" ht="20.149999999999999" customHeight="1" x14ac:dyDescent="0.25">
      <c r="A8" s="10"/>
      <c r="B8" s="13" t="s">
        <v>10</v>
      </c>
      <c r="C8" s="14">
        <f t="shared" si="0"/>
        <v>540</v>
      </c>
      <c r="D8" s="14">
        <v>222</v>
      </c>
      <c r="E8" s="14">
        <v>318</v>
      </c>
      <c r="F8" s="15">
        <f t="shared" si="1"/>
        <v>0.58888888888888891</v>
      </c>
      <c r="G8" s="15">
        <f t="shared" si="2"/>
        <v>7.6313894888408923E-2</v>
      </c>
      <c r="H8" s="42">
        <v>11.049339819318972</v>
      </c>
      <c r="I8" s="12"/>
      <c r="J8" s="38"/>
    </row>
    <row r="9" spans="1:10" ht="20.149999999999999" customHeight="1" x14ac:dyDescent="0.25">
      <c r="A9" s="10"/>
      <c r="B9" s="16" t="s">
        <v>11</v>
      </c>
      <c r="C9" s="17">
        <f t="shared" si="0"/>
        <v>426</v>
      </c>
      <c r="D9" s="17">
        <v>185</v>
      </c>
      <c r="E9" s="17">
        <v>241</v>
      </c>
      <c r="F9" s="18">
        <f t="shared" si="1"/>
        <v>0.56572769953051638</v>
      </c>
      <c r="G9" s="18">
        <f t="shared" si="2"/>
        <v>5.7835373170146386E-2</v>
      </c>
      <c r="H9" s="41">
        <v>12.697576396206534</v>
      </c>
      <c r="I9" s="12"/>
      <c r="J9" s="38"/>
    </row>
    <row r="10" spans="1:10" ht="20.149999999999999" customHeight="1" x14ac:dyDescent="0.25">
      <c r="A10" s="10"/>
      <c r="B10" s="13" t="s">
        <v>12</v>
      </c>
      <c r="C10" s="14">
        <f t="shared" si="0"/>
        <v>561</v>
      </c>
      <c r="D10" s="14">
        <v>280</v>
      </c>
      <c r="E10" s="14">
        <v>281</v>
      </c>
      <c r="F10" s="15">
        <f t="shared" si="1"/>
        <v>0.50089126559714792</v>
      </c>
      <c r="G10" s="15">
        <f t="shared" si="2"/>
        <v>6.7434605231581471E-2</v>
      </c>
      <c r="H10" s="42">
        <v>7.4240422721268171</v>
      </c>
      <c r="I10" s="12"/>
      <c r="J10" s="38"/>
    </row>
    <row r="11" spans="1:10" ht="20.149999999999999" customHeight="1" x14ac:dyDescent="0.25">
      <c r="A11" s="10"/>
      <c r="B11" s="16" t="s">
        <v>13</v>
      </c>
      <c r="C11" s="17">
        <f t="shared" si="0"/>
        <v>328</v>
      </c>
      <c r="D11" s="17">
        <v>149</v>
      </c>
      <c r="E11" s="17">
        <v>179</v>
      </c>
      <c r="F11" s="18">
        <f t="shared" si="1"/>
        <v>0.54573170731707321</v>
      </c>
      <c r="G11" s="18">
        <f t="shared" si="2"/>
        <v>4.2956563474922008E-2</v>
      </c>
      <c r="H11" s="41">
        <v>11.563307493540051</v>
      </c>
      <c r="I11" s="12"/>
      <c r="J11" s="38"/>
    </row>
    <row r="12" spans="1:10" ht="20.149999999999999" customHeight="1" x14ac:dyDescent="0.25">
      <c r="A12" s="10"/>
      <c r="B12" s="13" t="s">
        <v>14</v>
      </c>
      <c r="C12" s="14">
        <f t="shared" si="0"/>
        <v>698</v>
      </c>
      <c r="D12" s="14">
        <v>248</v>
      </c>
      <c r="E12" s="14">
        <v>450</v>
      </c>
      <c r="F12" s="15">
        <f t="shared" si="1"/>
        <v>0.64469914040114618</v>
      </c>
      <c r="G12" s="15">
        <f t="shared" si="2"/>
        <v>0.10799136069114471</v>
      </c>
      <c r="H12" s="42">
        <v>18.233387358184768</v>
      </c>
      <c r="I12" s="12"/>
      <c r="J12" s="38"/>
    </row>
    <row r="13" spans="1:10" ht="20.149999999999999" customHeight="1" x14ac:dyDescent="0.25">
      <c r="A13" s="10"/>
      <c r="B13" s="16" t="s">
        <v>15</v>
      </c>
      <c r="C13" s="17">
        <f t="shared" si="0"/>
        <v>227</v>
      </c>
      <c r="D13" s="17">
        <v>115</v>
      </c>
      <c r="E13" s="17">
        <v>112</v>
      </c>
      <c r="F13" s="18">
        <f t="shared" si="1"/>
        <v>0.4933920704845815</v>
      </c>
      <c r="G13" s="18">
        <f t="shared" si="2"/>
        <v>2.687784977201824E-2</v>
      </c>
      <c r="H13" s="41">
        <v>12.403100775193799</v>
      </c>
      <c r="I13" s="12"/>
      <c r="J13" s="38"/>
    </row>
    <row r="14" spans="1:10" ht="20.149999999999999" customHeight="1" x14ac:dyDescent="0.25">
      <c r="A14" s="10"/>
      <c r="B14" s="13" t="s">
        <v>16</v>
      </c>
      <c r="C14" s="14">
        <f t="shared" si="0"/>
        <v>199</v>
      </c>
      <c r="D14" s="14">
        <v>90</v>
      </c>
      <c r="E14" s="14">
        <v>109</v>
      </c>
      <c r="F14" s="15">
        <f t="shared" si="1"/>
        <v>0.54773869346733672</v>
      </c>
      <c r="G14" s="15">
        <f t="shared" si="2"/>
        <v>2.6157907367410606E-2</v>
      </c>
      <c r="H14" s="42">
        <v>12.233445566778901</v>
      </c>
      <c r="I14" s="12"/>
      <c r="J14" s="38"/>
    </row>
    <row r="15" spans="1:10" ht="20.149999999999999" customHeight="1" x14ac:dyDescent="0.25">
      <c r="A15" s="10"/>
      <c r="B15" s="16" t="s">
        <v>17</v>
      </c>
      <c r="C15" s="17">
        <f t="shared" si="0"/>
        <v>1146</v>
      </c>
      <c r="D15" s="17">
        <v>534</v>
      </c>
      <c r="E15" s="17">
        <v>612</v>
      </c>
      <c r="F15" s="18">
        <f t="shared" si="1"/>
        <v>0.53403141361256545</v>
      </c>
      <c r="G15" s="18">
        <f t="shared" si="2"/>
        <v>0.14686825053995681</v>
      </c>
      <c r="H15" s="41">
        <v>18.590522478736329</v>
      </c>
      <c r="I15" s="12"/>
      <c r="J15" s="38"/>
    </row>
    <row r="16" spans="1:10" ht="20.149999999999999" customHeight="1" x14ac:dyDescent="0.25">
      <c r="A16" s="10"/>
      <c r="B16" s="13" t="s">
        <v>18</v>
      </c>
      <c r="C16" s="14">
        <f t="shared" si="0"/>
        <v>490</v>
      </c>
      <c r="D16" s="14">
        <v>221</v>
      </c>
      <c r="E16" s="14">
        <v>269</v>
      </c>
      <c r="F16" s="15">
        <f t="shared" si="1"/>
        <v>0.54897959183673473</v>
      </c>
      <c r="G16" s="15">
        <f t="shared" si="2"/>
        <v>6.4554835613150952E-2</v>
      </c>
      <c r="H16" s="42">
        <v>16.87578419071518</v>
      </c>
      <c r="I16" s="12"/>
      <c r="J16" s="38"/>
    </row>
    <row r="17" spans="1:10" ht="20.149999999999999" customHeight="1" x14ac:dyDescent="0.25">
      <c r="A17" s="10"/>
      <c r="B17" s="16" t="s">
        <v>19</v>
      </c>
      <c r="C17" s="17">
        <f t="shared" si="0"/>
        <v>231</v>
      </c>
      <c r="D17" s="17">
        <v>98</v>
      </c>
      <c r="E17" s="17">
        <v>133</v>
      </c>
      <c r="F17" s="18">
        <f t="shared" si="1"/>
        <v>0.5757575757575758</v>
      </c>
      <c r="G17" s="18">
        <f t="shared" si="2"/>
        <v>3.1917446604271656E-2</v>
      </c>
      <c r="H17" s="41">
        <v>11.605584642233858</v>
      </c>
      <c r="I17" s="12"/>
      <c r="J17" s="38"/>
    </row>
    <row r="18" spans="1:10" ht="20.149999999999999" customHeight="1" x14ac:dyDescent="0.25">
      <c r="A18" s="10"/>
      <c r="B18" s="13" t="s">
        <v>20</v>
      </c>
      <c r="C18" s="14">
        <f t="shared" si="0"/>
        <v>256</v>
      </c>
      <c r="D18" s="14">
        <v>105</v>
      </c>
      <c r="E18" s="14">
        <v>151</v>
      </c>
      <c r="F18" s="15">
        <f t="shared" si="1"/>
        <v>0.58984375</v>
      </c>
      <c r="G18" s="15">
        <f t="shared" si="2"/>
        <v>3.6237101031917449E-2</v>
      </c>
      <c r="H18" s="42">
        <v>17.827626918536012</v>
      </c>
      <c r="I18" s="12"/>
      <c r="J18" s="38"/>
    </row>
    <row r="19" spans="1:10" ht="20.149999999999999" customHeight="1" x14ac:dyDescent="0.25">
      <c r="A19" s="10"/>
      <c r="B19" s="16" t="s">
        <v>21</v>
      </c>
      <c r="C19" s="17">
        <f t="shared" si="0"/>
        <v>458</v>
      </c>
      <c r="D19" s="17">
        <v>232</v>
      </c>
      <c r="E19" s="17">
        <v>226</v>
      </c>
      <c r="F19" s="18">
        <f t="shared" si="1"/>
        <v>0.49344978165938863</v>
      </c>
      <c r="G19" s="18">
        <f t="shared" si="2"/>
        <v>5.4235661147108233E-2</v>
      </c>
      <c r="H19" s="41">
        <v>14.966887417218544</v>
      </c>
      <c r="I19" s="12"/>
      <c r="J19" s="38"/>
    </row>
    <row r="20" spans="1:10" ht="20.149999999999999" customHeight="1" x14ac:dyDescent="0.25">
      <c r="A20" s="10"/>
      <c r="B20" s="13" t="s">
        <v>22</v>
      </c>
      <c r="C20" s="14">
        <f t="shared" si="0"/>
        <v>181</v>
      </c>
      <c r="D20" s="14">
        <v>64</v>
      </c>
      <c r="E20" s="14">
        <v>117</v>
      </c>
      <c r="F20" s="15">
        <f t="shared" si="1"/>
        <v>0.64640883977900554</v>
      </c>
      <c r="G20" s="15">
        <f t="shared" si="2"/>
        <v>2.8077753779697623E-2</v>
      </c>
      <c r="H20" s="42">
        <v>25.21551724137931</v>
      </c>
      <c r="I20" s="12"/>
      <c r="J20" s="38"/>
    </row>
    <row r="21" spans="1:10" ht="20.149999999999999" customHeight="1" x14ac:dyDescent="0.25">
      <c r="A21" s="10"/>
      <c r="B21" s="16" t="s">
        <v>23</v>
      </c>
      <c r="C21" s="17">
        <f t="shared" si="0"/>
        <v>217</v>
      </c>
      <c r="D21" s="17">
        <v>103</v>
      </c>
      <c r="E21" s="17">
        <v>114</v>
      </c>
      <c r="F21" s="18">
        <f t="shared" si="1"/>
        <v>0.52534562211981561</v>
      </c>
      <c r="G21" s="18">
        <f t="shared" si="2"/>
        <v>2.7357811375089993E-2</v>
      </c>
      <c r="H21" s="41">
        <v>15.179760319573901</v>
      </c>
      <c r="I21" s="12"/>
      <c r="J21" s="38"/>
    </row>
    <row r="22" spans="1:10" ht="20.149999999999999" customHeight="1" x14ac:dyDescent="0.25">
      <c r="A22" s="10"/>
      <c r="B22" s="13" t="s">
        <v>24</v>
      </c>
      <c r="C22" s="14">
        <f t="shared" si="0"/>
        <v>116</v>
      </c>
      <c r="D22" s="14">
        <v>62</v>
      </c>
      <c r="E22" s="14">
        <v>54</v>
      </c>
      <c r="F22" s="40">
        <f t="shared" si="1"/>
        <v>0.46551724137931033</v>
      </c>
      <c r="G22" s="40">
        <f t="shared" si="2"/>
        <v>1.2958963282937365E-2</v>
      </c>
      <c r="H22" s="39">
        <v>7.7586206896551726</v>
      </c>
      <c r="I22" s="12"/>
      <c r="J22" s="38"/>
    </row>
    <row r="23" spans="1:10" ht="20.149999999999999" customHeight="1" x14ac:dyDescent="0.25">
      <c r="A23" s="10"/>
      <c r="B23" s="16" t="s">
        <v>25</v>
      </c>
      <c r="C23" s="17">
        <f t="shared" si="0"/>
        <v>71</v>
      </c>
      <c r="D23" s="17">
        <v>33</v>
      </c>
      <c r="E23" s="17">
        <v>38</v>
      </c>
      <c r="F23" s="18">
        <f t="shared" si="1"/>
        <v>0.53521126760563376</v>
      </c>
      <c r="G23" s="18">
        <f t="shared" si="2"/>
        <v>9.1192704583633304E-3</v>
      </c>
      <c r="H23" s="41">
        <v>2.916346891788181</v>
      </c>
      <c r="I23" s="12"/>
      <c r="J23" s="38"/>
    </row>
    <row r="24" spans="1:10" ht="20.149999999999999" customHeight="1" x14ac:dyDescent="0.25">
      <c r="A24" s="10"/>
      <c r="B24" s="13" t="s">
        <v>26</v>
      </c>
      <c r="C24" s="14">
        <f t="shared" si="0"/>
        <v>149</v>
      </c>
      <c r="D24" s="14">
        <v>59</v>
      </c>
      <c r="E24" s="14">
        <v>90</v>
      </c>
      <c r="F24" s="40">
        <f t="shared" si="1"/>
        <v>0.60402684563758391</v>
      </c>
      <c r="G24" s="40">
        <f t="shared" si="2"/>
        <v>2.159827213822894E-2</v>
      </c>
      <c r="H24" s="39">
        <v>17.892644135188867</v>
      </c>
      <c r="I24" s="12"/>
      <c r="J24" s="38"/>
    </row>
    <row r="25" spans="1:10" ht="20.149999999999999" customHeight="1" x14ac:dyDescent="0.25">
      <c r="A25" s="10"/>
      <c r="B25" s="16" t="s">
        <v>36</v>
      </c>
      <c r="C25" s="17">
        <f t="shared" si="0"/>
        <v>4</v>
      </c>
      <c r="D25" s="17">
        <v>3</v>
      </c>
      <c r="E25" s="17">
        <v>1</v>
      </c>
      <c r="F25" s="18">
        <f t="shared" si="1"/>
        <v>0.25</v>
      </c>
      <c r="G25" s="18">
        <f t="shared" si="2"/>
        <v>2.3998080153587713E-4</v>
      </c>
      <c r="H25" s="41">
        <v>0.42553191489361702</v>
      </c>
      <c r="I25" s="12"/>
      <c r="J25" s="38"/>
    </row>
    <row r="26" spans="1:10" ht="20.149999999999999" customHeight="1" x14ac:dyDescent="0.25">
      <c r="A26" s="10"/>
      <c r="B26" s="13" t="s">
        <v>35</v>
      </c>
      <c r="C26" s="14">
        <f t="shared" si="0"/>
        <v>68</v>
      </c>
      <c r="D26" s="14">
        <v>32</v>
      </c>
      <c r="E26" s="14">
        <v>36</v>
      </c>
      <c r="F26" s="40">
        <f t="shared" si="1"/>
        <v>0.52941176470588236</v>
      </c>
      <c r="G26" s="40">
        <f t="shared" si="2"/>
        <v>8.6393088552915772E-3</v>
      </c>
      <c r="H26" s="39">
        <v>17.142857142857142</v>
      </c>
      <c r="I26" s="12"/>
      <c r="J26" s="38"/>
    </row>
    <row r="27" spans="1:10" s="2" customFormat="1" ht="20.149999999999999" customHeight="1" x14ac:dyDescent="0.3">
      <c r="A27" s="19"/>
      <c r="B27" s="20" t="s">
        <v>27</v>
      </c>
      <c r="C27" s="21">
        <f>SUM(C6:C26)</f>
        <v>7586</v>
      </c>
      <c r="D27" s="21">
        <f>SUM(D6:D26)</f>
        <v>3419</v>
      </c>
      <c r="E27" s="21">
        <f>SUM(E6:E26)</f>
        <v>4167</v>
      </c>
      <c r="F27" s="22">
        <f t="shared" si="1"/>
        <v>0.54930134458212498</v>
      </c>
      <c r="G27" s="22">
        <f>SUM(G6:G26)</f>
        <v>1</v>
      </c>
      <c r="H27" s="23">
        <v>13.210537995751832</v>
      </c>
      <c r="I27" s="24"/>
      <c r="J27" s="25"/>
    </row>
    <row r="28" spans="1:10" ht="14.25" customHeight="1" x14ac:dyDescent="0.25">
      <c r="A28" s="10"/>
      <c r="B28" s="43" t="s">
        <v>34</v>
      </c>
      <c r="C28" s="44"/>
      <c r="D28" s="44"/>
      <c r="E28" s="44"/>
      <c r="F28" s="44"/>
      <c r="G28" s="44"/>
      <c r="H28" s="45"/>
      <c r="I28" s="12"/>
    </row>
    <row r="29" spans="1:10" ht="13.9" customHeight="1" x14ac:dyDescent="0.25">
      <c r="A29" s="26"/>
      <c r="B29" s="46" t="s">
        <v>33</v>
      </c>
      <c r="C29" s="47"/>
      <c r="D29" s="48"/>
      <c r="E29" s="28"/>
      <c r="F29" s="28"/>
      <c r="G29" s="29"/>
      <c r="H29" s="30"/>
      <c r="I29" s="31"/>
    </row>
  </sheetData>
  <mergeCells count="2">
    <mergeCell ref="B28:H28"/>
    <mergeCell ref="B29:D29"/>
  </mergeCells>
  <printOptions horizontalCentered="1"/>
  <pageMargins left="0.59" right="0.59" top="0.59" bottom="0.59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6</vt:i4>
      </vt:variant>
    </vt:vector>
  </HeadingPairs>
  <TitlesOfParts>
    <vt:vector size="6" baseType="lpstr">
      <vt:lpstr>22-23</vt:lpstr>
      <vt:lpstr>21-22</vt:lpstr>
      <vt:lpstr>20-21</vt:lpstr>
      <vt:lpstr>19-20</vt:lpstr>
      <vt:lpstr>18-19</vt:lpstr>
      <vt:lpstr>17-18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Lopez</dc:creator>
  <cp:lastModifiedBy>UPC</cp:lastModifiedBy>
  <cp:lastPrinted>2022-07-05T14:12:54Z</cp:lastPrinted>
  <dcterms:created xsi:type="dcterms:W3CDTF">2018-06-21T15:01:30Z</dcterms:created>
  <dcterms:modified xsi:type="dcterms:W3CDTF">2023-07-24T09:38:47Z</dcterms:modified>
</cp:coreProperties>
</file>