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EF\SEF-Comu\TRANSPARENCIA\WEB GPAQ\DADES GPAQ\Dades Transparència BI\Arxius web GPAQ-recursos\"/>
    </mc:Choice>
  </mc:AlternateContent>
  <xr:revisionPtr revIDLastSave="0" documentId="13_ncr:1_{63D227FE-BAAF-4C85-B7EA-577408EB29BE}" xr6:coauthVersionLast="47" xr6:coauthVersionMax="47" xr10:uidLastSave="{00000000-0000-0000-0000-000000000000}"/>
  <bookViews>
    <workbookView xWindow="1620" yWindow="2740" windowWidth="28800" windowHeight="15410" xr2:uid="{51D693E3-215B-4C2C-8306-21A3549C1362}"/>
  </bookViews>
  <sheets>
    <sheet name="RTAT PRESSUPOSTARI 2021 a 2025" sheetId="1" r:id="rId1"/>
  </sheets>
  <definedNames>
    <definedName name="_xlnm.Print_Area" localSheetId="0">'RTAT PRESSUPOSTARI 2021 a 2025'!$A$1:$J$27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5" i="1" l="1"/>
  <c r="B13" i="1"/>
  <c r="B16" i="1"/>
  <c r="B19" i="1" s="1"/>
  <c r="B8" i="1"/>
  <c r="B4" i="1"/>
  <c r="F25" i="1"/>
  <c r="E25" i="1"/>
  <c r="D25" i="1"/>
  <c r="C25" i="1"/>
  <c r="F16" i="1"/>
  <c r="E16" i="1"/>
  <c r="D16" i="1"/>
  <c r="C16" i="1"/>
  <c r="F13" i="1"/>
  <c r="E13" i="1"/>
  <c r="E19" i="1" s="1"/>
  <c r="D13" i="1"/>
  <c r="D19" i="1" s="1"/>
  <c r="C13" i="1"/>
  <c r="C19" i="1" s="1"/>
  <c r="F8" i="1"/>
  <c r="E8" i="1"/>
  <c r="D8" i="1"/>
  <c r="C8" i="1"/>
  <c r="F4" i="1"/>
  <c r="E4" i="1"/>
  <c r="D4" i="1"/>
  <c r="C4" i="1"/>
  <c r="C12" i="1" s="1"/>
  <c r="B12" i="1" l="1"/>
  <c r="B20" i="1" s="1"/>
  <c r="B26" i="1" s="1"/>
  <c r="D12" i="1"/>
  <c r="D20" i="1" s="1"/>
  <c r="D26" i="1" s="1"/>
  <c r="F19" i="1"/>
  <c r="E12" i="1"/>
  <c r="E20" i="1" s="1"/>
  <c r="E26" i="1" s="1"/>
  <c r="F12" i="1"/>
  <c r="F20" i="1"/>
  <c r="F26" i="1" s="1"/>
  <c r="C20" i="1"/>
  <c r="C26" i="1" s="1"/>
</calcChain>
</file>

<file path=xl/sharedStrings.xml><?xml version="1.0" encoding="utf-8"?>
<sst xmlns="http://schemas.openxmlformats.org/spreadsheetml/2006/main" count="24" uniqueCount="17">
  <si>
    <t>RESULTAT PRESSUPOSTARI</t>
  </si>
  <si>
    <t>Drets reconeguts nets</t>
  </si>
  <si>
    <t>a) Operacions corrents</t>
  </si>
  <si>
    <t>b) Operacions de capital</t>
  </si>
  <si>
    <t>c) Operacions comercials</t>
  </si>
  <si>
    <t>Obligacions reconegudes netes</t>
  </si>
  <si>
    <t xml:space="preserve">1.(+) Operacions no financeres </t>
  </si>
  <si>
    <t>Actius financers</t>
  </si>
  <si>
    <t>Passius financers</t>
  </si>
  <si>
    <t xml:space="preserve"> 2. Total operacions financeres</t>
  </si>
  <si>
    <t>I. Resultat pressupostari de l'exercici (1 + 2)</t>
  </si>
  <si>
    <t>Ajustaments:</t>
  </si>
  <si>
    <t xml:space="preserve"> 3. Crèdits gastats finançats amb romanent de tresoreria no afectat</t>
  </si>
  <si>
    <t xml:space="preserve"> 4. Desviaments de finançament negatius de l'exercici </t>
  </si>
  <si>
    <t xml:space="preserve"> 5. Desviaments de finançament positius de l'exercici</t>
  </si>
  <si>
    <t>Total Ajustaments</t>
  </si>
  <si>
    <t>RESULTAT PRESSUPOSTARI AJUSTAT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</si>
</sst>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1" applyFont="1"/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left" vertical="center" wrapText="1" indent="1"/>
    </xf>
    <xf numFmtId="4" fontId="6" fillId="0" borderId="0" xfId="0" applyNumberFormat="1" applyFont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4" fontId="5" fillId="3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 indent="5"/>
    </xf>
    <xf numFmtId="4" fontId="3" fillId="2" borderId="0" xfId="0" applyNumberFormat="1" applyFont="1" applyFill="1" applyAlignment="1">
      <alignment horizontal="left" vertical="center" wrapText="1" indent="5"/>
    </xf>
    <xf numFmtId="4" fontId="4" fillId="0" borderId="0" xfId="1" applyNumberFormat="1" applyFont="1"/>
    <xf numFmtId="4" fontId="3" fillId="2" borderId="0" xfId="0" applyNumberFormat="1" applyFont="1" applyFill="1" applyAlignment="1">
      <alignment vertical="center" wrapText="1"/>
    </xf>
    <xf numFmtId="0" fontId="7" fillId="0" borderId="0" xfId="1" applyFont="1" applyAlignment="1">
      <alignment horizontal="left" indent="2"/>
    </xf>
    <xf numFmtId="0" fontId="8" fillId="0" borderId="0" xfId="1" applyFont="1" applyAlignment="1">
      <alignment horizontal="center"/>
    </xf>
    <xf numFmtId="4" fontId="7" fillId="0" borderId="0" xfId="1" applyNumberFormat="1" applyFont="1" applyBorder="1"/>
    <xf numFmtId="4" fontId="4" fillId="0" borderId="0" xfId="1" applyNumberFormat="1" applyFont="1" applyBorder="1"/>
  </cellXfs>
  <cellStyles count="2">
    <cellStyle name="Normal" xfId="0" builtinId="0"/>
    <cellStyle name="Normal 4" xfId="1" xr:uid="{E4561FC8-64D2-4675-A7FA-B469369881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7FB5-2224-4EED-8E77-A3F893CA48E3}">
  <sheetPr>
    <pageSetUpPr fitToPage="1"/>
  </sheetPr>
  <dimension ref="A3:J27"/>
  <sheetViews>
    <sheetView tabSelected="1" workbookViewId="0">
      <selection activeCell="E12" sqref="E12"/>
    </sheetView>
  </sheetViews>
  <sheetFormatPr defaultColWidth="10.6328125" defaultRowHeight="15.5" x14ac:dyDescent="0.35"/>
  <cols>
    <col min="1" max="1" width="74.6328125" style="3" bestFit="1" customWidth="1"/>
    <col min="2" max="2" width="20.36328125" style="3" customWidth="1"/>
    <col min="3" max="5" width="21.7265625" style="3" bestFit="1" customWidth="1"/>
    <col min="6" max="6" width="19.6328125" style="3" bestFit="1" customWidth="1"/>
    <col min="7" max="7" width="21.36328125" style="3" bestFit="1" customWidth="1"/>
    <col min="8" max="8" width="24.6328125" style="3" bestFit="1" customWidth="1"/>
    <col min="9" max="9" width="16.36328125" style="3" bestFit="1" customWidth="1"/>
    <col min="10" max="10" width="19.26953125" style="3" bestFit="1" customWidth="1"/>
    <col min="11" max="11" width="23.08984375" style="3" bestFit="1" customWidth="1"/>
    <col min="12" max="12" width="17.26953125" style="3" bestFit="1" customWidth="1"/>
    <col min="13" max="13" width="11.26953125" style="3" bestFit="1" customWidth="1"/>
    <col min="14" max="16384" width="10.6328125" style="3"/>
  </cols>
  <sheetData>
    <row r="3" spans="1:6" x14ac:dyDescent="0.35">
      <c r="A3" s="1" t="s">
        <v>0</v>
      </c>
      <c r="B3" s="1">
        <v>2025</v>
      </c>
      <c r="C3" s="2">
        <v>2024</v>
      </c>
      <c r="D3" s="2">
        <v>2023</v>
      </c>
      <c r="E3" s="2">
        <v>2022</v>
      </c>
      <c r="F3" s="2">
        <v>2021</v>
      </c>
    </row>
    <row r="4" spans="1:6" x14ac:dyDescent="0.35">
      <c r="A4" s="4" t="s">
        <v>1</v>
      </c>
      <c r="B4" s="5">
        <f>SUM(B5:B7)</f>
        <v>429257064.38999999</v>
      </c>
      <c r="C4" s="5">
        <f>SUM(C5:C7)</f>
        <v>430750204.43000001</v>
      </c>
      <c r="D4" s="5">
        <f t="shared" ref="D4:F4" si="0">SUM(D5:D7)</f>
        <v>434186712.34000003</v>
      </c>
      <c r="E4" s="5">
        <f t="shared" si="0"/>
        <v>367339665.85999995</v>
      </c>
      <c r="F4" s="5">
        <f t="shared" si="0"/>
        <v>348990061.99000001</v>
      </c>
    </row>
    <row r="5" spans="1:6" x14ac:dyDescent="0.35">
      <c r="A5" s="6" t="s">
        <v>2</v>
      </c>
      <c r="B5" s="7">
        <v>334046806.21999997</v>
      </c>
      <c r="C5" s="7">
        <v>322062111.91000003</v>
      </c>
      <c r="D5" s="7">
        <v>315613490.04000002</v>
      </c>
      <c r="E5" s="7">
        <v>292791795.64999998</v>
      </c>
      <c r="F5" s="7">
        <v>280557499.66000003</v>
      </c>
    </row>
    <row r="6" spans="1:6" x14ac:dyDescent="0.35">
      <c r="A6" s="6" t="s">
        <v>3</v>
      </c>
      <c r="B6" s="7">
        <v>95210258.170000002</v>
      </c>
      <c r="C6" s="7">
        <v>108688092.52</v>
      </c>
      <c r="D6" s="7">
        <v>118573222.3</v>
      </c>
      <c r="E6" s="7">
        <v>74547870.209999993</v>
      </c>
      <c r="F6" s="7">
        <v>68432562.329999998</v>
      </c>
    </row>
    <row r="7" spans="1:6" x14ac:dyDescent="0.35">
      <c r="A7" s="6" t="s">
        <v>4</v>
      </c>
      <c r="B7" s="7"/>
      <c r="C7" s="7">
        <v>0</v>
      </c>
      <c r="D7" s="7">
        <v>0</v>
      </c>
      <c r="E7" s="7">
        <v>0</v>
      </c>
      <c r="F7" s="7">
        <v>0</v>
      </c>
    </row>
    <row r="8" spans="1:6" x14ac:dyDescent="0.35">
      <c r="A8" s="4" t="s">
        <v>5</v>
      </c>
      <c r="B8" s="5">
        <f>SUM(B9:B11)</f>
        <v>428824775.52999997</v>
      </c>
      <c r="C8" s="5">
        <f>SUM(C9:C11)</f>
        <v>399635524.96000004</v>
      </c>
      <c r="D8" s="5">
        <f t="shared" ref="D8:F8" si="1">SUM(D9:D11)</f>
        <v>368741126.69999999</v>
      </c>
      <c r="E8" s="5">
        <f t="shared" si="1"/>
        <v>327091125.12</v>
      </c>
      <c r="F8" s="5">
        <f t="shared" si="1"/>
        <v>321985357.30000001</v>
      </c>
    </row>
    <row r="9" spans="1:6" x14ac:dyDescent="0.35">
      <c r="A9" s="6" t="s">
        <v>2</v>
      </c>
      <c r="B9" s="7">
        <v>331641583.42999995</v>
      </c>
      <c r="C9" s="7">
        <v>319500995.27000004</v>
      </c>
      <c r="D9" s="7">
        <v>300021627.38</v>
      </c>
      <c r="E9" s="7">
        <v>280877043.91000003</v>
      </c>
      <c r="F9" s="7">
        <v>272187176.67000002</v>
      </c>
    </row>
    <row r="10" spans="1:6" x14ac:dyDescent="0.35">
      <c r="A10" s="6" t="s">
        <v>3</v>
      </c>
      <c r="B10" s="7">
        <v>97183192.099999994</v>
      </c>
      <c r="C10" s="7">
        <v>80134529.689999998</v>
      </c>
      <c r="D10" s="7">
        <v>68719499.319999993</v>
      </c>
      <c r="E10" s="7">
        <v>46214081.210000001</v>
      </c>
      <c r="F10" s="7">
        <v>49798180.630000003</v>
      </c>
    </row>
    <row r="11" spans="1:6" x14ac:dyDescent="0.35">
      <c r="A11" s="6" t="s">
        <v>4</v>
      </c>
      <c r="B11" s="6"/>
      <c r="C11" s="7">
        <v>0</v>
      </c>
      <c r="D11" s="7">
        <v>0</v>
      </c>
      <c r="E11" s="7">
        <v>0</v>
      </c>
      <c r="F11" s="7">
        <v>0</v>
      </c>
    </row>
    <row r="12" spans="1:6" x14ac:dyDescent="0.35">
      <c r="A12" s="8" t="s">
        <v>6</v>
      </c>
      <c r="B12" s="9">
        <f>+B4-B8</f>
        <v>432288.86000001431</v>
      </c>
      <c r="C12" s="9">
        <f>+C4-C8</f>
        <v>31114679.469999969</v>
      </c>
      <c r="D12" s="9">
        <f t="shared" ref="D12:F12" si="2">+D4-D8</f>
        <v>65445585.640000045</v>
      </c>
      <c r="E12" s="9">
        <f t="shared" si="2"/>
        <v>40248540.73999995</v>
      </c>
      <c r="F12" s="9">
        <f t="shared" si="2"/>
        <v>27004704.689999998</v>
      </c>
    </row>
    <row r="13" spans="1:6" x14ac:dyDescent="0.35">
      <c r="A13" s="4" t="s">
        <v>1</v>
      </c>
      <c r="B13" s="5">
        <f>SUM(B14:B15)</f>
        <v>24863788.330000002</v>
      </c>
      <c r="C13" s="5">
        <f>SUM(C14:C15)</f>
        <v>6616288.9000000004</v>
      </c>
      <c r="D13" s="5">
        <f t="shared" ref="D13:F13" si="3">SUM(D14:D15)</f>
        <v>42491</v>
      </c>
      <c r="E13" s="5">
        <f t="shared" si="3"/>
        <v>2217123.2000000002</v>
      </c>
      <c r="F13" s="5">
        <f t="shared" si="3"/>
        <v>22853645</v>
      </c>
    </row>
    <row r="14" spans="1:6" x14ac:dyDescent="0.35">
      <c r="A14" s="6" t="s">
        <v>7</v>
      </c>
      <c r="B14" s="16">
        <v>20000210.350000001</v>
      </c>
      <c r="C14" s="7">
        <v>4021088.9</v>
      </c>
      <c r="D14" s="7">
        <v>1351</v>
      </c>
      <c r="E14" s="7">
        <v>500</v>
      </c>
      <c r="F14" s="7">
        <v>94044.51</v>
      </c>
    </row>
    <row r="15" spans="1:6" x14ac:dyDescent="0.35">
      <c r="A15" s="6" t="s">
        <v>8</v>
      </c>
      <c r="B15" s="16">
        <v>4863577.9800000004</v>
      </c>
      <c r="C15" s="7">
        <v>2595200</v>
      </c>
      <c r="D15" s="7">
        <v>41140</v>
      </c>
      <c r="E15" s="7">
        <v>2216623.2000000002</v>
      </c>
      <c r="F15" s="7">
        <v>22759600.489999998</v>
      </c>
    </row>
    <row r="16" spans="1:6" x14ac:dyDescent="0.35">
      <c r="A16" s="4" t="s">
        <v>5</v>
      </c>
      <c r="B16" s="5">
        <f>SUM(B17:B18)</f>
        <v>20309478.59</v>
      </c>
      <c r="C16" s="5">
        <f>SUM(C17:C18)</f>
        <v>25054371.77</v>
      </c>
      <c r="D16" s="5">
        <f t="shared" ref="D16:F16" si="4">SUM(D17:D18)</f>
        <v>15349995.550000001</v>
      </c>
      <c r="E16" s="5">
        <f t="shared" si="4"/>
        <v>10729768.58</v>
      </c>
      <c r="F16" s="5">
        <f t="shared" si="4"/>
        <v>50584591.130000003</v>
      </c>
    </row>
    <row r="17" spans="1:10" x14ac:dyDescent="0.35">
      <c r="A17" s="6" t="s">
        <v>7</v>
      </c>
      <c r="B17" s="16">
        <v>20004330</v>
      </c>
      <c r="C17" s="7">
        <v>15450000</v>
      </c>
      <c r="D17" s="7">
        <v>10319687.43</v>
      </c>
      <c r="E17" s="7">
        <v>462063.5</v>
      </c>
      <c r="F17" s="7">
        <v>0</v>
      </c>
    </row>
    <row r="18" spans="1:10" x14ac:dyDescent="0.35">
      <c r="A18" s="6" t="s">
        <v>8</v>
      </c>
      <c r="B18" s="16">
        <v>305148.58999999997</v>
      </c>
      <c r="C18" s="7">
        <v>9604371.7699999996</v>
      </c>
      <c r="D18" s="7">
        <v>5030308.12</v>
      </c>
      <c r="E18" s="7">
        <v>10267705.08</v>
      </c>
      <c r="F18" s="7">
        <v>50584591.130000003</v>
      </c>
    </row>
    <row r="19" spans="1:10" x14ac:dyDescent="0.35">
      <c r="A19" s="8" t="s">
        <v>9</v>
      </c>
      <c r="B19" s="9">
        <f>+B13-B16</f>
        <v>4554309.7400000021</v>
      </c>
      <c r="C19" s="9">
        <f>+C13-C16</f>
        <v>-18438082.869999997</v>
      </c>
      <c r="D19" s="9">
        <f t="shared" ref="D19:F19" si="5">+D13-D16</f>
        <v>-15307504.550000001</v>
      </c>
      <c r="E19" s="9">
        <f t="shared" si="5"/>
        <v>-8512645.379999999</v>
      </c>
      <c r="F19" s="9">
        <f t="shared" si="5"/>
        <v>-27730946.130000003</v>
      </c>
    </row>
    <row r="20" spans="1:10" x14ac:dyDescent="0.35">
      <c r="A20" s="10" t="s">
        <v>10</v>
      </c>
      <c r="B20" s="11">
        <f>+B12+B19</f>
        <v>4986598.6000000164</v>
      </c>
      <c r="C20" s="11">
        <f>+C12+C19</f>
        <v>12676596.599999972</v>
      </c>
      <c r="D20" s="11">
        <f t="shared" ref="D20:F20" si="6">+D12+D19</f>
        <v>50138081.090000048</v>
      </c>
      <c r="E20" s="11">
        <f t="shared" si="6"/>
        <v>31735895.359999951</v>
      </c>
      <c r="F20" s="11">
        <f t="shared" si="6"/>
        <v>-726241.44000000507</v>
      </c>
    </row>
    <row r="21" spans="1:10" x14ac:dyDescent="0.35">
      <c r="A21" s="4" t="s">
        <v>11</v>
      </c>
      <c r="B21" s="4"/>
      <c r="C21" s="12"/>
      <c r="D21" s="12"/>
      <c r="E21" s="12"/>
      <c r="F21" s="12"/>
    </row>
    <row r="22" spans="1:10" x14ac:dyDescent="0.35">
      <c r="A22" s="6" t="s">
        <v>12</v>
      </c>
      <c r="B22" s="6"/>
      <c r="C22" s="7">
        <v>0</v>
      </c>
      <c r="D22" s="7">
        <v>0</v>
      </c>
      <c r="E22" s="7">
        <v>0</v>
      </c>
      <c r="F22" s="7">
        <v>0</v>
      </c>
    </row>
    <row r="23" spans="1:10" x14ac:dyDescent="0.35">
      <c r="A23" s="6" t="s">
        <v>13</v>
      </c>
      <c r="B23" s="17">
        <v>90379411.540000051</v>
      </c>
      <c r="C23" s="7">
        <v>87165000.310000002</v>
      </c>
      <c r="D23" s="7">
        <v>58477276.759999998</v>
      </c>
      <c r="E23" s="7">
        <v>125672896.02</v>
      </c>
      <c r="F23" s="7">
        <v>62081862.829999998</v>
      </c>
    </row>
    <row r="24" spans="1:10" x14ac:dyDescent="0.35">
      <c r="A24" s="6" t="s">
        <v>14</v>
      </c>
      <c r="B24" s="17">
        <v>94894298.050000012</v>
      </c>
      <c r="C24" s="7">
        <v>96846759.350000039</v>
      </c>
      <c r="D24" s="7">
        <v>106296446.2</v>
      </c>
      <c r="E24" s="7">
        <v>153555037.53</v>
      </c>
      <c r="F24" s="7">
        <v>59898482.469999999</v>
      </c>
    </row>
    <row r="25" spans="1:10" x14ac:dyDescent="0.35">
      <c r="A25" s="8" t="s">
        <v>15</v>
      </c>
      <c r="B25" s="9">
        <f>+B22+B23-B24</f>
        <v>-4514886.5099999607</v>
      </c>
      <c r="C25" s="9">
        <f>+C22+C23-C24</f>
        <v>-9681759.0400000364</v>
      </c>
      <c r="D25" s="9">
        <f t="shared" ref="D25:F25" si="7">+D22+D23-D24</f>
        <v>-47819169.440000005</v>
      </c>
      <c r="E25" s="9">
        <f t="shared" si="7"/>
        <v>-27882141.510000005</v>
      </c>
      <c r="F25" s="9">
        <f t="shared" si="7"/>
        <v>2183380.3599999994</v>
      </c>
    </row>
    <row r="26" spans="1:10" x14ac:dyDescent="0.35">
      <c r="A26" s="10" t="s">
        <v>16</v>
      </c>
      <c r="B26" s="13">
        <f>+B20+B25</f>
        <v>471712.09000005573</v>
      </c>
      <c r="C26" s="13">
        <f>+C20+C25</f>
        <v>2994837.5599999353</v>
      </c>
      <c r="D26" s="13">
        <f t="shared" ref="D26:F26" si="8">+D20+D25</f>
        <v>2318911.6500000432</v>
      </c>
      <c r="E26" s="13">
        <f t="shared" si="8"/>
        <v>3853753.8499999456</v>
      </c>
      <c r="F26" s="13">
        <f t="shared" si="8"/>
        <v>1457138.9199999943</v>
      </c>
    </row>
    <row r="27" spans="1:10" x14ac:dyDescent="0.35">
      <c r="A27" s="14"/>
      <c r="B27" s="14"/>
      <c r="C27" s="15"/>
      <c r="D27" s="15"/>
      <c r="E27" s="15"/>
      <c r="F27" s="15"/>
      <c r="G27" s="15"/>
      <c r="H27" s="15"/>
      <c r="I27" s="15"/>
      <c r="J27" s="15"/>
    </row>
  </sheetData>
  <printOptions horizontalCentered="1"/>
  <pageMargins left="0.55118110236220474" right="0.70866141732283472" top="0.55118110236220474" bottom="0.6692913385826772" header="0.31496062992125984" footer="0.39370078740157483"/>
  <pageSetup paperSize="9" scale="9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RTAT PRESSUPOSTARI 2021 a 2025</vt:lpstr>
      <vt:lpstr>'RTAT PRESSUPOSTARI 2021 a 2025'!Àrea_d'impressió</vt:lpstr>
    </vt:vector>
  </TitlesOfParts>
  <Company>UPC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Corominola</dc:creator>
  <cp:lastModifiedBy>Nuria Pla</cp:lastModifiedBy>
  <dcterms:created xsi:type="dcterms:W3CDTF">2026-03-25T12:35:22Z</dcterms:created>
  <dcterms:modified xsi:type="dcterms:W3CDTF">2026-09-30T09:57:39Z</dcterms:modified>
</cp:coreProperties>
</file>