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PAQ\GPAQ-COMU\Estadístiques internes\Memòria UPC\memòria 2025\Dades rebudes\"/>
    </mc:Choice>
  </mc:AlternateContent>
  <xr:revisionPtr revIDLastSave="0" documentId="13_ncr:1_{D27C21E3-CDCC-499A-9D3C-CE2D0B11C187}" xr6:coauthVersionLast="47" xr6:coauthVersionMax="47" xr10:uidLastSave="{00000000-0000-0000-0000-000000000000}"/>
  <bookViews>
    <workbookView xWindow="-26192" yWindow="-14" windowWidth="26301" windowHeight="14169" xr2:uid="{00000000-000D-0000-FFFF-FFFF00000000}"/>
  </bookViews>
  <sheets>
    <sheet name="2020-2024" sheetId="1" r:id="rId1"/>
    <sheet name="2017-2019" sheetId="3" r:id="rId2"/>
    <sheet name="Ingressos agrupats per concepte" sheetId="2" state="hidden" r:id="rId3"/>
  </sheets>
  <definedNames>
    <definedName name="_1Àrea_d_impressió" localSheetId="1">'2017-2019'!$A$1:$H$20</definedName>
    <definedName name="_1Àrea_d_impressió" localSheetId="0">'2020-2024'!$A$1:$J$20</definedName>
    <definedName name="_xlnm.Print_Area" localSheetId="1">'2017-2019'!$A$1:$H$20</definedName>
    <definedName name="_xlnm.Print_Area" localSheetId="0">'2020-2024'!$A$1:$J$20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" l="1"/>
  <c r="I12" i="1"/>
  <c r="I14" i="1" s="1"/>
  <c r="I18" i="1" l="1"/>
  <c r="G17" i="3"/>
  <c r="F17" i="3"/>
  <c r="E17" i="3"/>
  <c r="G12" i="3"/>
  <c r="G14" i="3" s="1"/>
  <c r="E12" i="3"/>
  <c r="E14" i="3" s="1"/>
  <c r="F9" i="3"/>
  <c r="F5" i="3"/>
  <c r="E18" i="3" l="1"/>
  <c r="F12" i="3"/>
  <c r="F14" i="3" s="1"/>
  <c r="F18" i="3" s="1"/>
  <c r="G18" i="3"/>
  <c r="H17" i="1"/>
  <c r="H12" i="1" l="1"/>
  <c r="H14" i="1" s="1"/>
  <c r="H18" i="1" s="1"/>
  <c r="G12" i="1" l="1"/>
  <c r="G17" i="1" l="1"/>
  <c r="G14" i="1" l="1"/>
  <c r="G18" i="1" s="1"/>
  <c r="E17" i="1" l="1"/>
  <c r="E14" i="1"/>
  <c r="E11" i="1"/>
  <c r="E18" i="1" l="1"/>
  <c r="F17" i="1" l="1"/>
  <c r="F14" i="1"/>
  <c r="F18" i="1" l="1"/>
</calcChain>
</file>

<file path=xl/sharedStrings.xml><?xml version="1.0" encoding="utf-8"?>
<sst xmlns="http://schemas.openxmlformats.org/spreadsheetml/2006/main" count="72" uniqueCount="39">
  <si>
    <t>Convenis</t>
  </si>
  <si>
    <t>Serveis</t>
  </si>
  <si>
    <t>Formació</t>
  </si>
  <si>
    <t>Projectes Europeus</t>
  </si>
  <si>
    <t>Programes Nacionals</t>
  </si>
  <si>
    <t>Altres ingressos i subvencions</t>
  </si>
  <si>
    <t>Ingressos per transferències a tercers</t>
  </si>
  <si>
    <t>CONCEPTE</t>
  </si>
  <si>
    <t>Concepte sortida</t>
  </si>
  <si>
    <t>&lt;&gt;</t>
  </si>
  <si>
    <t>Concepte</t>
  </si>
  <si>
    <t>Programes europeus</t>
  </si>
  <si>
    <t>Projectes erronis</t>
  </si>
  <si>
    <t>SumaDeIngressos</t>
  </si>
  <si>
    <t>Programes nacionals</t>
  </si>
  <si>
    <t>TOTAL INGRESSOS PER RECERCA I TRANSFERÈNCIA DE TECNOLOGIA</t>
  </si>
  <si>
    <t>Projectes competitius</t>
  </si>
  <si>
    <t>Projectes no competitius</t>
  </si>
  <si>
    <t>TOTAL CONTRACTACIÓ GESTIONADA PER LA FUNDACIÓ CIT</t>
  </si>
  <si>
    <t>IMPORT 2017</t>
  </si>
  <si>
    <t>IMPORT 2018</t>
  </si>
  <si>
    <t>IMPORT 2019</t>
  </si>
  <si>
    <t>** Import que s'ha ingressat donat com a servei, es contracta al mateix temps, pràcticament, que es cobra.</t>
  </si>
  <si>
    <t>IMPORT 2020</t>
  </si>
  <si>
    <t>IMPORT 2021</t>
  </si>
  <si>
    <t>Dades a 31 de desembre</t>
  </si>
  <si>
    <t>2.4.1 CONTRACTACIÓ DEL CTT PER CONCEPTES</t>
  </si>
  <si>
    <t>IMPORT 2022</t>
  </si>
  <si>
    <t>IMPORT 2023</t>
  </si>
  <si>
    <t xml:space="preserve">Convenis </t>
  </si>
  <si>
    <t xml:space="preserve">Serveis** </t>
  </si>
  <si>
    <t xml:space="preserve">Propietat Industrial </t>
  </si>
  <si>
    <t xml:space="preserve">Formació </t>
  </si>
  <si>
    <t xml:space="preserve">Programes Nacionals </t>
  </si>
  <si>
    <t xml:space="preserve">Altres ingressos i subvencions </t>
  </si>
  <si>
    <t xml:space="preserve">Ingressos per transferències a tercers </t>
  </si>
  <si>
    <t xml:space="preserve">Total Ingressos </t>
  </si>
  <si>
    <t xml:space="preserve">TOTAL CONTRACTACIÓ GESTIONADA PEL CTT </t>
  </si>
  <si>
    <t>IMPORT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</si>
</sst>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37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18"/>
      <name val="Arial"/>
      <family val="2"/>
    </font>
    <font>
      <sz val="11"/>
      <color indexed="17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8"/>
      <color indexed="56"/>
      <name val="Arial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56"/>
      <name val="Arial"/>
      <family val="2"/>
    </font>
    <font>
      <b/>
      <sz val="10"/>
      <color indexed="56"/>
      <name val="Arial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10"/>
      <color rgb="FF60497B"/>
      <name val="Arial"/>
      <family val="2"/>
    </font>
    <font>
      <b/>
      <sz val="10"/>
      <color rgb="FF60497B"/>
      <name val="Arial"/>
      <family val="2"/>
    </font>
    <font>
      <sz val="8"/>
      <color rgb="FF60497B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sz val="8"/>
      <color theme="3"/>
      <name val="Calibri"/>
      <family val="2"/>
      <scheme val="minor"/>
    </font>
    <font>
      <i/>
      <sz val="10"/>
      <color theme="3"/>
      <name val="Calibri"/>
      <family val="2"/>
      <scheme val="minor"/>
    </font>
    <font>
      <sz val="10"/>
      <name val="Arial"/>
    </font>
  </fonts>
  <fills count="33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13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7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0"/>
      </patternFill>
    </fill>
    <fill>
      <patternFill patternType="solid">
        <fgColor indexed="41"/>
        <bgColor indexed="64"/>
      </patternFill>
    </fill>
    <fill>
      <patternFill patternType="solid">
        <fgColor indexed="41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1"/>
      </patternFill>
    </fill>
    <fill>
      <patternFill patternType="solid">
        <fgColor indexed="5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</patternFill>
    </fill>
    <fill>
      <patternFill patternType="solid">
        <fgColor indexed="22"/>
        <bgColor indexed="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/>
      <bottom/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/>
      <top style="thin">
        <color indexed="1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21"/>
      </top>
      <bottom style="double">
        <color indexed="21"/>
      </bottom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/>
      <right/>
      <top style="thick">
        <color indexed="9"/>
      </top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9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ck">
        <color indexed="9"/>
      </left>
      <right/>
      <top style="thick">
        <color indexed="9"/>
      </top>
      <bottom/>
      <diagonal/>
    </border>
    <border>
      <left/>
      <right/>
      <top style="thick">
        <color indexed="9"/>
      </top>
      <bottom/>
      <diagonal/>
    </border>
    <border>
      <left/>
      <right style="thick">
        <color indexed="9"/>
      </right>
      <top style="thick">
        <color indexed="9"/>
      </top>
      <bottom/>
      <diagonal/>
    </border>
  </borders>
  <cellStyleXfs count="6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3" fillId="0" borderId="1" applyNumberFormat="0" applyFont="0" applyFill="0" applyAlignment="0" applyProtection="0"/>
    <xf numFmtId="0" fontId="3" fillId="0" borderId="2" applyNumberFormat="0" applyFont="0" applyFill="0" applyAlignment="0" applyProtection="0"/>
    <xf numFmtId="0" fontId="3" fillId="0" borderId="3" applyNumberFormat="0" applyFont="0" applyFill="0" applyAlignment="0" applyProtection="0"/>
    <xf numFmtId="0" fontId="4" fillId="0" borderId="4" applyNumberFormat="0" applyFont="0" applyFill="0" applyAlignment="0" applyProtection="0">
      <alignment horizontal="center" vertical="top" wrapText="1"/>
    </xf>
    <xf numFmtId="0" fontId="5" fillId="14" borderId="5" applyNumberFormat="0" applyFont="0" applyFill="0" applyAlignment="0" applyProtection="0"/>
    <xf numFmtId="0" fontId="5" fillId="14" borderId="6" applyNumberFormat="0" applyFont="0" applyFill="0" applyAlignment="0" applyProtection="0"/>
    <xf numFmtId="0" fontId="5" fillId="14" borderId="7" applyNumberFormat="0" applyFont="0" applyFill="0" applyAlignment="0" applyProtection="0"/>
    <xf numFmtId="0" fontId="5" fillId="14" borderId="8" applyNumberFormat="0" applyFont="0" applyFill="0" applyAlignment="0" applyProtection="0"/>
    <xf numFmtId="0" fontId="6" fillId="9" borderId="0" applyNumberFormat="0" applyBorder="0" applyAlignment="0" applyProtection="0"/>
    <xf numFmtId="0" fontId="7" fillId="15" borderId="9" applyNumberFormat="0" applyAlignment="0" applyProtection="0"/>
    <xf numFmtId="0" fontId="8" fillId="16" borderId="10" applyNumberFormat="0" applyAlignment="0" applyProtection="0"/>
    <xf numFmtId="0" fontId="9" fillId="0" borderId="11" applyNumberFormat="0" applyFill="0" applyAlignment="0" applyProtection="0"/>
    <xf numFmtId="0" fontId="10" fillId="17" borderId="0">
      <alignment horizontal="left" vertical="center"/>
    </xf>
    <xf numFmtId="0" fontId="11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12" fillId="13" borderId="9" applyNumberFormat="0" applyAlignment="0" applyProtection="0"/>
    <xf numFmtId="3" fontId="13" fillId="20" borderId="12" applyNumberFormat="0">
      <alignment vertical="center"/>
    </xf>
    <xf numFmtId="3" fontId="13" fillId="21" borderId="12" applyNumberFormat="0">
      <alignment vertical="center"/>
    </xf>
    <xf numFmtId="0" fontId="13" fillId="22" borderId="12">
      <alignment horizontal="left" vertical="center"/>
    </xf>
    <xf numFmtId="0" fontId="4" fillId="23" borderId="12">
      <alignment horizontal="center" vertical="center" wrapText="1"/>
    </xf>
    <xf numFmtId="3" fontId="13" fillId="14" borderId="0" applyNumberFormat="0">
      <alignment vertical="center"/>
    </xf>
    <xf numFmtId="4" fontId="14" fillId="24" borderId="12" applyNumberFormat="0">
      <alignment vertical="center"/>
    </xf>
    <xf numFmtId="0" fontId="15" fillId="25" borderId="0" applyNumberFormat="0" applyBorder="0" applyAlignment="0" applyProtection="0"/>
    <xf numFmtId="0" fontId="16" fillId="7" borderId="0" applyNumberFormat="0" applyBorder="0" applyAlignment="0" applyProtection="0"/>
    <xf numFmtId="0" fontId="3" fillId="4" borderId="13" applyNumberFormat="0" applyFont="0" applyAlignment="0" applyProtection="0"/>
    <xf numFmtId="0" fontId="17" fillId="15" borderId="14" applyNumberFormat="0" applyAlignment="0" applyProtection="0"/>
    <xf numFmtId="0" fontId="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21" fillId="0" borderId="16" applyNumberFormat="0" applyFill="0" applyAlignment="0" applyProtection="0"/>
    <xf numFmtId="0" fontId="11" fillId="0" borderId="17" applyNumberFormat="0" applyFill="0" applyAlignment="0" applyProtection="0"/>
    <xf numFmtId="0" fontId="22" fillId="0" borderId="18" applyNumberFormat="0" applyFill="0" applyAlignment="0" applyProtection="0"/>
    <xf numFmtId="0" fontId="28" fillId="0" borderId="0"/>
    <xf numFmtId="0" fontId="29" fillId="0" borderId="0"/>
    <xf numFmtId="164" fontId="36" fillId="0" borderId="0" applyFont="0" applyFill="0" applyBorder="0" applyAlignment="0" applyProtection="0"/>
  </cellStyleXfs>
  <cellXfs count="60">
    <xf numFmtId="0" fontId="0" fillId="0" borderId="0" xfId="0"/>
    <xf numFmtId="0" fontId="24" fillId="17" borderId="0" xfId="0" applyFont="1" applyFill="1"/>
    <xf numFmtId="0" fontId="24" fillId="17" borderId="0" xfId="0" applyFont="1" applyFill="1" applyAlignment="1">
      <alignment horizontal="left"/>
    </xf>
    <xf numFmtId="0" fontId="1" fillId="26" borderId="22" xfId="57" applyFont="1" applyFill="1" applyBorder="1" applyAlignment="1">
      <alignment horizontal="center"/>
    </xf>
    <xf numFmtId="0" fontId="1" fillId="0" borderId="13" xfId="57" applyFont="1" applyFill="1" applyBorder="1" applyAlignment="1">
      <alignment wrapText="1"/>
    </xf>
    <xf numFmtId="0" fontId="30" fillId="26" borderId="22" xfId="58" applyFont="1" applyFill="1" applyBorder="1" applyAlignment="1">
      <alignment horizontal="center"/>
    </xf>
    <xf numFmtId="0" fontId="30" fillId="0" borderId="13" xfId="58" applyFont="1" applyFill="1" applyBorder="1" applyAlignment="1">
      <alignment wrapText="1"/>
    </xf>
    <xf numFmtId="4" fontId="1" fillId="0" borderId="13" xfId="57" applyNumberFormat="1" applyFont="1" applyFill="1" applyBorder="1" applyAlignment="1">
      <alignment horizontal="right" wrapText="1"/>
    </xf>
    <xf numFmtId="0" fontId="31" fillId="26" borderId="22" xfId="58" applyFont="1" applyFill="1" applyBorder="1" applyAlignment="1">
      <alignment horizontal="center"/>
    </xf>
    <xf numFmtId="0" fontId="31" fillId="0" borderId="13" xfId="58" applyFont="1" applyFill="1" applyBorder="1" applyAlignment="1">
      <alignment wrapText="1"/>
    </xf>
    <xf numFmtId="0" fontId="31" fillId="0" borderId="13" xfId="58" applyFont="1" applyFill="1" applyBorder="1" applyAlignment="1">
      <alignment horizontal="right" wrapText="1"/>
    </xf>
    <xf numFmtId="0" fontId="32" fillId="17" borderId="0" xfId="0" applyFont="1" applyFill="1" applyAlignment="1">
      <alignment horizontal="left"/>
    </xf>
    <xf numFmtId="0" fontId="32" fillId="17" borderId="0" xfId="0" applyFont="1" applyFill="1"/>
    <xf numFmtId="44" fontId="24" fillId="17" borderId="0" xfId="0" applyNumberFormat="1" applyFont="1" applyFill="1"/>
    <xf numFmtId="0" fontId="25" fillId="22" borderId="0" xfId="0" applyFont="1" applyFill="1" applyBorder="1" applyAlignment="1">
      <alignment horizontal="left" vertical="center"/>
    </xf>
    <xf numFmtId="0" fontId="33" fillId="22" borderId="0" xfId="0" applyFont="1" applyFill="1" applyBorder="1" applyAlignment="1">
      <alignment horizontal="left" vertical="center"/>
    </xf>
    <xf numFmtId="4" fontId="32" fillId="28" borderId="12" xfId="40" applyNumberFormat="1" applyFont="1" applyFill="1" applyBorder="1">
      <alignment vertical="center"/>
    </xf>
    <xf numFmtId="4" fontId="32" fillId="29" borderId="12" xfId="40" applyNumberFormat="1" applyFont="1" applyFill="1" applyBorder="1">
      <alignment vertical="center"/>
    </xf>
    <xf numFmtId="4" fontId="32" fillId="29" borderId="12" xfId="40" applyNumberFormat="1" applyFont="1" applyFill="1" applyBorder="1" applyAlignment="1">
      <alignment horizontal="right" vertical="center"/>
    </xf>
    <xf numFmtId="4" fontId="27" fillId="30" borderId="12" xfId="41" applyNumberFormat="1" applyFont="1" applyFill="1" applyBorder="1">
      <alignment vertical="center"/>
    </xf>
    <xf numFmtId="4" fontId="33" fillId="29" borderId="12" xfId="41" applyNumberFormat="1" applyFont="1" applyFill="1" applyBorder="1">
      <alignment vertical="center"/>
    </xf>
    <xf numFmtId="4" fontId="27" fillId="31" borderId="12" xfId="45" applyNumberFormat="1" applyFont="1" applyFill="1" applyBorder="1">
      <alignment vertical="center"/>
    </xf>
    <xf numFmtId="4" fontId="27" fillId="27" borderId="12" xfId="45" applyNumberFormat="1" applyFont="1" applyFill="1" applyBorder="1">
      <alignment vertical="center"/>
    </xf>
    <xf numFmtId="0" fontId="24" fillId="17" borderId="26" xfId="22" applyFont="1" applyFill="1" applyBorder="1" applyAlignment="1"/>
    <xf numFmtId="0" fontId="26" fillId="17" borderId="27" xfId="26" applyFont="1" applyFill="1" applyBorder="1"/>
    <xf numFmtId="0" fontId="26" fillId="17" borderId="27" xfId="26" applyFont="1" applyFill="1" applyBorder="1" applyAlignment="1">
      <alignment horizontal="left"/>
    </xf>
    <xf numFmtId="0" fontId="26" fillId="17" borderId="28" xfId="20" applyFont="1" applyFill="1" applyBorder="1"/>
    <xf numFmtId="0" fontId="24" fillId="17" borderId="29" xfId="25" applyFont="1" applyFill="1" applyBorder="1"/>
    <xf numFmtId="0" fontId="26" fillId="17" borderId="30" xfId="23" applyFont="1" applyFill="1" applyBorder="1"/>
    <xf numFmtId="0" fontId="24" fillId="17" borderId="31" xfId="21" applyFont="1" applyFill="1" applyBorder="1"/>
    <xf numFmtId="0" fontId="34" fillId="17" borderId="32" xfId="24" applyFont="1" applyFill="1" applyBorder="1"/>
    <xf numFmtId="0" fontId="26" fillId="17" borderId="32" xfId="24" applyFont="1" applyFill="1" applyBorder="1" applyAlignment="1">
      <alignment horizontal="left"/>
    </xf>
    <xf numFmtId="0" fontId="26" fillId="17" borderId="32" xfId="24" applyFont="1" applyFill="1" applyBorder="1"/>
    <xf numFmtId="0" fontId="26" fillId="17" borderId="33" xfId="19" applyFont="1" applyFill="1" applyBorder="1"/>
    <xf numFmtId="0" fontId="27" fillId="27" borderId="12" xfId="43" applyFont="1" applyFill="1" applyBorder="1">
      <alignment horizontal="center" vertical="center" wrapText="1"/>
    </xf>
    <xf numFmtId="0" fontId="27" fillId="27" borderId="12" xfId="43" applyFont="1" applyFill="1" applyBorder="1">
      <alignment horizontal="center" vertical="center" wrapText="1"/>
    </xf>
    <xf numFmtId="0" fontId="27" fillId="27" borderId="12" xfId="43" applyFont="1" applyFill="1" applyBorder="1">
      <alignment horizontal="center" vertical="center" wrapText="1"/>
    </xf>
    <xf numFmtId="0" fontId="35" fillId="32" borderId="0" xfId="45" applyNumberFormat="1" applyFont="1" applyFill="1" applyBorder="1" applyAlignment="1">
      <alignment horizontal="left" vertical="center"/>
    </xf>
    <xf numFmtId="0" fontId="27" fillId="27" borderId="12" xfId="43" applyFont="1" applyFill="1" applyBorder="1">
      <alignment horizontal="center" vertical="center" wrapText="1"/>
    </xf>
    <xf numFmtId="4" fontId="32" fillId="29" borderId="0" xfId="40" applyNumberFormat="1" applyFont="1" applyFill="1" applyBorder="1" applyAlignment="1">
      <alignment horizontal="right" vertical="center"/>
    </xf>
    <xf numFmtId="0" fontId="27" fillId="27" borderId="12" xfId="43" applyFont="1" applyFill="1" applyBorder="1">
      <alignment horizontal="center" vertical="center" wrapText="1"/>
    </xf>
    <xf numFmtId="0" fontId="27" fillId="27" borderId="12" xfId="43" applyFont="1" applyFill="1" applyBorder="1">
      <alignment horizontal="center" vertical="center" wrapText="1"/>
    </xf>
    <xf numFmtId="4" fontId="33" fillId="28" borderId="12" xfId="40" applyNumberFormat="1" applyFont="1" applyFill="1" applyBorder="1">
      <alignment vertical="center"/>
    </xf>
    <xf numFmtId="4" fontId="33" fillId="29" borderId="12" xfId="40" applyNumberFormat="1" applyFont="1" applyFill="1" applyBorder="1">
      <alignment vertical="center"/>
    </xf>
    <xf numFmtId="4" fontId="33" fillId="29" borderId="12" xfId="40" applyNumberFormat="1" applyFont="1" applyFill="1" applyBorder="1" applyAlignment="1">
      <alignment horizontal="right" vertical="center"/>
    </xf>
    <xf numFmtId="0" fontId="35" fillId="32" borderId="25" xfId="45" applyNumberFormat="1" applyFont="1" applyFill="1" applyBorder="1" applyAlignment="1">
      <alignment horizontal="left" vertical="center"/>
    </xf>
    <xf numFmtId="0" fontId="32" fillId="29" borderId="12" xfId="41" applyNumberFormat="1" applyFont="1" applyFill="1" applyBorder="1" applyAlignment="1">
      <alignment horizontal="left" vertical="center"/>
    </xf>
    <xf numFmtId="0" fontId="32" fillId="28" borderId="12" xfId="40" applyNumberFormat="1" applyFont="1" applyFill="1" applyBorder="1">
      <alignment vertical="center"/>
    </xf>
    <xf numFmtId="0" fontId="27" fillId="31" borderId="12" xfId="45" applyNumberFormat="1" applyFont="1" applyFill="1" applyBorder="1">
      <alignment vertical="center"/>
    </xf>
    <xf numFmtId="0" fontId="27" fillId="27" borderId="12" xfId="45" applyNumberFormat="1" applyFont="1" applyFill="1" applyBorder="1">
      <alignment vertical="center"/>
    </xf>
    <xf numFmtId="0" fontId="25" fillId="22" borderId="19" xfId="0" applyFont="1" applyFill="1" applyBorder="1" applyAlignment="1">
      <alignment horizontal="left" vertical="center"/>
    </xf>
    <xf numFmtId="0" fontId="25" fillId="22" borderId="20" xfId="0" applyFont="1" applyFill="1" applyBorder="1" applyAlignment="1">
      <alignment horizontal="left" vertical="center"/>
    </xf>
    <xf numFmtId="0" fontId="33" fillId="22" borderId="34" xfId="0" applyFont="1" applyFill="1" applyBorder="1" applyAlignment="1">
      <alignment horizontal="left" vertical="center"/>
    </xf>
    <xf numFmtId="0" fontId="33" fillId="22" borderId="35" xfId="0" applyFont="1" applyFill="1" applyBorder="1" applyAlignment="1">
      <alignment horizontal="left" vertical="center"/>
    </xf>
    <xf numFmtId="0" fontId="27" fillId="27" borderId="12" xfId="43" applyFont="1" applyFill="1" applyBorder="1">
      <alignment horizontal="center" vertical="center" wrapText="1"/>
    </xf>
    <xf numFmtId="0" fontId="27" fillId="30" borderId="12" xfId="41" applyNumberFormat="1" applyFont="1" applyFill="1" applyBorder="1" applyAlignment="1">
      <alignment horizontal="left" vertical="center"/>
    </xf>
    <xf numFmtId="0" fontId="25" fillId="22" borderId="21" xfId="0" applyFont="1" applyFill="1" applyBorder="1" applyAlignment="1">
      <alignment horizontal="left" vertical="center"/>
    </xf>
    <xf numFmtId="0" fontId="33" fillId="22" borderId="36" xfId="0" applyFont="1" applyFill="1" applyBorder="1" applyAlignment="1">
      <alignment horizontal="left" vertical="center"/>
    </xf>
    <xf numFmtId="0" fontId="31" fillId="26" borderId="23" xfId="58" applyFont="1" applyFill="1" applyBorder="1" applyAlignment="1">
      <alignment horizontal="center"/>
    </xf>
    <xf numFmtId="0" fontId="31" fillId="26" borderId="24" xfId="58" applyFont="1" applyFill="1" applyBorder="1" applyAlignment="1">
      <alignment horizontal="center"/>
    </xf>
  </cellXfs>
  <cellStyles count="60">
    <cellStyle name="20% - Énfasis1" xfId="1" xr:uid="{00000000-0005-0000-0000-000000000000}"/>
    <cellStyle name="20% - Énfasis2" xfId="2" xr:uid="{00000000-0005-0000-0000-000001000000}"/>
    <cellStyle name="20% - Énfasis3" xfId="3" xr:uid="{00000000-0005-0000-0000-000002000000}"/>
    <cellStyle name="20% - Énfasis4" xfId="4" xr:uid="{00000000-0005-0000-0000-000003000000}"/>
    <cellStyle name="20% - Énfasis5" xfId="5" xr:uid="{00000000-0005-0000-0000-000004000000}"/>
    <cellStyle name="20% - Énfasis6" xfId="6" xr:uid="{00000000-0005-0000-0000-000005000000}"/>
    <cellStyle name="40% - Énfasis1" xfId="7" xr:uid="{00000000-0005-0000-0000-000006000000}"/>
    <cellStyle name="40% - Énfasis2" xfId="8" xr:uid="{00000000-0005-0000-0000-000007000000}"/>
    <cellStyle name="40% - Énfasis3" xfId="9" xr:uid="{00000000-0005-0000-0000-000008000000}"/>
    <cellStyle name="40% - Énfasis4" xfId="10" xr:uid="{00000000-0005-0000-0000-000009000000}"/>
    <cellStyle name="40% - Énfasis5" xfId="11" xr:uid="{00000000-0005-0000-0000-00000A000000}"/>
    <cellStyle name="40% - Énfasis6" xfId="12" xr:uid="{00000000-0005-0000-0000-00000B000000}"/>
    <cellStyle name="60% - Énfasis1" xfId="13" xr:uid="{00000000-0005-0000-0000-00000C000000}"/>
    <cellStyle name="60% - Énfasis2" xfId="14" xr:uid="{00000000-0005-0000-0000-00000D000000}"/>
    <cellStyle name="60% - Énfasis3" xfId="15" xr:uid="{00000000-0005-0000-0000-00000E000000}"/>
    <cellStyle name="60% - Énfasis4" xfId="16" xr:uid="{00000000-0005-0000-0000-00000F000000}"/>
    <cellStyle name="60% - Énfasis5" xfId="17" xr:uid="{00000000-0005-0000-0000-000010000000}"/>
    <cellStyle name="60% - Énfasis6" xfId="18" xr:uid="{00000000-0005-0000-0000-000011000000}"/>
    <cellStyle name="BordeEsqDI" xfId="19" xr:uid="{00000000-0005-0000-0000-000012000000}"/>
    <cellStyle name="BordeEsqDS" xfId="20" xr:uid="{00000000-0005-0000-0000-000013000000}"/>
    <cellStyle name="BordeEsqII" xfId="21" xr:uid="{00000000-0005-0000-0000-000014000000}"/>
    <cellStyle name="BordeEsqIS" xfId="22" xr:uid="{00000000-0005-0000-0000-000015000000}"/>
    <cellStyle name="BordeTablaDer" xfId="23" xr:uid="{00000000-0005-0000-0000-000016000000}"/>
    <cellStyle name="BordeTablaInf" xfId="24" xr:uid="{00000000-0005-0000-0000-000017000000}"/>
    <cellStyle name="BordeTablaIzq" xfId="25" xr:uid="{00000000-0005-0000-0000-000018000000}"/>
    <cellStyle name="BordeTablaSup" xfId="26" xr:uid="{00000000-0005-0000-0000-000019000000}"/>
    <cellStyle name="Buena" xfId="27" xr:uid="{00000000-0005-0000-0000-00001A000000}"/>
    <cellStyle name="Cálculo" xfId="28" xr:uid="{00000000-0005-0000-0000-00001B000000}"/>
    <cellStyle name="Celda de comprobación" xfId="29" xr:uid="{00000000-0005-0000-0000-00001C000000}"/>
    <cellStyle name="Celda vinculada" xfId="30" xr:uid="{00000000-0005-0000-0000-00001D000000}"/>
    <cellStyle name="Coma 2" xfId="59" xr:uid="{00000000-0005-0000-0000-000066000000}"/>
    <cellStyle name="comentario" xfId="31" xr:uid="{00000000-0005-0000-0000-00001E000000}"/>
    <cellStyle name="Encabezado 4" xfId="32" xr:uid="{00000000-0005-0000-0000-00001F000000}"/>
    <cellStyle name="Énfasis1" xfId="33" xr:uid="{00000000-0005-0000-0000-000020000000}"/>
    <cellStyle name="Énfasis2" xfId="34" xr:uid="{00000000-0005-0000-0000-000021000000}"/>
    <cellStyle name="Énfasis3" xfId="35" xr:uid="{00000000-0005-0000-0000-000022000000}"/>
    <cellStyle name="Énfasis4" xfId="36" xr:uid="{00000000-0005-0000-0000-000023000000}"/>
    <cellStyle name="Énfasis5" xfId="37" xr:uid="{00000000-0005-0000-0000-000024000000}"/>
    <cellStyle name="Énfasis6" xfId="38" xr:uid="{00000000-0005-0000-0000-000025000000}"/>
    <cellStyle name="Entrada" xfId="39" builtinId="20" customBuiltin="1"/>
    <cellStyle name="fColor1" xfId="40" xr:uid="{00000000-0005-0000-0000-000027000000}"/>
    <cellStyle name="fColor2" xfId="41" xr:uid="{00000000-0005-0000-0000-000028000000}"/>
    <cellStyle name="fSubTitulo" xfId="42" xr:uid="{00000000-0005-0000-0000-000029000000}"/>
    <cellStyle name="fTitulo" xfId="43" xr:uid="{00000000-0005-0000-0000-00002A000000}"/>
    <cellStyle name="fTotal0" xfId="44" xr:uid="{00000000-0005-0000-0000-00002B000000}"/>
    <cellStyle name="fTotal3" xfId="45" xr:uid="{00000000-0005-0000-0000-00002C000000}"/>
    <cellStyle name="Incorrecto" xfId="46" xr:uid="{00000000-0005-0000-0000-00002D000000}"/>
    <cellStyle name="Neutral" xfId="47" builtinId="28" customBuiltin="1"/>
    <cellStyle name="Normal" xfId="0" builtinId="0"/>
    <cellStyle name="Normal_Full1" xfId="57" xr:uid="{00000000-0005-0000-0000-000030000000}"/>
    <cellStyle name="Normal_Ingressos agrupats per concepte" xfId="58" xr:uid="{00000000-0005-0000-0000-000031000000}"/>
    <cellStyle name="Notas" xfId="48" xr:uid="{00000000-0005-0000-0000-000032000000}"/>
    <cellStyle name="Salida" xfId="49" xr:uid="{00000000-0005-0000-0000-000033000000}"/>
    <cellStyle name="Texto de advertencia" xfId="50" xr:uid="{00000000-0005-0000-0000-000034000000}"/>
    <cellStyle name="Texto explicativo" xfId="51" xr:uid="{00000000-0005-0000-0000-000035000000}"/>
    <cellStyle name="Título" xfId="52" xr:uid="{00000000-0005-0000-0000-000036000000}"/>
    <cellStyle name="Título 1" xfId="53" xr:uid="{00000000-0005-0000-0000-000037000000}"/>
    <cellStyle name="Título 2" xfId="54" xr:uid="{00000000-0005-0000-0000-000038000000}"/>
    <cellStyle name="Título 3" xfId="55" xr:uid="{00000000-0005-0000-0000-000039000000}"/>
    <cellStyle name="Total" xfId="5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EE2B8"/>
      <rgbColor rgb="00FF00FF"/>
      <rgbColor rgb="00BDCFE9"/>
      <rgbColor rgb="00800000"/>
      <rgbColor rgb="00008000"/>
      <rgbColor rgb="00000080"/>
      <rgbColor rgb="00808000"/>
      <rgbColor rgb="00800080"/>
      <rgbColor rgb="006699CC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8FD"/>
      <rgbColor rgb="00CCFFCC"/>
      <rgbColor rgb="00FFFF99"/>
      <rgbColor rgb="00A6CAF0"/>
      <rgbColor rgb="00CC9CCC"/>
      <rgbColor rgb="00CC99FF"/>
      <rgbColor rgb="00E3E3E3"/>
      <rgbColor rgb="003366FF"/>
      <rgbColor rgb="0096B2DC"/>
      <rgbColor rgb="00FDD08C"/>
      <rgbColor rgb="00999933"/>
      <rgbColor rgb="00996633"/>
      <rgbColor rgb="00996666"/>
      <rgbColor rgb="00666699"/>
      <rgbColor rgb="00969696"/>
      <rgbColor rgb="00335C85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0497B"/>
      <color rgb="FF9B88B6"/>
      <color rgb="FFE5E0EC"/>
      <color rgb="FFCCC0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"/>
  <sheetViews>
    <sheetView tabSelected="1" zoomScaleNormal="100" zoomScaleSheetLayoutView="75" workbookViewId="0">
      <selection activeCell="K17" sqref="K17"/>
    </sheetView>
  </sheetViews>
  <sheetFormatPr defaultColWidth="11.375" defaultRowHeight="12.9" x14ac:dyDescent="0.2"/>
  <cols>
    <col min="1" max="1" width="0.625" style="1" customWidth="1"/>
    <col min="2" max="2" width="2.625" style="1" customWidth="1"/>
    <col min="3" max="3" width="54.625" style="2" bestFit="1" customWidth="1"/>
    <col min="4" max="4" width="7.875" style="1" customWidth="1"/>
    <col min="5" max="9" width="15" style="1" customWidth="1"/>
    <col min="10" max="10" width="0.75" style="1" customWidth="1"/>
    <col min="11" max="11" width="18.625" style="1" customWidth="1"/>
    <col min="12" max="16384" width="11.375" style="1"/>
  </cols>
  <sheetData>
    <row r="1" spans="1:11" ht="14.95" thickTop="1" thickBot="1" x14ac:dyDescent="0.25">
      <c r="B1" s="50"/>
      <c r="C1" s="51"/>
      <c r="D1" s="51"/>
      <c r="E1" s="14"/>
      <c r="F1" s="14"/>
      <c r="G1" s="14"/>
      <c r="H1" s="14"/>
      <c r="I1" s="14"/>
    </row>
    <row r="2" spans="1:11" ht="16.5" customHeight="1" thickTop="1" x14ac:dyDescent="0.2">
      <c r="B2" s="52" t="s">
        <v>26</v>
      </c>
      <c r="C2" s="53"/>
      <c r="D2" s="53"/>
      <c r="E2" s="15"/>
      <c r="F2" s="15"/>
      <c r="G2" s="15"/>
      <c r="H2" s="15"/>
      <c r="I2" s="15"/>
    </row>
    <row r="3" spans="1:11" ht="3.9" customHeight="1" thickBot="1" x14ac:dyDescent="0.25">
      <c r="A3" s="23"/>
      <c r="B3" s="24"/>
      <c r="C3" s="25"/>
      <c r="D3" s="24"/>
      <c r="E3" s="24"/>
      <c r="F3" s="24"/>
      <c r="G3" s="24"/>
      <c r="H3" s="24"/>
      <c r="I3" s="24"/>
      <c r="J3" s="26"/>
    </row>
    <row r="4" spans="1:11" ht="20.05" customHeight="1" thickBot="1" x14ac:dyDescent="0.25">
      <c r="A4" s="27"/>
      <c r="B4" s="54" t="s">
        <v>7</v>
      </c>
      <c r="C4" s="54"/>
      <c r="D4" s="54"/>
      <c r="E4" s="35" t="s">
        <v>23</v>
      </c>
      <c r="F4" s="34" t="s">
        <v>24</v>
      </c>
      <c r="G4" s="36" t="s">
        <v>27</v>
      </c>
      <c r="H4" s="38" t="s">
        <v>28</v>
      </c>
      <c r="I4" s="41" t="s">
        <v>38</v>
      </c>
      <c r="J4" s="28"/>
    </row>
    <row r="5" spans="1:11" ht="20.05" customHeight="1" thickBot="1" x14ac:dyDescent="0.25">
      <c r="A5" s="27"/>
      <c r="B5" s="47" t="s">
        <v>29</v>
      </c>
      <c r="C5" s="47"/>
      <c r="D5" s="47"/>
      <c r="E5" s="16">
        <v>11192645</v>
      </c>
      <c r="F5" s="16">
        <v>13380636.26</v>
      </c>
      <c r="G5" s="16">
        <v>13359711.59</v>
      </c>
      <c r="H5" s="16">
        <v>12525767</v>
      </c>
      <c r="I5" s="42">
        <v>14469135.239999998</v>
      </c>
      <c r="J5" s="28"/>
      <c r="K5" s="13"/>
    </row>
    <row r="6" spans="1:11" ht="20.05" customHeight="1" thickBot="1" x14ac:dyDescent="0.25">
      <c r="A6" s="27"/>
      <c r="B6" s="46" t="s">
        <v>30</v>
      </c>
      <c r="C6" s="46"/>
      <c r="D6" s="46"/>
      <c r="E6" s="18">
        <v>2185953</v>
      </c>
      <c r="F6" s="18">
        <v>1805702.45</v>
      </c>
      <c r="G6" s="18">
        <v>1582251.34</v>
      </c>
      <c r="H6" s="39">
        <v>1818301</v>
      </c>
      <c r="I6" s="44">
        <v>1355129.45</v>
      </c>
      <c r="J6" s="28"/>
      <c r="K6" s="13"/>
    </row>
    <row r="7" spans="1:11" ht="20.05" customHeight="1" thickBot="1" x14ac:dyDescent="0.25">
      <c r="A7" s="27"/>
      <c r="B7" s="47" t="s">
        <v>31</v>
      </c>
      <c r="C7" s="47"/>
      <c r="D7" s="47"/>
      <c r="E7" s="16">
        <v>6800</v>
      </c>
      <c r="F7" s="16">
        <v>24000</v>
      </c>
      <c r="G7" s="16">
        <v>356102</v>
      </c>
      <c r="H7" s="16">
        <v>96512</v>
      </c>
      <c r="I7" s="42">
        <v>9558.869999999999</v>
      </c>
      <c r="J7" s="28"/>
    </row>
    <row r="8" spans="1:11" ht="20.05" customHeight="1" thickBot="1" x14ac:dyDescent="0.25">
      <c r="A8" s="27"/>
      <c r="B8" s="46" t="s">
        <v>32</v>
      </c>
      <c r="C8" s="46"/>
      <c r="D8" s="46"/>
      <c r="E8" s="17">
        <v>180661</v>
      </c>
      <c r="F8" s="17">
        <v>146654.92000000001</v>
      </c>
      <c r="G8" s="17">
        <v>282483.34999999998</v>
      </c>
      <c r="H8" s="17">
        <v>127561</v>
      </c>
      <c r="I8" s="43">
        <v>96008.31</v>
      </c>
      <c r="J8" s="28"/>
    </row>
    <row r="9" spans="1:11" ht="20.05" customHeight="1" thickBot="1" x14ac:dyDescent="0.25">
      <c r="A9" s="27"/>
      <c r="B9" s="47" t="s">
        <v>3</v>
      </c>
      <c r="C9" s="47"/>
      <c r="D9" s="47"/>
      <c r="E9" s="16">
        <v>25178733</v>
      </c>
      <c r="F9" s="16">
        <v>10598260.880000001</v>
      </c>
      <c r="G9" s="16">
        <v>51955941.369999997</v>
      </c>
      <c r="H9" s="16">
        <v>27892289</v>
      </c>
      <c r="I9" s="42">
        <v>32940546.969999999</v>
      </c>
      <c r="J9" s="28"/>
    </row>
    <row r="10" spans="1:11" ht="20.05" customHeight="1" thickBot="1" x14ac:dyDescent="0.25">
      <c r="A10" s="27"/>
      <c r="B10" s="46" t="s">
        <v>33</v>
      </c>
      <c r="C10" s="46"/>
      <c r="D10" s="46"/>
      <c r="E10" s="17">
        <v>12954214</v>
      </c>
      <c r="F10" s="17">
        <v>21710580.18</v>
      </c>
      <c r="G10" s="17">
        <v>33173435.43</v>
      </c>
      <c r="H10" s="17">
        <v>28889027</v>
      </c>
      <c r="I10" s="43">
        <v>29468163.41</v>
      </c>
      <c r="J10" s="28"/>
    </row>
    <row r="11" spans="1:11" ht="20.05" customHeight="1" thickBot="1" x14ac:dyDescent="0.25">
      <c r="A11" s="27"/>
      <c r="B11" s="47" t="s">
        <v>34</v>
      </c>
      <c r="C11" s="47"/>
      <c r="D11" s="47"/>
      <c r="E11" s="16">
        <f>4256659+1223896</f>
        <v>5480555</v>
      </c>
      <c r="F11" s="16">
        <v>4612553.04</v>
      </c>
      <c r="G11" s="16">
        <v>6140480.3499999996</v>
      </c>
      <c r="H11" s="16">
        <v>9948252</v>
      </c>
      <c r="I11" s="42">
        <v>7917644.7400000002</v>
      </c>
      <c r="J11" s="28"/>
    </row>
    <row r="12" spans="1:11" ht="20.05" customHeight="1" thickBot="1" x14ac:dyDescent="0.25">
      <c r="A12" s="27"/>
      <c r="B12" s="55" t="s">
        <v>36</v>
      </c>
      <c r="C12" s="55"/>
      <c r="D12" s="55"/>
      <c r="E12" s="19">
        <v>57179561</v>
      </c>
      <c r="F12" s="19">
        <v>52278387.729999997</v>
      </c>
      <c r="G12" s="19">
        <f>SUM(G5:G11)</f>
        <v>106850405.42999998</v>
      </c>
      <c r="H12" s="19">
        <f>SUM(H5:H11)</f>
        <v>81297709</v>
      </c>
      <c r="I12" s="19">
        <f>SUM(I5:I11)</f>
        <v>86256186.989999995</v>
      </c>
      <c r="J12" s="28"/>
    </row>
    <row r="13" spans="1:11" ht="20.05" customHeight="1" thickBot="1" x14ac:dyDescent="0.25">
      <c r="A13" s="27"/>
      <c r="B13" s="46" t="s">
        <v>35</v>
      </c>
      <c r="C13" s="46"/>
      <c r="D13" s="46"/>
      <c r="E13" s="20">
        <v>11373959</v>
      </c>
      <c r="F13" s="20">
        <v>18524712.989999998</v>
      </c>
      <c r="G13" s="20">
        <v>16702731.380000001</v>
      </c>
      <c r="H13" s="20">
        <v>28874949</v>
      </c>
      <c r="I13" s="20">
        <v>31514506.27</v>
      </c>
      <c r="J13" s="28"/>
    </row>
    <row r="14" spans="1:11" ht="20.05" customHeight="1" thickBot="1" x14ac:dyDescent="0.25">
      <c r="A14" s="27"/>
      <c r="B14" s="48" t="s">
        <v>37</v>
      </c>
      <c r="C14" s="48"/>
      <c r="D14" s="48"/>
      <c r="E14" s="21">
        <f t="shared" ref="E14:I14" si="0">SUM(E12:E13)</f>
        <v>68553520</v>
      </c>
      <c r="F14" s="21">
        <f t="shared" si="0"/>
        <v>70803100.719999999</v>
      </c>
      <c r="G14" s="21">
        <f t="shared" si="0"/>
        <v>123553136.80999997</v>
      </c>
      <c r="H14" s="21">
        <f t="shared" si="0"/>
        <v>110172658</v>
      </c>
      <c r="I14" s="21">
        <f t="shared" si="0"/>
        <v>117770693.25999999</v>
      </c>
      <c r="J14" s="28"/>
    </row>
    <row r="15" spans="1:11" ht="20.05" customHeight="1" thickBot="1" x14ac:dyDescent="0.25">
      <c r="A15" s="27"/>
      <c r="B15" s="47" t="s">
        <v>16</v>
      </c>
      <c r="C15" s="47"/>
      <c r="D15" s="47"/>
      <c r="E15" s="16">
        <v>1062670.46</v>
      </c>
      <c r="F15" s="16">
        <v>816372.29</v>
      </c>
      <c r="G15" s="16">
        <v>1632392.25</v>
      </c>
      <c r="H15" s="16">
        <v>1745824.98</v>
      </c>
      <c r="I15" s="16">
        <v>1642305.3</v>
      </c>
      <c r="J15" s="28"/>
    </row>
    <row r="16" spans="1:11" ht="20.05" customHeight="1" thickBot="1" x14ac:dyDescent="0.25">
      <c r="A16" s="27"/>
      <c r="B16" s="46" t="s">
        <v>17</v>
      </c>
      <c r="C16" s="46"/>
      <c r="D16" s="46"/>
      <c r="E16" s="17">
        <v>568658</v>
      </c>
      <c r="F16" s="17">
        <v>692236.18</v>
      </c>
      <c r="G16" s="17">
        <v>625830</v>
      </c>
      <c r="H16" s="17">
        <v>309300</v>
      </c>
      <c r="I16" s="17">
        <v>270094</v>
      </c>
      <c r="J16" s="28"/>
    </row>
    <row r="17" spans="1:10" ht="20.05" customHeight="1" thickBot="1" x14ac:dyDescent="0.25">
      <c r="A17" s="27"/>
      <c r="B17" s="48" t="s">
        <v>18</v>
      </c>
      <c r="C17" s="48"/>
      <c r="D17" s="48"/>
      <c r="E17" s="21">
        <f t="shared" ref="E17" si="1">+E15+E16</f>
        <v>1631328.46</v>
      </c>
      <c r="F17" s="21">
        <f t="shared" ref="F17:G17" si="2">+F15+F16</f>
        <v>1508608.4700000002</v>
      </c>
      <c r="G17" s="21">
        <f t="shared" si="2"/>
        <v>2258222.25</v>
      </c>
      <c r="H17" s="21">
        <f>+H15+H16</f>
        <v>2055124.98</v>
      </c>
      <c r="I17" s="21">
        <f>+I15+I16</f>
        <v>1912399.3</v>
      </c>
      <c r="J17" s="28"/>
    </row>
    <row r="18" spans="1:10" ht="20.05" customHeight="1" thickBot="1" x14ac:dyDescent="0.25">
      <c r="A18" s="27"/>
      <c r="B18" s="49" t="s">
        <v>15</v>
      </c>
      <c r="C18" s="49"/>
      <c r="D18" s="49"/>
      <c r="E18" s="22">
        <f t="shared" ref="E18" si="3">+E17+E14</f>
        <v>70184848.459999993</v>
      </c>
      <c r="F18" s="22">
        <f t="shared" ref="F18:G18" si="4">+F17+F14</f>
        <v>72311709.189999998</v>
      </c>
      <c r="G18" s="22">
        <f t="shared" si="4"/>
        <v>125811359.05999997</v>
      </c>
      <c r="H18" s="22">
        <f>+H17+H14</f>
        <v>112227782.98</v>
      </c>
      <c r="I18" s="22">
        <f>+I17+I14</f>
        <v>119683092.55999999</v>
      </c>
      <c r="J18" s="28"/>
    </row>
    <row r="19" spans="1:10" ht="20.05" customHeight="1" x14ac:dyDescent="0.2">
      <c r="A19" s="27"/>
      <c r="B19" s="45" t="s">
        <v>22</v>
      </c>
      <c r="C19" s="45"/>
      <c r="D19" s="45"/>
      <c r="E19" s="45"/>
      <c r="F19" s="45"/>
      <c r="G19" s="37"/>
      <c r="H19" s="37"/>
      <c r="I19" s="37"/>
      <c r="J19" s="28"/>
    </row>
    <row r="20" spans="1:10" ht="16.5" customHeight="1" x14ac:dyDescent="0.2">
      <c r="A20" s="29"/>
      <c r="B20" s="30" t="s">
        <v>25</v>
      </c>
      <c r="C20" s="31"/>
      <c r="D20" s="32"/>
      <c r="E20" s="32"/>
      <c r="F20" s="32"/>
      <c r="G20" s="32"/>
      <c r="H20" s="32"/>
      <c r="I20" s="32"/>
      <c r="J20" s="33"/>
    </row>
    <row r="22" spans="1:10" x14ac:dyDescent="0.2">
      <c r="B22" s="12"/>
      <c r="C22" s="11"/>
    </row>
    <row r="23" spans="1:10" x14ac:dyDescent="0.2">
      <c r="B23" s="12"/>
      <c r="C23" s="11"/>
      <c r="D23" s="12"/>
      <c r="E23" s="12"/>
      <c r="F23" s="12"/>
      <c r="G23" s="12"/>
      <c r="H23" s="12"/>
      <c r="I23" s="12"/>
    </row>
  </sheetData>
  <mergeCells count="18">
    <mergeCell ref="B9:D9"/>
    <mergeCell ref="B10:D10"/>
    <mergeCell ref="B6:D6"/>
    <mergeCell ref="B11:D11"/>
    <mergeCell ref="B12:D12"/>
    <mergeCell ref="B1:D1"/>
    <mergeCell ref="B2:D2"/>
    <mergeCell ref="B4:D4"/>
    <mergeCell ref="B5:D5"/>
    <mergeCell ref="B8:D8"/>
    <mergeCell ref="B7:D7"/>
    <mergeCell ref="B19:F19"/>
    <mergeCell ref="B13:D13"/>
    <mergeCell ref="B15:D15"/>
    <mergeCell ref="B16:D16"/>
    <mergeCell ref="B17:D17"/>
    <mergeCell ref="B18:D18"/>
    <mergeCell ref="B14:D14"/>
  </mergeCells>
  <phoneticPr fontId="23" type="noConversion"/>
  <pageMargins left="0.45" right="0.75" top="1" bottom="1" header="0" footer="0"/>
  <pageSetup paperSize="9" scale="98" orientation="portrait" r:id="rId1"/>
  <headerFooter alignWithMargins="0"/>
  <webPublishItems count="3">
    <webPublishItem id="22532" divId="2_4_1_22532" sourceType="range" sourceRef="A2:J20" destinationFile="\\reid\inetpub\gpaqssl\lldades-edicio\indicadors\2021\2_4_1.htm"/>
    <webPublishItem id="21010" divId="2_4_1_21010" sourceType="range" sourceRef="A3:J20" destinationFile="\\gpaq\gpaqssl\lldades\indicadors\2019\2_4_1.htm"/>
    <webPublishItem id="17032" divId="2_4_1_17032" sourceType="range" sourceRef="A3:J20" destinationFile="\\reid\inetpub\gpaqssl\lldades\indicadors\2020\2_4_1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3"/>
  <sheetViews>
    <sheetView zoomScaleNormal="100" zoomScaleSheetLayoutView="75" workbookViewId="0">
      <selection activeCell="B23" sqref="B23"/>
    </sheetView>
  </sheetViews>
  <sheetFormatPr defaultColWidth="11.375" defaultRowHeight="12.9" x14ac:dyDescent="0.2"/>
  <cols>
    <col min="1" max="1" width="0.625" style="1" customWidth="1"/>
    <col min="2" max="2" width="2.625" style="1" customWidth="1"/>
    <col min="3" max="3" width="54.625" style="2" bestFit="1" customWidth="1"/>
    <col min="4" max="4" width="7.875" style="1" customWidth="1"/>
    <col min="5" max="7" width="15" style="1" customWidth="1"/>
    <col min="8" max="8" width="0.75" style="1" customWidth="1"/>
    <col min="9" max="9" width="18.625" style="1" customWidth="1"/>
    <col min="10" max="16384" width="11.375" style="1"/>
  </cols>
  <sheetData>
    <row r="1" spans="1:9" ht="14.95" thickTop="1" thickBot="1" x14ac:dyDescent="0.25">
      <c r="B1" s="50"/>
      <c r="C1" s="51"/>
      <c r="D1" s="51"/>
      <c r="E1" s="56"/>
      <c r="F1" s="14"/>
      <c r="G1" s="14"/>
    </row>
    <row r="2" spans="1:9" ht="16.5" customHeight="1" thickTop="1" x14ac:dyDescent="0.2">
      <c r="B2" s="52" t="s">
        <v>26</v>
      </c>
      <c r="C2" s="53"/>
      <c r="D2" s="53"/>
      <c r="E2" s="57"/>
      <c r="F2" s="15"/>
      <c r="G2" s="15"/>
    </row>
    <row r="3" spans="1:9" ht="3.9" customHeight="1" thickBot="1" x14ac:dyDescent="0.25">
      <c r="A3" s="23"/>
      <c r="B3" s="24"/>
      <c r="C3" s="25"/>
      <c r="D3" s="24"/>
      <c r="E3" s="24"/>
      <c r="F3" s="24"/>
      <c r="G3" s="24"/>
      <c r="H3" s="26"/>
    </row>
    <row r="4" spans="1:9" ht="20.05" customHeight="1" thickBot="1" x14ac:dyDescent="0.25">
      <c r="A4" s="27"/>
      <c r="B4" s="54" t="s">
        <v>7</v>
      </c>
      <c r="C4" s="54"/>
      <c r="D4" s="54"/>
      <c r="E4" s="40" t="s">
        <v>19</v>
      </c>
      <c r="F4" s="40" t="s">
        <v>20</v>
      </c>
      <c r="G4" s="40" t="s">
        <v>21</v>
      </c>
      <c r="H4" s="28"/>
    </row>
    <row r="5" spans="1:9" ht="20.05" customHeight="1" thickBot="1" x14ac:dyDescent="0.25">
      <c r="A5" s="27"/>
      <c r="B5" s="47" t="s">
        <v>29</v>
      </c>
      <c r="C5" s="47"/>
      <c r="D5" s="47"/>
      <c r="E5" s="16">
        <v>10048169.519999998</v>
      </c>
      <c r="F5" s="16">
        <f>12712076-F7-1178134+2174482</f>
        <v>13655296</v>
      </c>
      <c r="G5" s="16">
        <v>11525378.819999997</v>
      </c>
      <c r="H5" s="28"/>
      <c r="I5" s="13"/>
    </row>
    <row r="6" spans="1:9" ht="20.05" customHeight="1" thickBot="1" x14ac:dyDescent="0.25">
      <c r="A6" s="27"/>
      <c r="B6" s="46" t="s">
        <v>30</v>
      </c>
      <c r="C6" s="46"/>
      <c r="D6" s="46"/>
      <c r="E6" s="17">
        <v>0</v>
      </c>
      <c r="F6" s="17">
        <v>0</v>
      </c>
      <c r="G6" s="18">
        <v>2103045.75</v>
      </c>
      <c r="H6" s="28"/>
      <c r="I6" s="13"/>
    </row>
    <row r="7" spans="1:9" ht="20.05" customHeight="1" thickBot="1" x14ac:dyDescent="0.25">
      <c r="A7" s="27"/>
      <c r="B7" s="47" t="s">
        <v>31</v>
      </c>
      <c r="C7" s="47"/>
      <c r="D7" s="47"/>
      <c r="E7" s="16">
        <v>10301.25</v>
      </c>
      <c r="F7" s="16">
        <v>53128</v>
      </c>
      <c r="G7" s="16">
        <v>23300</v>
      </c>
      <c r="H7" s="28"/>
    </row>
    <row r="8" spans="1:9" ht="20.05" customHeight="1" thickBot="1" x14ac:dyDescent="0.25">
      <c r="A8" s="27"/>
      <c r="B8" s="46" t="s">
        <v>32</v>
      </c>
      <c r="C8" s="46"/>
      <c r="D8" s="46"/>
      <c r="E8" s="17">
        <v>774291.44</v>
      </c>
      <c r="F8" s="17">
        <v>413190</v>
      </c>
      <c r="G8" s="17">
        <v>309533.37</v>
      </c>
      <c r="H8" s="28"/>
    </row>
    <row r="9" spans="1:9" ht="20.05" customHeight="1" thickBot="1" x14ac:dyDescent="0.25">
      <c r="A9" s="27"/>
      <c r="B9" s="47" t="s">
        <v>3</v>
      </c>
      <c r="C9" s="47"/>
      <c r="D9" s="47"/>
      <c r="E9" s="16">
        <v>15697457.199999999</v>
      </c>
      <c r="F9" s="16">
        <f>7493241+1178134</f>
        <v>8671375</v>
      </c>
      <c r="G9" s="16">
        <v>15633347.4</v>
      </c>
      <c r="H9" s="28"/>
    </row>
    <row r="10" spans="1:9" ht="20.05" customHeight="1" thickBot="1" x14ac:dyDescent="0.25">
      <c r="A10" s="27"/>
      <c r="B10" s="46" t="s">
        <v>33</v>
      </c>
      <c r="C10" s="46"/>
      <c r="D10" s="46"/>
      <c r="E10" s="17">
        <v>17430418.209999997</v>
      </c>
      <c r="F10" s="17">
        <v>13379636</v>
      </c>
      <c r="G10" s="17">
        <v>14164888.499999998</v>
      </c>
      <c r="H10" s="28"/>
    </row>
    <row r="11" spans="1:9" ht="20.05" customHeight="1" thickBot="1" x14ac:dyDescent="0.25">
      <c r="A11" s="27"/>
      <c r="B11" s="47" t="s">
        <v>34</v>
      </c>
      <c r="C11" s="47"/>
      <c r="D11" s="47"/>
      <c r="E11" s="16">
        <v>5250236.2800000012</v>
      </c>
      <c r="F11" s="16">
        <v>3967417</v>
      </c>
      <c r="G11" s="16">
        <v>3437462.7899999996</v>
      </c>
      <c r="H11" s="28"/>
    </row>
    <row r="12" spans="1:9" ht="20.05" customHeight="1" thickBot="1" x14ac:dyDescent="0.25">
      <c r="A12" s="27"/>
      <c r="B12" s="55" t="s">
        <v>36</v>
      </c>
      <c r="C12" s="55"/>
      <c r="D12" s="55"/>
      <c r="E12" s="19">
        <f>SUM(E5:E11)</f>
        <v>49210873.899999991</v>
      </c>
      <c r="F12" s="19">
        <f>SUM(F5:F11)</f>
        <v>40140042</v>
      </c>
      <c r="G12" s="19">
        <f>SUM(G5:G11)</f>
        <v>47196956.629999995</v>
      </c>
      <c r="H12" s="28"/>
    </row>
    <row r="13" spans="1:9" ht="20.05" customHeight="1" thickBot="1" x14ac:dyDescent="0.25">
      <c r="A13" s="27"/>
      <c r="B13" s="46" t="s">
        <v>35</v>
      </c>
      <c r="C13" s="46"/>
      <c r="D13" s="46"/>
      <c r="E13" s="20">
        <v>8171768.7300000004</v>
      </c>
      <c r="F13" s="20">
        <v>4252513</v>
      </c>
      <c r="G13" s="20">
        <v>14786577.26</v>
      </c>
      <c r="H13" s="28"/>
    </row>
    <row r="14" spans="1:9" ht="20.05" customHeight="1" thickBot="1" x14ac:dyDescent="0.25">
      <c r="A14" s="27"/>
      <c r="B14" s="48" t="s">
        <v>37</v>
      </c>
      <c r="C14" s="48"/>
      <c r="D14" s="48"/>
      <c r="E14" s="21">
        <f t="shared" ref="E14:G14" si="0">SUM(E12:E13)</f>
        <v>57382642.629999995</v>
      </c>
      <c r="F14" s="21">
        <f t="shared" si="0"/>
        <v>44392555</v>
      </c>
      <c r="G14" s="21">
        <f t="shared" si="0"/>
        <v>61983533.889999993</v>
      </c>
      <c r="H14" s="28"/>
    </row>
    <row r="15" spans="1:9" ht="20.05" customHeight="1" thickBot="1" x14ac:dyDescent="0.25">
      <c r="A15" s="27"/>
      <c r="B15" s="47" t="s">
        <v>16</v>
      </c>
      <c r="C15" s="47"/>
      <c r="D15" s="47"/>
      <c r="E15" s="16">
        <v>928297.1</v>
      </c>
      <c r="F15" s="16">
        <v>285875.20000000001</v>
      </c>
      <c r="G15" s="16">
        <v>315707.73</v>
      </c>
      <c r="H15" s="28"/>
    </row>
    <row r="16" spans="1:9" ht="20.05" customHeight="1" thickBot="1" x14ac:dyDescent="0.25">
      <c r="A16" s="27"/>
      <c r="B16" s="46" t="s">
        <v>17</v>
      </c>
      <c r="C16" s="46"/>
      <c r="D16" s="46"/>
      <c r="E16" s="17">
        <v>1229922.1200000001</v>
      </c>
      <c r="F16" s="17">
        <v>1030646.54</v>
      </c>
      <c r="G16" s="17">
        <v>712786</v>
      </c>
      <c r="H16" s="28"/>
    </row>
    <row r="17" spans="1:8" ht="20.05" customHeight="1" thickBot="1" x14ac:dyDescent="0.25">
      <c r="A17" s="27"/>
      <c r="B17" s="48" t="s">
        <v>18</v>
      </c>
      <c r="C17" s="48"/>
      <c r="D17" s="48"/>
      <c r="E17" s="21">
        <f>+E15+E16</f>
        <v>2158219.2200000002</v>
      </c>
      <c r="F17" s="21">
        <f t="shared" ref="F17:G17" si="1">+F15+F16</f>
        <v>1316521.74</v>
      </c>
      <c r="G17" s="21">
        <f t="shared" si="1"/>
        <v>1028493.73</v>
      </c>
      <c r="H17" s="28"/>
    </row>
    <row r="18" spans="1:8" ht="20.05" customHeight="1" thickBot="1" x14ac:dyDescent="0.25">
      <c r="A18" s="27"/>
      <c r="B18" s="49" t="s">
        <v>15</v>
      </c>
      <c r="C18" s="49"/>
      <c r="D18" s="49"/>
      <c r="E18" s="22">
        <f>+E17+E14</f>
        <v>59540861.849999994</v>
      </c>
      <c r="F18" s="22">
        <f t="shared" ref="F18:G18" si="2">+F17+F14</f>
        <v>45709076.740000002</v>
      </c>
      <c r="G18" s="22">
        <f t="shared" si="2"/>
        <v>63012027.61999999</v>
      </c>
      <c r="H18" s="28"/>
    </row>
    <row r="19" spans="1:8" ht="20.05" customHeight="1" x14ac:dyDescent="0.2">
      <c r="A19" s="27"/>
      <c r="B19" s="45" t="s">
        <v>22</v>
      </c>
      <c r="C19" s="45"/>
      <c r="D19" s="45"/>
      <c r="E19" s="45"/>
      <c r="F19" s="45"/>
      <c r="G19" s="45"/>
      <c r="H19" s="28"/>
    </row>
    <row r="20" spans="1:8" ht="16.5" customHeight="1" x14ac:dyDescent="0.2">
      <c r="A20" s="29"/>
      <c r="B20" s="30" t="s">
        <v>25</v>
      </c>
      <c r="C20" s="31"/>
      <c r="D20" s="32"/>
      <c r="E20" s="32"/>
      <c r="F20" s="32"/>
      <c r="G20" s="32"/>
      <c r="H20" s="33"/>
    </row>
    <row r="22" spans="1:8" x14ac:dyDescent="0.2">
      <c r="B22" s="12"/>
      <c r="C22" s="11"/>
    </row>
    <row r="23" spans="1:8" x14ac:dyDescent="0.2">
      <c r="B23" s="12"/>
      <c r="C23" s="11"/>
      <c r="D23" s="12"/>
      <c r="E23" s="12"/>
      <c r="F23" s="12"/>
      <c r="G23" s="12"/>
    </row>
  </sheetData>
  <mergeCells count="18">
    <mergeCell ref="B7:D7"/>
    <mergeCell ref="B1:E1"/>
    <mergeCell ref="B2:E2"/>
    <mergeCell ref="B4:D4"/>
    <mergeCell ref="B5:D5"/>
    <mergeCell ref="B6:D6"/>
    <mergeCell ref="B19:G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</mergeCells>
  <pageMargins left="0.45" right="0.75" top="1" bottom="1" header="0" footer="0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"/>
  <sheetViews>
    <sheetView workbookViewId="0">
      <selection activeCell="A13" sqref="A13"/>
    </sheetView>
  </sheetViews>
  <sheetFormatPr defaultColWidth="9.125" defaultRowHeight="13.6" customHeight="1" x14ac:dyDescent="0.2"/>
  <cols>
    <col min="1" max="1" width="35.375" customWidth="1"/>
    <col min="2" max="2" width="35.125" customWidth="1"/>
    <col min="4" max="4" width="42" customWidth="1"/>
    <col min="5" max="5" width="25.625" customWidth="1"/>
  </cols>
  <sheetData>
    <row r="1" spans="1:5" ht="13.6" customHeight="1" x14ac:dyDescent="0.25">
      <c r="A1" s="3" t="s">
        <v>8</v>
      </c>
      <c r="B1" s="3" t="s">
        <v>9</v>
      </c>
      <c r="D1" s="5" t="s">
        <v>8</v>
      </c>
      <c r="E1" s="5" t="s">
        <v>9</v>
      </c>
    </row>
    <row r="2" spans="1:5" ht="13.6" customHeight="1" x14ac:dyDescent="0.25">
      <c r="A2" s="4" t="s">
        <v>0</v>
      </c>
      <c r="B2" s="7">
        <v>15422816.169999989</v>
      </c>
      <c r="D2" s="6" t="s">
        <v>0</v>
      </c>
      <c r="E2" s="7">
        <v>18534035.600000005</v>
      </c>
    </row>
    <row r="3" spans="1:5" ht="13.6" customHeight="1" x14ac:dyDescent="0.25">
      <c r="A3" s="4" t="s">
        <v>1</v>
      </c>
      <c r="B3" s="7">
        <v>2087187.4799999935</v>
      </c>
      <c r="D3" s="6" t="s">
        <v>1</v>
      </c>
      <c r="E3" s="7">
        <v>2257169.4900000016</v>
      </c>
    </row>
    <row r="4" spans="1:5" ht="13.6" customHeight="1" x14ac:dyDescent="0.25">
      <c r="A4" s="4" t="s">
        <v>2</v>
      </c>
      <c r="B4" s="7">
        <v>317355.38999999996</v>
      </c>
      <c r="D4" s="6" t="s">
        <v>2</v>
      </c>
      <c r="E4" s="7">
        <v>611417.02000000025</v>
      </c>
    </row>
    <row r="5" spans="1:5" ht="13.6" customHeight="1" x14ac:dyDescent="0.25">
      <c r="A5" s="4" t="s">
        <v>3</v>
      </c>
      <c r="B5" s="7">
        <v>11475126.020000001</v>
      </c>
      <c r="D5" s="6" t="s">
        <v>3</v>
      </c>
      <c r="E5" s="7">
        <v>10403973.060000001</v>
      </c>
    </row>
    <row r="6" spans="1:5" ht="13.6" customHeight="1" x14ac:dyDescent="0.25">
      <c r="A6" s="4" t="s">
        <v>4</v>
      </c>
      <c r="B6" s="7">
        <v>9560571.8699999955</v>
      </c>
      <c r="D6" s="6" t="s">
        <v>4</v>
      </c>
      <c r="E6" s="7">
        <v>10530363.070000008</v>
      </c>
    </row>
    <row r="7" spans="1:5" ht="13.6" customHeight="1" x14ac:dyDescent="0.25">
      <c r="A7" s="4" t="s">
        <v>5</v>
      </c>
      <c r="B7" s="7">
        <v>17071.099999999999</v>
      </c>
      <c r="D7" s="6" t="s">
        <v>5</v>
      </c>
      <c r="E7" s="7">
        <v>160922.5</v>
      </c>
    </row>
    <row r="8" spans="1:5" ht="13.6" customHeight="1" x14ac:dyDescent="0.25">
      <c r="A8" s="4" t="s">
        <v>6</v>
      </c>
      <c r="B8" s="7">
        <v>8223134.9600000009</v>
      </c>
      <c r="D8" s="6" t="s">
        <v>6</v>
      </c>
      <c r="E8" s="7">
        <v>10545214.24</v>
      </c>
    </row>
    <row r="9" spans="1:5" ht="13.6" customHeight="1" x14ac:dyDescent="0.2">
      <c r="B9">
        <v>16455.98</v>
      </c>
    </row>
    <row r="12" spans="1:5" ht="13.6" customHeight="1" x14ac:dyDescent="0.25">
      <c r="A12" s="58">
        <v>2013</v>
      </c>
      <c r="B12" s="59"/>
    </row>
    <row r="13" spans="1:5" ht="13.6" customHeight="1" x14ac:dyDescent="0.25">
      <c r="A13" s="8" t="s">
        <v>10</v>
      </c>
      <c r="B13" s="8" t="s">
        <v>13</v>
      </c>
    </row>
    <row r="14" spans="1:5" ht="13.6" customHeight="1" x14ac:dyDescent="0.25">
      <c r="A14" s="9" t="s">
        <v>0</v>
      </c>
      <c r="B14" s="10">
        <v>15422816.169999989</v>
      </c>
    </row>
    <row r="15" spans="1:5" ht="13.6" customHeight="1" x14ac:dyDescent="0.25">
      <c r="A15" s="9" t="s">
        <v>1</v>
      </c>
      <c r="B15" s="10">
        <v>2087187.4799999935</v>
      </c>
    </row>
    <row r="16" spans="1:5" ht="13.6" customHeight="1" x14ac:dyDescent="0.25">
      <c r="A16" s="9" t="s">
        <v>2</v>
      </c>
      <c r="B16" s="10">
        <v>317355.38999999996</v>
      </c>
    </row>
    <row r="17" spans="1:2" ht="13.6" customHeight="1" x14ac:dyDescent="0.25">
      <c r="A17" s="9" t="s">
        <v>11</v>
      </c>
      <c r="B17" s="10">
        <v>11475126.020000001</v>
      </c>
    </row>
    <row r="18" spans="1:2" ht="13.6" customHeight="1" x14ac:dyDescent="0.25">
      <c r="A18" s="9" t="s">
        <v>14</v>
      </c>
      <c r="B18" s="10">
        <v>9560571.8699999955</v>
      </c>
    </row>
    <row r="19" spans="1:2" ht="13.6" customHeight="1" x14ac:dyDescent="0.25">
      <c r="A19" s="9" t="s">
        <v>5</v>
      </c>
      <c r="B19" s="10">
        <v>17071.099999999999</v>
      </c>
    </row>
    <row r="20" spans="1:2" ht="13.6" customHeight="1" x14ac:dyDescent="0.25">
      <c r="A20" s="9" t="s">
        <v>6</v>
      </c>
      <c r="B20" s="10">
        <v>8223134.9600000009</v>
      </c>
    </row>
    <row r="21" spans="1:2" ht="13.6" customHeight="1" x14ac:dyDescent="0.25">
      <c r="A21" s="9" t="s">
        <v>12</v>
      </c>
      <c r="B21" s="10">
        <v>16455.98</v>
      </c>
    </row>
  </sheetData>
  <mergeCells count="1">
    <mergeCell ref="A12:B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4</vt:i4>
      </vt:variant>
    </vt:vector>
  </HeadingPairs>
  <TitlesOfParts>
    <vt:vector size="7" baseType="lpstr">
      <vt:lpstr>2020-2024</vt:lpstr>
      <vt:lpstr>2017-2019</vt:lpstr>
      <vt:lpstr>Ingressos agrupats per concepte</vt:lpstr>
      <vt:lpstr>'2017-2019'!_1Àrea_d_impressió</vt:lpstr>
      <vt:lpstr>'2020-2024'!_1Àrea_d_impressió</vt:lpstr>
      <vt:lpstr>'2017-2019'!Àrea_d'impressió</vt:lpstr>
      <vt:lpstr>'2020-2024'!Àrea_d'impressió</vt:lpstr>
    </vt:vector>
  </TitlesOfParts>
  <Company>GTPAE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UPCnet</dc:creator>
  <cp:lastModifiedBy>Carlos Corominola</cp:lastModifiedBy>
  <cp:lastPrinted>2014-08-01T06:55:43Z</cp:lastPrinted>
  <dcterms:created xsi:type="dcterms:W3CDTF">2008-07-31T10:38:26Z</dcterms:created>
  <dcterms:modified xsi:type="dcterms:W3CDTF">2025-07-09T11:34:28Z</dcterms:modified>
</cp:coreProperties>
</file>