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OVID-19\Formulari autoavaluació teletreball\"/>
    </mc:Choice>
  </mc:AlternateContent>
  <workbookProtection workbookAlgorithmName="SHA-512" workbookHashValue="NJBgEH3OOBP6tcjWsnuGhzEr9sGMk+xYu5QIso/z0qPb3jbPcimmN1IxiF63CyldEA94GpmRNX6IncFG9mMNkQ==" workbookSaltValue="tC5/vs4PYg75otKVZ+yi6w==" workbookSpinCount="100000" lockStructure="1"/>
  <bookViews>
    <workbookView xWindow="240" yWindow="105" windowWidth="15180" windowHeight="12660"/>
  </bookViews>
  <sheets>
    <sheet name="Instruccions" sheetId="3" r:id="rId1"/>
    <sheet name="Formulari" sheetId="4" r:id="rId2"/>
    <sheet name="Recomanacions" sheetId="5" state="hidden" r:id="rId3"/>
  </sheets>
  <definedNames>
    <definedName name="_xlnm.Print_Area" localSheetId="1">Formulari!$A$3:$K$91</definedName>
    <definedName name="_xlnm.Print_Area" localSheetId="0">Instruccions!$A$3:$K$14</definedName>
    <definedName name="blanc">Recomanacions!$J$3</definedName>
    <definedName name="Cuatro">Formulari!$F$36</definedName>
    <definedName name="sino">Recomanacions!$H$3:$I$3</definedName>
  </definedNames>
  <calcPr calcId="162913"/>
  <webPublishObjects count="1">
    <webPublishObject id="17761" divId="prova_form_17761" destinationFile="C:\Documents and Settings\teresa calveres\Escritorio\Pàgina.htm"/>
  </webPublishObjects>
</workbook>
</file>

<file path=xl/calcChain.xml><?xml version="1.0" encoding="utf-8"?>
<calcChain xmlns="http://schemas.openxmlformats.org/spreadsheetml/2006/main">
  <c r="I28" i="4" l="1"/>
  <c r="J28" i="4"/>
  <c r="C21" i="4" l="1"/>
  <c r="J78" i="4"/>
  <c r="I78" i="4"/>
  <c r="K82" i="4"/>
  <c r="K59" i="4"/>
  <c r="K62" i="4"/>
  <c r="K34" i="4"/>
  <c r="K7" i="4"/>
  <c r="K9" i="4"/>
  <c r="C47" i="4"/>
  <c r="K21" i="4"/>
  <c r="J21" i="4"/>
  <c r="I21" i="4"/>
  <c r="K12" i="4"/>
  <c r="K15" i="4"/>
  <c r="K18" i="4"/>
  <c r="K25" i="4"/>
  <c r="K28" i="4"/>
  <c r="K31" i="4"/>
  <c r="K36" i="4"/>
  <c r="K39" i="4"/>
  <c r="K42" i="4"/>
  <c r="K47" i="4"/>
  <c r="K52" i="4"/>
  <c r="K56" i="4"/>
  <c r="K66" i="4"/>
  <c r="K69" i="4"/>
  <c r="K72" i="4"/>
  <c r="K75" i="4"/>
  <c r="K78" i="4"/>
  <c r="K84" i="4"/>
  <c r="K87" i="4"/>
  <c r="C78" i="4"/>
  <c r="J87" i="4"/>
  <c r="I87" i="4"/>
  <c r="C87" i="4"/>
  <c r="J84" i="4"/>
  <c r="I84" i="4"/>
  <c r="C84" i="4"/>
  <c r="C75" i="4"/>
  <c r="J66" i="4"/>
  <c r="J42" i="4"/>
  <c r="I42" i="4"/>
  <c r="C42" i="4"/>
  <c r="I36" i="4"/>
  <c r="J36" i="4"/>
  <c r="J75" i="4"/>
  <c r="J72" i="4"/>
  <c r="I75" i="4"/>
  <c r="I72" i="4"/>
  <c r="C72" i="4"/>
  <c r="C69" i="4"/>
  <c r="C66" i="4"/>
  <c r="J59" i="4"/>
  <c r="I59" i="4"/>
  <c r="C59" i="4"/>
  <c r="C56" i="4"/>
  <c r="C52" i="4"/>
  <c r="C39" i="4"/>
  <c r="C36" i="4"/>
  <c r="J56" i="4"/>
  <c r="I56" i="4"/>
  <c r="J52" i="4"/>
  <c r="I52" i="4"/>
  <c r="J47" i="4"/>
  <c r="I47" i="4"/>
  <c r="J39" i="4"/>
  <c r="I39" i="4"/>
  <c r="C31" i="4"/>
  <c r="C28" i="4"/>
  <c r="C25" i="4"/>
  <c r="J31" i="4"/>
  <c r="I31" i="4"/>
  <c r="J25" i="4"/>
  <c r="I25" i="4"/>
  <c r="C18" i="4"/>
  <c r="C15" i="4"/>
  <c r="C12" i="4"/>
  <c r="C9" i="4"/>
  <c r="J9" i="4"/>
  <c r="I9" i="4"/>
  <c r="J69" i="4"/>
  <c r="I69" i="4"/>
  <c r="I66" i="4"/>
  <c r="J18" i="4"/>
  <c r="I18" i="4"/>
  <c r="J15" i="4"/>
  <c r="I15" i="4"/>
  <c r="J12" i="4"/>
  <c r="I12" i="4"/>
</calcChain>
</file>

<file path=xl/sharedStrings.xml><?xml version="1.0" encoding="utf-8"?>
<sst xmlns="http://schemas.openxmlformats.org/spreadsheetml/2006/main" count="112" uniqueCount="75">
  <si>
    <t>ENTORN DE TREBALL</t>
  </si>
  <si>
    <t>SI</t>
  </si>
  <si>
    <t>NO</t>
  </si>
  <si>
    <t>Correcte</t>
  </si>
  <si>
    <t>MOBILIARI</t>
  </si>
  <si>
    <t>EQUIP DE TREBALL FIX</t>
  </si>
  <si>
    <t>La total mobilitat de la pantalla i la possibilitat de desplaçament sobre el pla de treball és particularment important. A més a més, és molt convenient que la pantalla pugui pivotar +/- 10º sense necessitat d'instal·lació complementària.</t>
  </si>
  <si>
    <t>EQUIP DE TREBALL PORTÀTIL</t>
  </si>
  <si>
    <t>EQUIP DE TREBALL FIX O PORTÀTIL</t>
  </si>
  <si>
    <t>4. Hi ha una il·luminació adequada quan llegiu documents o dades de la pantalla?</t>
  </si>
  <si>
    <t>Quan carregueu el portàtil utilitzeu sempre que sigui possible motxilles pel seu transport. Si utilitzeu una maleta o bossa de transport, canvieu freqüentment el braç amb el qual el porteu per tal que el pes es reparteixi a banda i banda del cos. Si també heu de carregar amb accessoris i documents, utilitzeu maletes amb rodes incorporades per evitar la fatiga muscular a les espatlles.</t>
  </si>
  <si>
    <t>Recordeu que, encara que no transporteu habitualment el portàtil, quan ho feu, heu de utilitzar prioritàriament motxilles o en el seu defecte, maletes o bosses de transport canviant alternativament el braç amb el qual el porteu per tal que el pes es reparteixi a banda i banda del cos.</t>
  </si>
  <si>
    <t>7. El nivell de soroll ambiental us dificulta la concentració o l'atenció en el treball?</t>
  </si>
  <si>
    <t>El nivell d'il·luminació de l'espai de treball ha de permetre treballar còmodament amb l'ordinador i ha de ser el més uniforme possible, sense ombres ni variacions brusques d'il·luminació entre la zona de treball i els seus voltants.</t>
  </si>
  <si>
    <t>S'ha de regular l'alçada de la cadira per mantenir una posició correcta de treball. El tronc ha d'estar recte davant del pla de treball i el més proper possible del mateix, mantenint l'angle dels colzes (braç-avantbraç) al voltant dels 90º. El cap i les espatlles ha d'estar el més recte possible.</t>
  </si>
  <si>
    <t>Es recomana destinar un espai específic que reuneixi uns requisits mínims (amb espai suficient pel mobiliari de treball, amb certa independència de la resta de l'espai, amb finestres, etc.) per tal de controlar situacions que puguin interrompre el treball i pertorbar l'atenció i concentració que es requereix.</t>
  </si>
  <si>
    <t>8. L'ambient tèrmic del lloc de treball és confortable?</t>
  </si>
  <si>
    <t>9. Núm. de potes de la cadira de treball</t>
  </si>
  <si>
    <t xml:space="preserve">15. Hi ha espai suficient per sota de la taula per adoptar una postura còmoda? </t>
  </si>
  <si>
    <t>En el cas d'utilitzar un portàtil com a equip habitual, es recomana connectar-lo a un teclat extern, independent de l'equip, ja que el teclat del portàtil és petit i dificulta la mobilitat de les mans, canells i avantbraços. 
El teclat extern que es connecti ha de ser inclinable i s'ha de col·locar mantenint un espai lliure al davant del mateix (10 cm) per facilitar el recolzament dels canells i avantbraços.</t>
  </si>
  <si>
    <t>ALTRES</t>
  </si>
  <si>
    <t xml:space="preserve">ALTRES </t>
  </si>
  <si>
    <t>Correcte. Es recomana utilitzar cadires mòbils amb cinc rodes a fi de garantir-ne l'estabilitat i facilitar la llibertat de moviments.</t>
  </si>
  <si>
    <t>La cadira ha de ser regulable en alçada i amb respatller reclinable i ajustable també en alçada. Els mecanismes de regulació han de ser de fàcil manipulació mentre s'està assegut a la cadira.</t>
  </si>
  <si>
    <t>Endreceu l'espai de treball respectant les zones de pas i passeu els cables elèctrics i de telefonia per les parets sempre que sigui possible. Si el cablejat està al terra, col·loqueu proteccions per evitar accidents innecessaris.</t>
  </si>
  <si>
    <t>Els canells han d'estar en una posició natural (línia recta) i relaxats. S'ha d'evitar doblegar, encorbar o col·locar els canells en angle.
Per això s'ha de deixar 10 cm lliures davant del teclat per poder recolzar els canells i ajustar l'alçada del mateix (amb les potes del teclat) per aconseguir una posició recta dels avantbraços-canells.</t>
  </si>
  <si>
    <t>3. En el vostre espai de treball es combina llum natural amb il·luminació artificial?</t>
  </si>
  <si>
    <t>Es recomana regular l'entrada de llum natural mitjançant cortines, estors, persianes, etc. per controlar tant la radiació solar directa com el possible enlluernament provocat per la incidència de la llum natural.</t>
  </si>
  <si>
    <t xml:space="preserve">És aconsellable que:
- connecteu els equips elèctrics sobre bases d’endolls
- no sobrecarregueu les preses d'endolls (en cas que s'utilitzin)
- no feu entroncaments amb cinta aïllant
- no desconnecteu mai l'equip estirant el cable sinó des de l'endoll
</t>
  </si>
  <si>
    <t>Per treballar en un ambient tèrmic confortable es recomana controlar:
- la temperatura: és aconsellable que no superi en cap cas els 26ºC (encara que les temperatures ideals oscil·len entre 23-26ºC a l'estiu i entre 20 i 24ºC a l'hivern)
- la ventilació: és aconsellable obrir les finestres per una efectiva renovació de l'aire.</t>
  </si>
  <si>
    <t>MESURES PREVENTIVES - ENTORN DE TREBALL</t>
  </si>
  <si>
    <t>MESURES PREVENTIVES - MOBILIARI</t>
  </si>
  <si>
    <t>MESURES PREVENTIVES - EQUIP DE TREBALL FIX</t>
  </si>
  <si>
    <t>MESURES PREVENTIVES - EQUIP DE TREBALL PORTÀTIL</t>
  </si>
  <si>
    <t>MESURES PREVENTIVES - ALTRES</t>
  </si>
  <si>
    <t>Omplir preg.16</t>
  </si>
  <si>
    <t>18. L'alçada dels ulls coincideix amb la línia superior de la pantalla?</t>
  </si>
  <si>
    <t>21. Us heu de desplaçar freqüentment carregant el portàtil?</t>
  </si>
  <si>
    <t>22. A l'espai de treball, hi ha cables pel terra, objectes a les zones de pas, etc.?</t>
  </si>
  <si>
    <t>16. QUIN TIPUS D'EQUIP INFORMÀTIC TÉ?</t>
  </si>
  <si>
    <t>19. La pantalla de l'ordinador està situada frontalment, just darrere del teclat?</t>
  </si>
  <si>
    <t>20. La pantalla de l'ordinador és inclinable i orientable?</t>
  </si>
  <si>
    <t>21. Hi ha espai suficient davant del teclat per recolzar els canells i els avantbraços?</t>
  </si>
  <si>
    <t>L'espai lliure de sota la taula ha de ser suficient per afavorir la mobilitat de les cames. No col·loqueu elements, papereres, cables, caixes, etc. a aquest espai que limitin el moviment de les cames.</t>
  </si>
  <si>
    <t>2. Podeu accedir fàcilment a l'espai de treball i moure-us amb llibertat?</t>
  </si>
  <si>
    <t>6. En cas de tenir finestres, disposeu persianes, cortines o altres elements per atenuar la llum del dia?</t>
  </si>
  <si>
    <t>10. Disposeu d'una cadira regulable (seient i respatller regulable)?</t>
  </si>
  <si>
    <t>11. Quan seieu, recolzeu els braços a la taula en un angle d'uns 90º? (Veure imatge)</t>
  </si>
  <si>
    <t xml:space="preserve">12. Quan seieu, recolzeu els peus fermament al terra? </t>
  </si>
  <si>
    <t>13. Disposeu d'una taula o superfície de dimensions suficients que permeti col·locar els elements de treball?</t>
  </si>
  <si>
    <t>14. Disposeu d'una taula o superfície de treball mat (no reflectora)?</t>
  </si>
  <si>
    <t>19. Disposeu d'un ratolí extern col·locat de manera que permeti recolzar el braç sobre la taula i amb espai suficient pel seu ús?</t>
  </si>
  <si>
    <t>20. Disposeu d'un teclat extern connectat al portàtil i per tant, independent de la pantalla?</t>
  </si>
  <si>
    <t>23. Utilitzeu endolls intermedis (lladres) per fer connexions elèctriques dels equips?</t>
  </si>
  <si>
    <t>És aconsellable treballar en un espai amb il·luminació natural complementat amb il·luminació artificial general (per evitar les variacions de la llum solar).
Si utilitzeu una font d'il·luminació individual complementària, aquesta no s'ha d'utilitzar propera a la pantalla ni s'ha d'utilitzar si provoca enlluernaments directes, reflexions i/o desequilibris en els nivells d'il·luminació.</t>
  </si>
  <si>
    <t>El nivell de soroll en el lloc de treball ha de ser tan baix com sigui possible. Per aconseguir-ho s'ha de tenir en compte reduir els nivells de totes les fonts sorolloses que puguin pertorbar l'atenció de la persona que teletreballa (tancar TV, ràdio, tancar finestres per evitar soroll del carrer i del veïnatge, etc.).</t>
  </si>
  <si>
    <t>El lloc de treball ha de tenir una dimensió suficient per facilitar el canvi de postura i els moviments propis del treball. La persona que teletreballa ha de poder moure la cadira amb llibertat i no tenir cap obstacle que dificulti el pas.</t>
  </si>
  <si>
    <t>Es recomana utilitzar cadires mòbils amb cinc rodes. Les cadires fixes de 4 potes no faciliten la llibertat de moviments de la persona que teletreballa, fomentant la postura estàtica. Les cadires mòbils de quatre rodes no són suficientment estables com per facilitar el moviment de la cadira sense risc de caiguda.</t>
  </si>
  <si>
    <t xml:space="preserve">És recomanable situar la taula de treball de manera que la llum arribi lateralment. El lloc de treball s'ha d'orientar de forma que les finestres no quedin ni al davant ni al darrera de la persona que teletreballa, perquè així s'eviten els enlluernaments a la vista i els reflexos que es produirien a la pantalla. </t>
  </si>
  <si>
    <t>Es recomanable disposar d'un ratolí extern (independent del que té el portàtil) per facilitar la mobilitat dels braços i mans i poder reubicar-lo conforme als canvis de postura de la persona que teletreballa. Aquesta independència del ratolí millora la comoditat de les mans, els canells i els avantbraços.</t>
  </si>
  <si>
    <t>5. En cas de tenir finestres, el vostre lloc de treball està orientat perpendicularment (ni de cara ni d'esquenes) a les finestres?</t>
  </si>
  <si>
    <t>17. La distància entre els ulls i la pantalla està compresa entre els 60 i 80 cm?</t>
  </si>
  <si>
    <t>17. La distància entre els ulls i la pantalla està compresa entre els 40 i 60 cm?</t>
  </si>
  <si>
    <t>La distància de la pantalla no ha de ser inferior a 40 cm ni superior a 60 cm. Per això, es pot col·locar el portàtil enfront de la persona, a una distància tal que en estirar el braç cap a la pantalla, aquesta quedi a la distància dels nusos de la mà i  permeti veure la imatge sense esforç.</t>
  </si>
  <si>
    <t>Amb la part inferior de l'esquena recolzada a la cadira i els peus fermament col·locats al terra o al reposapeus, col·loqueu el cap dret i mirant en línia recta a la pantalla. La part superior de la pantalla ha d'estar a l'alçada dels ulls. 
Una bona solució, en alguns casos, és col·locar el portàtil sobre un suport, base regulable o qualsevol altre element que permeti ajustar l'alçada de la pantalla.</t>
  </si>
  <si>
    <t>Amb la part inferior de l'esquena recolzada a la cadira i els peus fermament col·locats al terra o al reposapeus, col·loqueu el cap dret i mirant en línia recta a la pantalla. La part superior de la pantalla ha d'estar a l'alçada dels ulls. 
Una bona solució, en alguns casos, és col·locar el monitor sobre un suport o base regulable o qualsevol altre element que permeti ajustar l'alçada de la pantalla.</t>
  </si>
  <si>
    <t>La major part de les persones prefereixen distàncies de visió de 60 a 80 cm, però en cap cas aquesta distància no ha de ser inferior a 40 cm ni superior a 90 cm. Per això, es pot col·locar la pantalla enfront de la persona, a una distància tal que en estirar el braç, aquesta quedi a la distància dels nusos de la mà.</t>
  </si>
  <si>
    <r>
      <t xml:space="preserve">Les dimensions de la taula han de ser suficients perquè la persona que teletreballa pugui distribuir-hi els documents i el material accessori, la pantalla i el teclat de manera que hi hagi prou espai al davant per recolzar les mans i els braços i per evitar, així, postures amb torsió de tronc o girs del cap. 
</t>
    </r>
    <r>
      <rPr>
        <sz val="10"/>
        <rFont val="Arial"/>
        <family val="2"/>
      </rPr>
      <t>Les “taules informàtiques” (amb rodes i diferents nivells) de cap manera constitueixen un equip adequat per a persones que treballen molt de temps davant de l'ordinador.</t>
    </r>
  </si>
  <si>
    <t>És recomanable l'ús d'un reposapeus quan l'alçada de la cadira no permet descansar els peus a terra. 
En cap cas s'ha de baixar la cadira de l'alçada recomanada (angle dels colzes al voltant dels 90º sobre la taula)</t>
  </si>
  <si>
    <r>
      <t xml:space="preserve">Es recomana utilitzar taules de colors o tons neutres i d'aspecte mat per minimitzar els reflexos. 
</t>
    </r>
    <r>
      <rPr>
        <sz val="10"/>
        <rFont val="Arial"/>
        <family val="2"/>
      </rPr>
      <t>Les taules amb superfície transparent o de vidre de cap manera són adequades pel treball amb ordinador.</t>
    </r>
  </si>
  <si>
    <t xml:space="preserve">És recomanable treballar amb el cap enfront de l'ordinador i evitar la torsió del tronc i els girs tant com sigui possible. L'ordinador situat a un costat provoca esforços estàtics a l’esquena i la zona del coll i les espatlles. </t>
  </si>
  <si>
    <t>FORMULARI D’AUTOAVALUACIÓ PER A TREBALLS EN ORDINADORS</t>
  </si>
  <si>
    <t>Formulari d'autoavaluació per a treballs amb ordinadors  Instruccions</t>
  </si>
  <si>
    <r>
      <t xml:space="preserve">FORMA D’UTILITZACIÓ:
</t>
    </r>
    <r>
      <rPr>
        <sz val="12"/>
        <rFont val="Arial"/>
        <family val="2"/>
      </rPr>
      <t>• Comproveu els ítems de cada aspecte preventiu del formulari (següent pestanya "Formulari") i contesteu a la casella ombrejada
• Quan aparegui la marca (</t>
    </r>
    <r>
      <rPr>
        <sz val="12"/>
        <color indexed="11"/>
        <rFont val="Wingdings"/>
        <charset val="2"/>
      </rPr>
      <t>ü</t>
    </r>
    <r>
      <rPr>
        <sz val="12"/>
        <rFont val="Arial"/>
        <family val="2"/>
      </rPr>
      <t>) significa que la situació descrita és l’adequada i que desenvolupeu la vostra activitat de forma segura.
• Quan aparegui la marca (</t>
    </r>
    <r>
      <rPr>
        <sz val="12"/>
        <color indexed="10"/>
        <rFont val="Wingdings"/>
        <charset val="2"/>
      </rPr>
      <t>û</t>
    </r>
    <r>
      <rPr>
        <sz val="12"/>
        <rFont val="Arial"/>
        <family val="2"/>
      </rPr>
      <t>) significa que la situació descrita és desfavorable i que haurieu d’adoptar o aplicar la mesura correctora recomanada.</t>
    </r>
  </si>
  <si>
    <t>1. Disposeu d'una zona habilitada i fixa, destinada específicament per desenvolupar les tasques amb l'ordinador?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</si>
</sst>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400]h:mm:ss\ AM/PM"/>
  </numFmts>
  <fonts count="32" x14ac:knownFonts="1">
    <font>
      <sz val="10"/>
      <name val="Arial"/>
    </font>
    <font>
      <sz val="10"/>
      <name val="Arial"/>
    </font>
    <font>
      <sz val="8"/>
      <name val="Arial"/>
      <family val="2"/>
    </font>
    <font>
      <b/>
      <sz val="10"/>
      <name val="Arial"/>
      <family val="2"/>
    </font>
    <font>
      <b/>
      <sz val="11"/>
      <name val="Arial"/>
      <family val="2"/>
    </font>
    <font>
      <sz val="10"/>
      <color indexed="62"/>
      <name val="Arial"/>
      <family val="2"/>
    </font>
    <font>
      <sz val="10"/>
      <name val="Arial"/>
      <family val="2"/>
    </font>
    <font>
      <sz val="11"/>
      <name val="Arial"/>
      <family val="2"/>
    </font>
    <font>
      <u/>
      <sz val="10"/>
      <color indexed="12"/>
      <name val="Arial"/>
      <family val="2"/>
    </font>
    <font>
      <b/>
      <u/>
      <sz val="12"/>
      <color indexed="9"/>
      <name val="Arial"/>
      <family val="2"/>
    </font>
    <font>
      <b/>
      <sz val="12"/>
      <color indexed="9"/>
      <name val="Arial"/>
      <family val="2"/>
    </font>
    <font>
      <b/>
      <sz val="12"/>
      <name val="Arial"/>
      <family val="2"/>
    </font>
    <font>
      <sz val="12"/>
      <name val="Arial"/>
      <family val="2"/>
    </font>
    <font>
      <sz val="10"/>
      <name val="Arial"/>
      <family val="2"/>
    </font>
    <font>
      <b/>
      <sz val="11"/>
      <color indexed="9"/>
      <name val="Arial"/>
      <family val="2"/>
    </font>
    <font>
      <b/>
      <sz val="14"/>
      <color indexed="9"/>
      <name val="Arial"/>
      <family val="2"/>
    </font>
    <font>
      <b/>
      <sz val="12"/>
      <color indexed="9"/>
      <name val="Arial"/>
      <family val="2"/>
    </font>
    <font>
      <sz val="16"/>
      <color indexed="10"/>
      <name val="Wingdings"/>
      <charset val="2"/>
    </font>
    <font>
      <sz val="16"/>
      <name val="Arial"/>
      <family val="2"/>
    </font>
    <font>
      <sz val="16"/>
      <color indexed="11"/>
      <name val="Wingdings"/>
      <charset val="2"/>
    </font>
    <font>
      <b/>
      <sz val="16"/>
      <color indexed="11"/>
      <name val="Wingdings"/>
      <charset val="2"/>
    </font>
    <font>
      <b/>
      <sz val="16"/>
      <name val="Arial"/>
      <family val="2"/>
    </font>
    <font>
      <sz val="10"/>
      <name val="Verdana"/>
      <family val="2"/>
    </font>
    <font>
      <b/>
      <sz val="18"/>
      <name val="Arial"/>
      <family val="2"/>
    </font>
    <font>
      <sz val="36"/>
      <name val="Wingdings"/>
      <charset val="2"/>
    </font>
    <font>
      <sz val="10"/>
      <color indexed="10"/>
      <name val="Arial"/>
      <family val="2"/>
    </font>
    <font>
      <b/>
      <sz val="10"/>
      <color indexed="10"/>
      <name val="Arial"/>
      <family val="2"/>
    </font>
    <font>
      <sz val="6.5"/>
      <color indexed="8"/>
      <name val="Verdana"/>
      <family val="2"/>
    </font>
    <font>
      <b/>
      <sz val="11"/>
      <color indexed="30"/>
      <name val="Arial"/>
      <family val="2"/>
    </font>
    <font>
      <u/>
      <sz val="11"/>
      <color indexed="12"/>
      <name val="Arial"/>
      <family val="2"/>
    </font>
    <font>
      <sz val="12"/>
      <color indexed="10"/>
      <name val="Wingdings"/>
      <charset val="2"/>
    </font>
    <font>
      <sz val="12"/>
      <color indexed="11"/>
      <name val="Wingdings"/>
      <charset val="2"/>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30"/>
        <bgColor indexed="64"/>
      </patternFill>
    </fill>
    <fill>
      <patternFill patternType="solid">
        <fgColor indexed="22"/>
        <bgColor indexed="64"/>
      </patternFill>
    </fill>
    <fill>
      <patternFill patternType="solid">
        <fgColor indexed="18"/>
        <bgColor indexed="64"/>
      </patternFill>
    </fill>
  </fills>
  <borders count="14">
    <border>
      <left/>
      <right/>
      <top/>
      <bottom/>
      <diagonal/>
    </border>
    <border>
      <left style="thin">
        <color indexed="30"/>
      </left>
      <right/>
      <top/>
      <bottom/>
      <diagonal/>
    </border>
    <border>
      <left/>
      <right/>
      <top/>
      <bottom style="thin">
        <color indexed="30"/>
      </bottom>
      <diagonal/>
    </border>
    <border>
      <left/>
      <right style="thin">
        <color indexed="30"/>
      </right>
      <top/>
      <bottom/>
      <diagonal/>
    </border>
    <border>
      <left/>
      <right style="thin">
        <color indexed="30"/>
      </right>
      <top/>
      <bottom style="thin">
        <color indexed="30"/>
      </bottom>
      <diagonal/>
    </border>
    <border>
      <left style="thin">
        <color indexed="30"/>
      </left>
      <right/>
      <top/>
      <bottom style="thin">
        <color indexed="30"/>
      </bottom>
      <diagonal/>
    </border>
    <border>
      <left/>
      <right style="thin">
        <color indexed="30"/>
      </right>
      <top style="thin">
        <color indexed="30"/>
      </top>
      <bottom/>
      <diagonal/>
    </border>
    <border>
      <left style="thin">
        <color indexed="30"/>
      </left>
      <right style="thin">
        <color indexed="30"/>
      </right>
      <top/>
      <bottom/>
      <diagonal/>
    </border>
    <border>
      <left style="thin">
        <color indexed="30"/>
      </left>
      <right style="thin">
        <color indexed="30"/>
      </right>
      <top style="thin">
        <color indexed="30"/>
      </top>
      <bottom style="thin">
        <color indexed="30"/>
      </bottom>
      <diagonal/>
    </border>
    <border>
      <left style="thin">
        <color indexed="30"/>
      </left>
      <right/>
      <top style="thin">
        <color indexed="30"/>
      </top>
      <bottom/>
      <diagonal/>
    </border>
    <border>
      <left/>
      <right/>
      <top style="thin">
        <color indexed="30"/>
      </top>
      <bottom/>
      <diagonal/>
    </border>
    <border>
      <left style="thin">
        <color indexed="30"/>
      </left>
      <right/>
      <top style="thin">
        <color indexed="30"/>
      </top>
      <bottom style="thin">
        <color indexed="30"/>
      </bottom>
      <diagonal/>
    </border>
    <border>
      <left/>
      <right/>
      <top style="thin">
        <color indexed="30"/>
      </top>
      <bottom style="thin">
        <color indexed="30"/>
      </bottom>
      <diagonal/>
    </border>
    <border>
      <left/>
      <right style="thin">
        <color indexed="30"/>
      </right>
      <top style="thin">
        <color indexed="30"/>
      </top>
      <bottom style="thin">
        <color indexed="30"/>
      </bottom>
      <diagonal/>
    </border>
  </borders>
  <cellStyleXfs count="2">
    <xf numFmtId="0" fontId="0" fillId="0" borderId="0"/>
    <xf numFmtId="0" fontId="8" fillId="0" borderId="0" applyNumberFormat="0" applyFill="0" applyBorder="0" applyAlignment="0" applyProtection="0">
      <alignment vertical="top"/>
      <protection locked="0"/>
    </xf>
  </cellStyleXfs>
  <cellXfs count="134">
    <xf numFmtId="0" fontId="0" fillId="0" borderId="0" xfId="0"/>
    <xf numFmtId="0" fontId="0" fillId="2" borderId="0" xfId="0" applyFill="1" applyBorder="1" applyAlignment="1">
      <alignment vertical="center"/>
    </xf>
    <xf numFmtId="0" fontId="0" fillId="2" borderId="0" xfId="0" applyFill="1" applyAlignment="1">
      <alignment vertical="center"/>
    </xf>
    <xf numFmtId="0" fontId="5" fillId="2" borderId="0" xfId="0" applyFont="1" applyFill="1" applyBorder="1" applyAlignment="1">
      <alignment vertical="center"/>
    </xf>
    <xf numFmtId="49" fontId="0" fillId="2" borderId="0" xfId="0" applyNumberFormat="1" applyFill="1" applyAlignment="1">
      <alignment horizontal="justify" vertical="center" wrapText="1"/>
    </xf>
    <xf numFmtId="49" fontId="0" fillId="2" borderId="0" xfId="0" applyNumberFormat="1" applyFill="1" applyBorder="1" applyAlignment="1">
      <alignment horizontal="justify" vertical="center" wrapText="1"/>
    </xf>
    <xf numFmtId="0" fontId="0" fillId="2" borderId="0" xfId="0" applyFill="1"/>
    <xf numFmtId="0" fontId="0" fillId="2" borderId="0" xfId="0" applyFill="1" applyAlignment="1">
      <alignment horizontal="center" vertical="top"/>
    </xf>
    <xf numFmtId="0" fontId="0" fillId="2" borderId="0" xfId="0" applyNumberFormat="1" applyFill="1" applyAlignment="1">
      <alignment horizontal="justify" vertical="top" wrapText="1"/>
    </xf>
    <xf numFmtId="0" fontId="1" fillId="2" borderId="0" xfId="0" applyFont="1" applyFill="1" applyAlignment="1">
      <alignment horizontal="center" vertical="top"/>
    </xf>
    <xf numFmtId="0" fontId="1" fillId="2" borderId="0" xfId="0" applyNumberFormat="1" applyFont="1" applyFill="1" applyAlignment="1">
      <alignment horizontal="justify" vertical="top" wrapText="1"/>
    </xf>
    <xf numFmtId="0" fontId="6" fillId="2" borderId="0" xfId="0" applyNumberFormat="1" applyFont="1" applyFill="1" applyAlignment="1">
      <alignment horizontal="justify" vertical="top" wrapText="1"/>
    </xf>
    <xf numFmtId="0" fontId="6" fillId="2" borderId="0" xfId="0" applyNumberFormat="1" applyFont="1" applyFill="1" applyAlignment="1">
      <alignment horizontal="center" vertical="top"/>
    </xf>
    <xf numFmtId="0" fontId="6" fillId="2" borderId="0" xfId="0" applyFont="1" applyFill="1" applyAlignment="1">
      <alignment horizontal="center" vertical="top"/>
    </xf>
    <xf numFmtId="0" fontId="3" fillId="2" borderId="0" xfId="0" applyFont="1" applyFill="1" applyBorder="1" applyAlignment="1">
      <alignment horizontal="center" vertical="center" textRotation="90"/>
    </xf>
    <xf numFmtId="0" fontId="3" fillId="2" borderId="0" xfId="0" applyNumberFormat="1" applyFont="1" applyFill="1" applyAlignment="1">
      <alignment horizontal="justify" vertical="top" wrapText="1"/>
    </xf>
    <xf numFmtId="0" fontId="0" fillId="2" borderId="0" xfId="0" applyFill="1" applyAlignment="1">
      <alignment horizontal="justify" vertical="top" wrapText="1"/>
    </xf>
    <xf numFmtId="0" fontId="3" fillId="2" borderId="0" xfId="0" applyFont="1" applyFill="1" applyAlignment="1">
      <alignment vertical="center"/>
    </xf>
    <xf numFmtId="0" fontId="3" fillId="2" borderId="0" xfId="0" applyFont="1" applyFill="1" applyBorder="1" applyAlignment="1">
      <alignment vertical="center" textRotation="90"/>
    </xf>
    <xf numFmtId="0" fontId="3" fillId="3" borderId="0" xfId="0" applyFont="1" applyFill="1" applyAlignment="1">
      <alignment horizontal="center" vertical="center" wrapText="1"/>
    </xf>
    <xf numFmtId="0" fontId="12" fillId="2" borderId="0" xfId="0" applyNumberFormat="1" applyFont="1" applyFill="1" applyBorder="1" applyAlignment="1">
      <alignment horizontal="left" vertical="top" wrapText="1"/>
    </xf>
    <xf numFmtId="0" fontId="0" fillId="2" borderId="0" xfId="0" applyNumberFormat="1" applyFill="1" applyAlignment="1">
      <alignment horizontal="left" vertical="top" wrapText="1"/>
    </xf>
    <xf numFmtId="0" fontId="0" fillId="2" borderId="0" xfId="0" applyNumberFormat="1" applyFill="1" applyBorder="1" applyAlignment="1">
      <alignment horizontal="left" vertical="top" wrapText="1"/>
    </xf>
    <xf numFmtId="0" fontId="13" fillId="2" borderId="0" xfId="0" applyFont="1" applyFill="1" applyAlignment="1">
      <alignment horizontal="justify" vertical="top" wrapText="1"/>
    </xf>
    <xf numFmtId="0" fontId="0" fillId="0" borderId="0" xfId="0" applyFill="1" applyBorder="1" applyAlignment="1">
      <alignment vertical="center"/>
    </xf>
    <xf numFmtId="0" fontId="25" fillId="2" borderId="0" xfId="0" applyFont="1" applyFill="1" applyAlignment="1">
      <alignment horizontal="justify" vertical="top" wrapText="1"/>
    </xf>
    <xf numFmtId="0" fontId="25" fillId="2" borderId="0" xfId="0" applyFont="1" applyFill="1"/>
    <xf numFmtId="0" fontId="26" fillId="3" borderId="0" xfId="0" applyFont="1" applyFill="1" applyAlignment="1">
      <alignment horizontal="center" vertical="center" wrapText="1"/>
    </xf>
    <xf numFmtId="0" fontId="25" fillId="2" borderId="0" xfId="0" applyNumberFormat="1" applyFont="1" applyFill="1" applyAlignment="1">
      <alignment horizontal="justify" vertical="top" wrapText="1"/>
    </xf>
    <xf numFmtId="0" fontId="3" fillId="4" borderId="0" xfId="0" applyFont="1" applyFill="1" applyAlignment="1">
      <alignment horizontal="center" vertical="top" wrapText="1"/>
    </xf>
    <xf numFmtId="0" fontId="26" fillId="4" borderId="0" xfId="0" applyFont="1" applyFill="1" applyAlignment="1">
      <alignment horizontal="center" vertical="top" wrapText="1"/>
    </xf>
    <xf numFmtId="0" fontId="27" fillId="0" borderId="0" xfId="0" applyFont="1"/>
    <xf numFmtId="0" fontId="13" fillId="2" borderId="0" xfId="0" applyFont="1" applyFill="1"/>
    <xf numFmtId="0" fontId="3" fillId="2" borderId="0" xfId="0" applyFont="1" applyFill="1" applyAlignment="1">
      <alignment horizontal="center" vertical="center" wrapText="1"/>
    </xf>
    <xf numFmtId="0" fontId="13" fillId="2" borderId="0" xfId="0" applyNumberFormat="1" applyFont="1" applyFill="1" applyAlignment="1">
      <alignment horizontal="justify" vertical="top" wrapText="1"/>
    </xf>
    <xf numFmtId="0" fontId="6" fillId="2" borderId="0" xfId="0" applyFont="1" applyFill="1" applyAlignment="1">
      <alignment horizontal="justify" vertical="top" wrapText="1"/>
    </xf>
    <xf numFmtId="0" fontId="6" fillId="0" borderId="0" xfId="0" applyFont="1" applyAlignment="1">
      <alignment horizontal="justify" vertical="top"/>
    </xf>
    <xf numFmtId="0" fontId="6" fillId="2" borderId="0" xfId="0" applyFont="1" applyFill="1" applyAlignment="1">
      <alignment wrapText="1"/>
    </xf>
    <xf numFmtId="0" fontId="6" fillId="0" borderId="0" xfId="0" applyNumberFormat="1" applyFont="1" applyFill="1" applyAlignment="1">
      <alignment horizontal="justify" vertical="top" wrapText="1"/>
    </xf>
    <xf numFmtId="0" fontId="12" fillId="2" borderId="0" xfId="0" applyFont="1" applyFill="1" applyAlignment="1">
      <alignment vertical="center" wrapText="1"/>
    </xf>
    <xf numFmtId="0" fontId="19" fillId="2" borderId="0" xfId="0" applyFont="1" applyFill="1" applyAlignment="1" applyProtection="1">
      <alignment horizontal="left" vertical="top"/>
      <protection hidden="1"/>
    </xf>
    <xf numFmtId="0" fontId="17" fillId="2" borderId="0" xfId="0" applyFont="1" applyFill="1" applyAlignment="1" applyProtection="1">
      <alignment horizontal="right" vertical="top"/>
      <protection hidden="1"/>
    </xf>
    <xf numFmtId="0" fontId="5" fillId="2" borderId="0" xfId="0" applyNumberFormat="1" applyFont="1" applyFill="1" applyAlignment="1" applyProtection="1">
      <alignment vertical="center"/>
      <protection hidden="1"/>
    </xf>
    <xf numFmtId="0" fontId="0" fillId="2" borderId="0" xfId="0" applyFill="1" applyAlignment="1" applyProtection="1">
      <alignment vertical="center"/>
      <protection hidden="1"/>
    </xf>
    <xf numFmtId="0" fontId="19" fillId="2" borderId="0" xfId="0" applyFont="1" applyFill="1" applyBorder="1" applyAlignment="1" applyProtection="1">
      <alignment horizontal="left" vertical="top"/>
      <protection hidden="1"/>
    </xf>
    <xf numFmtId="0" fontId="17" fillId="2" borderId="0" xfId="0" applyFont="1" applyFill="1" applyBorder="1" applyAlignment="1" applyProtection="1">
      <alignment horizontal="right" vertical="top"/>
      <protection hidden="1"/>
    </xf>
    <xf numFmtId="0" fontId="5" fillId="2" borderId="0" xfId="0" applyNumberFormat="1" applyFont="1" applyFill="1" applyBorder="1" applyAlignment="1" applyProtection="1">
      <alignment vertical="center"/>
      <protection hidden="1"/>
    </xf>
    <xf numFmtId="0" fontId="5" fillId="2" borderId="0" xfId="0" applyFont="1" applyFill="1" applyBorder="1" applyAlignment="1" applyProtection="1">
      <alignment vertical="center"/>
      <protection hidden="1"/>
    </xf>
    <xf numFmtId="0" fontId="18" fillId="2" borderId="0" xfId="0" applyFont="1" applyFill="1" applyBorder="1" applyAlignment="1" applyProtection="1">
      <alignment vertical="center"/>
      <protection hidden="1"/>
    </xf>
    <xf numFmtId="0" fontId="0" fillId="2" borderId="0" xfId="0" applyFill="1" applyBorder="1" applyAlignment="1" applyProtection="1">
      <alignment vertical="center"/>
      <protection hidden="1"/>
    </xf>
    <xf numFmtId="0" fontId="20" fillId="2" borderId="0" xfId="0" applyFont="1" applyFill="1" applyBorder="1" applyAlignment="1" applyProtection="1">
      <alignment horizontal="left" vertical="top"/>
      <protection hidden="1"/>
    </xf>
    <xf numFmtId="0" fontId="5" fillId="2" borderId="0" xfId="0" applyNumberFormat="1" applyFont="1" applyFill="1" applyBorder="1" applyAlignment="1" applyProtection="1">
      <alignment horizontal="justify" vertical="top" wrapText="1"/>
      <protection hidden="1"/>
    </xf>
    <xf numFmtId="0" fontId="18" fillId="2" borderId="0" xfId="0" applyFont="1" applyFill="1" applyBorder="1" applyAlignment="1" applyProtection="1">
      <alignment horizontal="left" vertical="center"/>
      <protection hidden="1"/>
    </xf>
    <xf numFmtId="0" fontId="18" fillId="2" borderId="0" xfId="0" applyFont="1" applyFill="1" applyBorder="1" applyAlignment="1" applyProtection="1">
      <alignment horizontal="right" vertical="center"/>
      <protection hidden="1"/>
    </xf>
    <xf numFmtId="0" fontId="18" fillId="2" borderId="0" xfId="0" applyFont="1" applyFill="1" applyBorder="1" applyAlignment="1" applyProtection="1">
      <alignment horizontal="left" vertical="top"/>
      <protection hidden="1"/>
    </xf>
    <xf numFmtId="0" fontId="0" fillId="2" borderId="0" xfId="0" applyNumberFormat="1" applyFill="1" applyBorder="1" applyAlignment="1" applyProtection="1">
      <alignment vertical="top" wrapText="1"/>
      <protection hidden="1"/>
    </xf>
    <xf numFmtId="164" fontId="5" fillId="2" borderId="0" xfId="0" applyNumberFormat="1" applyFont="1" applyFill="1" applyBorder="1" applyAlignment="1" applyProtection="1">
      <alignment vertical="top" wrapText="1"/>
      <protection hidden="1"/>
    </xf>
    <xf numFmtId="0" fontId="5" fillId="2" borderId="0" xfId="0" applyNumberFormat="1" applyFont="1" applyFill="1" applyBorder="1" applyAlignment="1" applyProtection="1">
      <alignment vertical="top" wrapText="1"/>
      <protection hidden="1"/>
    </xf>
    <xf numFmtId="0" fontId="10" fillId="2" borderId="0" xfId="0"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center"/>
      <protection hidden="1"/>
    </xf>
    <xf numFmtId="0" fontId="4" fillId="2" borderId="1" xfId="0" applyFont="1" applyFill="1" applyBorder="1" applyAlignment="1" applyProtection="1">
      <alignment horizontal="left" vertical="center"/>
      <protection hidden="1"/>
    </xf>
    <xf numFmtId="0" fontId="24" fillId="2" borderId="0" xfId="0" applyNumberFormat="1" applyFont="1" applyFill="1" applyAlignment="1">
      <alignment horizontal="justify" vertical="top" wrapText="1"/>
    </xf>
    <xf numFmtId="0" fontId="12" fillId="2" borderId="0" xfId="0" applyFont="1" applyFill="1" applyAlignment="1">
      <alignment vertical="top"/>
    </xf>
    <xf numFmtId="0" fontId="12" fillId="2" borderId="0" xfId="0" applyFont="1" applyFill="1" applyAlignment="1">
      <alignment horizontal="left" vertical="top"/>
    </xf>
    <xf numFmtId="0" fontId="12" fillId="2" borderId="0" xfId="0" applyFont="1" applyFill="1" applyAlignment="1">
      <alignment vertical="center"/>
    </xf>
    <xf numFmtId="0" fontId="11" fillId="0" borderId="0" xfId="0" applyFont="1" applyFill="1" applyBorder="1" applyAlignment="1">
      <alignment horizontal="center" vertical="center" wrapText="1"/>
    </xf>
    <xf numFmtId="0" fontId="28" fillId="2" borderId="0" xfId="0" applyNumberFormat="1" applyFont="1" applyFill="1" applyBorder="1" applyAlignment="1" applyProtection="1">
      <alignment horizontal="center" vertical="center" wrapText="1"/>
      <protection hidden="1"/>
    </xf>
    <xf numFmtId="0" fontId="6" fillId="5" borderId="8" xfId="0" applyFont="1" applyFill="1" applyBorder="1" applyAlignment="1" applyProtection="1">
      <alignment horizontal="center" vertical="center"/>
    </xf>
    <xf numFmtId="0" fontId="29" fillId="2" borderId="0" xfId="1" applyFont="1" applyFill="1" applyAlignment="1" applyProtection="1">
      <alignment vertical="top" wrapText="1"/>
    </xf>
    <xf numFmtId="0" fontId="5" fillId="2" borderId="0" xfId="0" applyNumberFormat="1" applyFont="1" applyFill="1" applyAlignment="1" applyProtection="1">
      <alignment horizontal="center"/>
      <protection hidden="1"/>
    </xf>
    <xf numFmtId="0" fontId="15" fillId="6" borderId="0" xfId="0" applyFont="1" applyFill="1" applyBorder="1" applyAlignment="1">
      <alignment horizontal="center" vertical="center" wrapText="1"/>
    </xf>
    <xf numFmtId="0" fontId="6" fillId="2" borderId="0" xfId="0" applyFont="1" applyFill="1" applyBorder="1" applyAlignment="1">
      <alignment vertical="center"/>
    </xf>
    <xf numFmtId="0" fontId="6" fillId="2" borderId="1" xfId="0" applyFont="1" applyFill="1" applyBorder="1" applyAlignment="1">
      <alignment horizontal="right" vertical="top"/>
    </xf>
    <xf numFmtId="49" fontId="6" fillId="2" borderId="0" xfId="0" applyNumberFormat="1" applyFont="1" applyFill="1" applyBorder="1" applyAlignment="1">
      <alignment horizontal="justify" vertical="center" wrapText="1"/>
    </xf>
    <xf numFmtId="0" fontId="6" fillId="5" borderId="8" xfId="0" applyFont="1" applyFill="1" applyBorder="1" applyAlignment="1">
      <alignment horizontal="center" vertical="center"/>
    </xf>
    <xf numFmtId="0" fontId="6" fillId="2" borderId="7" xfId="0" applyFont="1" applyFill="1" applyBorder="1" applyAlignment="1">
      <alignment vertical="center"/>
    </xf>
    <xf numFmtId="0" fontId="6" fillId="5" borderId="8" xfId="0" applyFont="1" applyFill="1" applyBorder="1" applyAlignment="1" applyProtection="1">
      <alignment horizontal="center" vertical="center"/>
      <protection locked="0"/>
    </xf>
    <xf numFmtId="0" fontId="6" fillId="2" borderId="3" xfId="0" applyFont="1" applyFill="1" applyBorder="1" applyAlignment="1">
      <alignment vertical="center"/>
    </xf>
    <xf numFmtId="0" fontId="6" fillId="2" borderId="5" xfId="0" applyFont="1" applyFill="1" applyBorder="1" applyAlignment="1">
      <alignment horizontal="right" vertical="top"/>
    </xf>
    <xf numFmtId="49" fontId="6" fillId="2" borderId="2" xfId="0" applyNumberFormat="1" applyFont="1" applyFill="1" applyBorder="1" applyAlignment="1">
      <alignment horizontal="justify" vertical="center" wrapText="1"/>
    </xf>
    <xf numFmtId="0" fontId="6" fillId="2" borderId="2" xfId="0" applyFont="1" applyFill="1" applyBorder="1" applyAlignment="1">
      <alignment vertical="center"/>
    </xf>
    <xf numFmtId="0" fontId="6" fillId="2" borderId="4" xfId="0" applyFont="1" applyFill="1" applyBorder="1" applyAlignment="1">
      <alignment vertical="center"/>
    </xf>
    <xf numFmtId="0" fontId="6" fillId="2" borderId="1" xfId="0" applyFont="1" applyFill="1" applyBorder="1" applyAlignment="1">
      <alignment vertical="center"/>
    </xf>
    <xf numFmtId="0" fontId="23" fillId="2" borderId="0" xfId="0" applyFont="1" applyFill="1" applyAlignment="1">
      <alignment vertical="center" wrapText="1"/>
    </xf>
    <xf numFmtId="0" fontId="23" fillId="2" borderId="0" xfId="0" applyFont="1" applyFill="1" applyAlignment="1">
      <alignment horizontal="center" vertical="center" wrapText="1"/>
    </xf>
    <xf numFmtId="0" fontId="21" fillId="2" borderId="0" xfId="0" applyFont="1" applyFill="1" applyAlignment="1">
      <alignment horizontal="left" vertical="center" wrapText="1"/>
    </xf>
    <xf numFmtId="0" fontId="29" fillId="2" borderId="0" xfId="1" applyFont="1" applyFill="1" applyAlignment="1" applyProtection="1">
      <alignment horizontal="left" vertical="top" wrapText="1"/>
    </xf>
    <xf numFmtId="0" fontId="12" fillId="2" borderId="0" xfId="0" applyFont="1" applyFill="1" applyAlignment="1">
      <alignment horizontal="justify" vertical="center" wrapText="1"/>
    </xf>
    <xf numFmtId="0" fontId="29" fillId="2" borderId="0" xfId="1" applyFont="1" applyFill="1" applyAlignment="1" applyProtection="1">
      <alignment horizontal="left" vertical="top" wrapText="1"/>
      <protection locked="0"/>
    </xf>
    <xf numFmtId="0" fontId="6" fillId="2" borderId="1"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3" xfId="0" applyFont="1" applyFill="1" applyBorder="1" applyAlignment="1">
      <alignment horizontal="center" vertical="center"/>
    </xf>
    <xf numFmtId="0" fontId="12" fillId="2" borderId="0" xfId="0" applyNumberFormat="1" applyFont="1" applyFill="1" applyBorder="1" applyAlignment="1">
      <alignment horizontal="left" vertical="top" wrapText="1"/>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top"/>
    </xf>
    <xf numFmtId="0" fontId="6" fillId="2" borderId="0" xfId="0" applyFont="1" applyFill="1" applyBorder="1" applyAlignment="1">
      <alignment horizontal="center" vertical="top"/>
    </xf>
    <xf numFmtId="0" fontId="6" fillId="2" borderId="3" xfId="0" applyFont="1" applyFill="1" applyBorder="1" applyAlignment="1">
      <alignment horizontal="center" vertical="top"/>
    </xf>
    <xf numFmtId="0" fontId="10" fillId="4" borderId="11" xfId="0" applyFont="1" applyFill="1" applyBorder="1" applyAlignment="1">
      <alignment horizontal="left" vertical="center"/>
    </xf>
    <xf numFmtId="0" fontId="10" fillId="4" borderId="12" xfId="0" applyFont="1" applyFill="1" applyBorder="1" applyAlignment="1">
      <alignment horizontal="left" vertical="center"/>
    </xf>
    <xf numFmtId="0" fontId="10" fillId="4" borderId="13" xfId="0" applyFont="1" applyFill="1" applyBorder="1" applyAlignment="1">
      <alignment horizontal="left" vertical="center"/>
    </xf>
    <xf numFmtId="0" fontId="6" fillId="2" borderId="9" xfId="0" applyFont="1" applyFill="1" applyBorder="1" applyAlignment="1">
      <alignment horizontal="center" vertical="top"/>
    </xf>
    <xf numFmtId="0" fontId="6" fillId="2" borderId="10" xfId="0" applyFont="1" applyFill="1" applyBorder="1" applyAlignment="1">
      <alignment horizontal="center" vertical="top"/>
    </xf>
    <xf numFmtId="0" fontId="6" fillId="2" borderId="6" xfId="0" applyFont="1" applyFill="1" applyBorder="1" applyAlignment="1">
      <alignment horizontal="center" vertical="top"/>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6" xfId="0" applyFont="1" applyFill="1" applyBorder="1" applyAlignment="1">
      <alignment horizontal="center" vertical="center"/>
    </xf>
    <xf numFmtId="0" fontId="12" fillId="2" borderId="2" xfId="0" applyNumberFormat="1" applyFont="1" applyFill="1" applyBorder="1" applyAlignment="1">
      <alignment horizontal="left" vertical="top" wrapText="1"/>
    </xf>
    <xf numFmtId="0" fontId="12" fillId="2" borderId="0" xfId="0" applyNumberFormat="1" applyFont="1" applyFill="1" applyBorder="1" applyAlignment="1">
      <alignment horizontal="left" vertical="center" wrapText="1"/>
    </xf>
    <xf numFmtId="0" fontId="6" fillId="2" borderId="5" xfId="0" applyFont="1" applyFill="1" applyBorder="1" applyAlignment="1">
      <alignment horizontal="center" vertical="top"/>
    </xf>
    <xf numFmtId="0" fontId="6" fillId="2" borderId="2" xfId="0" applyFont="1" applyFill="1" applyBorder="1" applyAlignment="1">
      <alignment horizontal="center" vertical="top"/>
    </xf>
    <xf numFmtId="0" fontId="6" fillId="2" borderId="4" xfId="0" applyFont="1" applyFill="1" applyBorder="1" applyAlignment="1">
      <alignment horizontal="center" vertical="top"/>
    </xf>
    <xf numFmtId="0" fontId="5" fillId="2" borderId="0" xfId="0" applyNumberFormat="1" applyFont="1" applyFill="1" applyBorder="1" applyAlignment="1" applyProtection="1">
      <alignment horizontal="justify" vertical="top" wrapText="1"/>
      <protection hidden="1"/>
    </xf>
    <xf numFmtId="0" fontId="15" fillId="6" borderId="0" xfId="0" applyFont="1" applyFill="1" applyBorder="1" applyAlignment="1">
      <alignment horizontal="center" vertical="center" wrapText="1"/>
    </xf>
    <xf numFmtId="0" fontId="0" fillId="0" borderId="0" xfId="0"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12" fillId="2" borderId="0" xfId="0" applyNumberFormat="1" applyFont="1" applyFill="1" applyBorder="1" applyAlignment="1" applyProtection="1">
      <alignment horizontal="left" vertical="top" wrapText="1"/>
    </xf>
    <xf numFmtId="0" fontId="5" fillId="2" borderId="0" xfId="0" applyNumberFormat="1" applyFont="1" applyFill="1" applyBorder="1" applyAlignment="1" applyProtection="1">
      <alignment horizontal="left" vertical="top" wrapText="1"/>
      <protection hidden="1"/>
    </xf>
    <xf numFmtId="0" fontId="7" fillId="2" borderId="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 xfId="0" applyFont="1" applyFill="1" applyBorder="1" applyAlignment="1">
      <alignment horizontal="center" vertical="center"/>
    </xf>
    <xf numFmtId="0" fontId="10" fillId="4" borderId="9" xfId="0" applyFont="1" applyFill="1" applyBorder="1" applyAlignment="1">
      <alignment horizontal="left" vertical="center"/>
    </xf>
    <xf numFmtId="0" fontId="10" fillId="4" borderId="10" xfId="0" applyFont="1" applyFill="1" applyBorder="1" applyAlignment="1">
      <alignment horizontal="left" vertical="center"/>
    </xf>
    <xf numFmtId="0" fontId="10" fillId="4" borderId="6" xfId="0" applyFont="1" applyFill="1" applyBorder="1" applyAlignment="1">
      <alignment horizontal="left" vertical="center"/>
    </xf>
    <xf numFmtId="0" fontId="0" fillId="2" borderId="0" xfId="0" applyFill="1" applyBorder="1" applyAlignment="1">
      <alignment horizontal="center" vertical="center"/>
    </xf>
    <xf numFmtId="0" fontId="16" fillId="4" borderId="11" xfId="0" applyFont="1" applyFill="1" applyBorder="1" applyAlignment="1">
      <alignment horizontal="left" vertical="center"/>
    </xf>
    <xf numFmtId="0" fontId="16" fillId="4" borderId="12" xfId="0" applyFont="1" applyFill="1" applyBorder="1" applyAlignment="1">
      <alignment horizontal="left" vertical="center"/>
    </xf>
    <xf numFmtId="0" fontId="16" fillId="4" borderId="13" xfId="0" applyFont="1" applyFill="1" applyBorder="1" applyAlignment="1">
      <alignment horizontal="left" vertical="center"/>
    </xf>
    <xf numFmtId="0" fontId="12" fillId="2" borderId="0" xfId="0" applyNumberFormat="1" applyFont="1" applyFill="1" applyBorder="1" applyAlignment="1" applyProtection="1">
      <alignment horizontal="left" vertical="center" wrapText="1"/>
      <protection hidden="1"/>
    </xf>
    <xf numFmtId="0" fontId="22" fillId="2" borderId="0" xfId="0" applyFont="1" applyFill="1" applyAlignment="1">
      <alignment vertical="top" wrapText="1"/>
    </xf>
    <xf numFmtId="49" fontId="9" fillId="6" borderId="0" xfId="0" applyNumberFormat="1" applyFont="1" applyFill="1" applyAlignment="1">
      <alignment horizontal="lef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jpeg"/><Relationship Id="rId3" Type="http://schemas.openxmlformats.org/officeDocument/2006/relationships/image" Target="../media/image5.jpeg"/><Relationship Id="rId7" Type="http://schemas.openxmlformats.org/officeDocument/2006/relationships/image" Target="../media/image9.jpeg"/><Relationship Id="rId12" Type="http://schemas.openxmlformats.org/officeDocument/2006/relationships/image" Target="../media/image14.jpeg"/><Relationship Id="rId2" Type="http://schemas.openxmlformats.org/officeDocument/2006/relationships/image" Target="../media/image4.jpeg"/><Relationship Id="rId1" Type="http://schemas.openxmlformats.org/officeDocument/2006/relationships/image" Target="../media/image3.png"/><Relationship Id="rId6" Type="http://schemas.openxmlformats.org/officeDocument/2006/relationships/image" Target="../media/image8.jpeg"/><Relationship Id="rId11" Type="http://schemas.openxmlformats.org/officeDocument/2006/relationships/image" Target="../media/image13.jpeg"/><Relationship Id="rId5" Type="http://schemas.openxmlformats.org/officeDocument/2006/relationships/image" Target="../media/image7.jpeg"/><Relationship Id="rId10" Type="http://schemas.openxmlformats.org/officeDocument/2006/relationships/image" Target="../media/image12.jpeg"/><Relationship Id="rId4" Type="http://schemas.openxmlformats.org/officeDocument/2006/relationships/image" Target="../media/image6.jpeg"/><Relationship Id="rId9" Type="http://schemas.openxmlformats.org/officeDocument/2006/relationships/image" Target="../media/image1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95250</xdr:rowOff>
    </xdr:from>
    <xdr:to>
      <xdr:col>3</xdr:col>
      <xdr:colOff>514350</xdr:colOff>
      <xdr:row>1</xdr:row>
      <xdr:rowOff>343766</xdr:rowOff>
    </xdr:to>
    <xdr:pic>
      <xdr:nvPicPr>
        <xdr:cNvPr id="2565"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95250"/>
          <a:ext cx="19812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277091</xdr:colOff>
      <xdr:row>6</xdr:row>
      <xdr:rowOff>329045</xdr:rowOff>
    </xdr:from>
    <xdr:to>
      <xdr:col>10</xdr:col>
      <xdr:colOff>106507</xdr:colOff>
      <xdr:row>11</xdr:row>
      <xdr:rowOff>60612</xdr:rowOff>
    </xdr:to>
    <xdr:sp macro="" textlink="">
      <xdr:nvSpPr>
        <xdr:cNvPr id="3" name="Rectangle 7"/>
        <xdr:cNvSpPr>
          <a:spLocks noChangeArrowheads="1"/>
        </xdr:cNvSpPr>
      </xdr:nvSpPr>
      <xdr:spPr bwMode="auto">
        <a:xfrm>
          <a:off x="277091" y="2987386"/>
          <a:ext cx="6159211" cy="2649681"/>
        </a:xfrm>
        <a:prstGeom prst="rect">
          <a:avLst/>
        </a:prstGeom>
        <a:noFill/>
        <a:ln w="9525" algn="ctr">
          <a:solidFill>
            <a:srgbClr val="0070C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95250</xdr:rowOff>
    </xdr:from>
    <xdr:to>
      <xdr:col>2</xdr:col>
      <xdr:colOff>1704975</xdr:colOff>
      <xdr:row>2</xdr:row>
      <xdr:rowOff>114300</xdr:rowOff>
    </xdr:to>
    <xdr:pic>
      <xdr:nvPicPr>
        <xdr:cNvPr id="1422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95250"/>
          <a:ext cx="17526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46</xdr:row>
      <xdr:rowOff>381000</xdr:rowOff>
    </xdr:from>
    <xdr:to>
      <xdr:col>3</xdr:col>
      <xdr:colOff>1028700</xdr:colOff>
      <xdr:row>49</xdr:row>
      <xdr:rowOff>66675</xdr:rowOff>
    </xdr:to>
    <xdr:pic>
      <xdr:nvPicPr>
        <xdr:cNvPr id="14224" name="Picture 2" descr="D:\Imatges formacio bàsica PVD\Reposapeus 1.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76575" y="15144750"/>
          <a:ext cx="10287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2447925</xdr:colOff>
      <xdr:row>46</xdr:row>
      <xdr:rowOff>390525</xdr:rowOff>
    </xdr:from>
    <xdr:to>
      <xdr:col>2</xdr:col>
      <xdr:colOff>2667000</xdr:colOff>
      <xdr:row>47</xdr:row>
      <xdr:rowOff>171450</xdr:rowOff>
    </xdr:to>
    <xdr:pic>
      <xdr:nvPicPr>
        <xdr:cNvPr id="14225" name="Picture 2" descr="D:\Malament.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09875" y="1515427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3317845</xdr:colOff>
      <xdr:row>47</xdr:row>
      <xdr:rowOff>224546</xdr:rowOff>
    </xdr:from>
    <xdr:to>
      <xdr:col>2</xdr:col>
      <xdr:colOff>3363564</xdr:colOff>
      <xdr:row>47</xdr:row>
      <xdr:rowOff>276437</xdr:rowOff>
    </xdr:to>
    <xdr:sp macro="" textlink="">
      <xdr:nvSpPr>
        <xdr:cNvPr id="34" name="Oval 33"/>
        <xdr:cNvSpPr/>
      </xdr:nvSpPr>
      <xdr:spPr bwMode="auto">
        <a:xfrm>
          <a:off x="3681527" y="16598887"/>
          <a:ext cx="45719" cy="51891"/>
        </a:xfrm>
        <a:prstGeom prst="ellipse">
          <a:avLst/>
        </a:prstGeom>
        <a:solidFill>
          <a:srgbClr val="FF0000"/>
        </a:solidFill>
        <a:ln w="12700" cap="flat" cmpd="sng" algn="ctr">
          <a:noFill/>
          <a:prstDash val="solid"/>
          <a:round/>
          <a:headEnd type="none" w="med" len="med"/>
          <a:tailEnd type="none" w="med" len="med"/>
        </a:ln>
        <a:effectLst>
          <a:glow rad="101600">
            <a:srgbClr val="FF0000">
              <a:alpha val="60000"/>
            </a:srgbClr>
          </a:glow>
          <a:outerShdw blurRad="44450" dist="27940" dir="5400000" algn="ctr">
            <a:srgbClr val="000000">
              <a:alpha val="32000"/>
            </a:srgbClr>
          </a:outerShdw>
        </a:effectLst>
        <a:scene3d>
          <a:camera prst="orthographicFront">
            <a:rot lat="0" lon="600000" rev="0"/>
          </a:camera>
          <a:lightRig rig="balanced" dir="t">
            <a:rot lat="0" lon="0" rev="8700000"/>
          </a:lightRig>
        </a:scene3d>
        <a:sp3d>
          <a:bevelT w="190500" h="38100"/>
        </a:sp3d>
      </xdr:spPr>
      <xdr:txBody>
        <a:bodyPr vert="horz" wrap="square" lIns="91440" tIns="45720" rIns="91440" bIns="45720" numCol="1" rtlCol="0" anchor="ctr" anchorCtr="0" compatLnSpc="1">
          <a:prstTxWarp prst="textNoShape">
            <a:avLst/>
          </a:prstTxWarp>
        </a:bodyPr>
        <a:lstStyle/>
        <a:p>
          <a:endParaRPr lang="ca-ES"/>
        </a:p>
      </xdr:txBody>
    </xdr:sp>
    <xdr:clientData/>
  </xdr:twoCellAnchor>
  <xdr:twoCellAnchor editAs="oneCell">
    <xdr:from>
      <xdr:col>2</xdr:col>
      <xdr:colOff>790575</xdr:colOff>
      <xdr:row>46</xdr:row>
      <xdr:rowOff>400050</xdr:rowOff>
    </xdr:from>
    <xdr:to>
      <xdr:col>2</xdr:col>
      <xdr:colOff>1809750</xdr:colOff>
      <xdr:row>50</xdr:row>
      <xdr:rowOff>28575</xdr:rowOff>
    </xdr:to>
    <xdr:pic>
      <xdr:nvPicPr>
        <xdr:cNvPr id="14227" name="Picture 4" descr="D:\Imatges formacio bàsica PVD\Imatge 3.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52525" y="15163800"/>
          <a:ext cx="10191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428625</xdr:colOff>
      <xdr:row>46</xdr:row>
      <xdr:rowOff>409575</xdr:rowOff>
    </xdr:from>
    <xdr:to>
      <xdr:col>2</xdr:col>
      <xdr:colOff>695325</xdr:colOff>
      <xdr:row>47</xdr:row>
      <xdr:rowOff>238125</xdr:rowOff>
    </xdr:to>
    <xdr:pic>
      <xdr:nvPicPr>
        <xdr:cNvPr id="14228" name="Picture 2" descr="D:\Correcte.jpg"/>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90575" y="15173325"/>
          <a:ext cx="2667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1143000</xdr:colOff>
      <xdr:row>21</xdr:row>
      <xdr:rowOff>190500</xdr:rowOff>
    </xdr:from>
    <xdr:to>
      <xdr:col>3</xdr:col>
      <xdr:colOff>381000</xdr:colOff>
      <xdr:row>23</xdr:row>
      <xdr:rowOff>638175</xdr:rowOff>
    </xdr:to>
    <xdr:pic>
      <xdr:nvPicPr>
        <xdr:cNvPr id="14229" name="Picture 5" descr="D:\Imatge_portàtil a casa correcte.jp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b="33206"/>
        <a:stretch>
          <a:fillRect/>
        </a:stretch>
      </xdr:blipFill>
      <xdr:spPr bwMode="auto">
        <a:xfrm>
          <a:off x="1504950" y="7029450"/>
          <a:ext cx="1952625"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2800350</xdr:colOff>
      <xdr:row>68</xdr:row>
      <xdr:rowOff>400050</xdr:rowOff>
    </xdr:from>
    <xdr:to>
      <xdr:col>3</xdr:col>
      <xdr:colOff>209550</xdr:colOff>
      <xdr:row>69</xdr:row>
      <xdr:rowOff>161925</xdr:rowOff>
    </xdr:to>
    <xdr:pic>
      <xdr:nvPicPr>
        <xdr:cNvPr id="14230" name="Picture 2" descr="D:\Malament.jpg"/>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076575" y="21593175"/>
          <a:ext cx="2095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257175</xdr:colOff>
      <xdr:row>68</xdr:row>
      <xdr:rowOff>400050</xdr:rowOff>
    </xdr:from>
    <xdr:to>
      <xdr:col>3</xdr:col>
      <xdr:colOff>1552575</xdr:colOff>
      <xdr:row>70</xdr:row>
      <xdr:rowOff>133350</xdr:rowOff>
    </xdr:to>
    <xdr:pic>
      <xdr:nvPicPr>
        <xdr:cNvPr id="14231" name="Picture 3" descr="D:\Imatge_portàtil incorrecte.jpg"/>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t="19635" b="-7257"/>
        <a:stretch>
          <a:fillRect/>
        </a:stretch>
      </xdr:blipFill>
      <xdr:spPr bwMode="auto">
        <a:xfrm>
          <a:off x="3333750" y="21593175"/>
          <a:ext cx="129540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3217569</xdr:colOff>
      <xdr:row>69</xdr:row>
      <xdr:rowOff>233715</xdr:rowOff>
    </xdr:from>
    <xdr:to>
      <xdr:col>2</xdr:col>
      <xdr:colOff>3263288</xdr:colOff>
      <xdr:row>69</xdr:row>
      <xdr:rowOff>279434</xdr:rowOff>
    </xdr:to>
    <xdr:sp macro="" textlink="">
      <xdr:nvSpPr>
        <xdr:cNvPr id="45" name="Oval 44"/>
        <xdr:cNvSpPr/>
      </xdr:nvSpPr>
      <xdr:spPr bwMode="auto">
        <a:xfrm flipH="1">
          <a:off x="3577974" y="22971435"/>
          <a:ext cx="45719" cy="45719"/>
        </a:xfrm>
        <a:prstGeom prst="ellipse">
          <a:avLst/>
        </a:prstGeom>
        <a:solidFill>
          <a:srgbClr val="FF0000"/>
        </a:solidFill>
        <a:ln w="12700" cap="flat" cmpd="sng" algn="ctr">
          <a:noFill/>
          <a:prstDash val="solid"/>
          <a:round/>
          <a:headEnd type="none" w="med" len="med"/>
          <a:tailEnd type="none" w="med" len="med"/>
        </a:ln>
        <a:effectLst>
          <a:glow rad="101600">
            <a:srgbClr val="FF0000">
              <a:alpha val="60000"/>
            </a:srgbClr>
          </a:glow>
          <a:outerShdw blurRad="44450" dist="27940" dir="5400000" algn="ctr">
            <a:srgbClr val="000000">
              <a:alpha val="32000"/>
            </a:srgbClr>
          </a:outerShdw>
        </a:effectLst>
        <a:scene3d>
          <a:camera prst="orthographicFront">
            <a:rot lat="0" lon="600000" rev="0"/>
          </a:camera>
          <a:lightRig rig="balanced" dir="t">
            <a:rot lat="0" lon="0" rev="8700000"/>
          </a:lightRig>
        </a:scene3d>
        <a:sp3d>
          <a:bevelT w="190500" h="38100"/>
        </a:sp3d>
      </xdr:spPr>
      <xdr:txBody>
        <a:bodyPr vert="horz" wrap="square" lIns="91440" tIns="45720" rIns="91440" bIns="45720" numCol="1" rtlCol="0" anchor="ctr" anchorCtr="0" compatLnSpc="1">
          <a:prstTxWarp prst="textNoShape">
            <a:avLst/>
          </a:prstTxWarp>
        </a:bodyPr>
        <a:lstStyle/>
        <a:p>
          <a:endParaRPr lang="ca-ES"/>
        </a:p>
      </xdr:txBody>
    </xdr:sp>
    <xdr:clientData/>
  </xdr:twoCellAnchor>
  <xdr:twoCellAnchor>
    <xdr:from>
      <xdr:col>2</xdr:col>
      <xdr:colOff>3191353</xdr:colOff>
      <xdr:row>69</xdr:row>
      <xdr:rowOff>524384</xdr:rowOff>
    </xdr:from>
    <xdr:to>
      <xdr:col>2</xdr:col>
      <xdr:colOff>3237072</xdr:colOff>
      <xdr:row>69</xdr:row>
      <xdr:rowOff>570103</xdr:rowOff>
    </xdr:to>
    <xdr:sp macro="" textlink="">
      <xdr:nvSpPr>
        <xdr:cNvPr id="46" name="Oval 45"/>
        <xdr:cNvSpPr/>
      </xdr:nvSpPr>
      <xdr:spPr bwMode="auto">
        <a:xfrm flipH="1">
          <a:off x="3551758" y="23262104"/>
          <a:ext cx="45719" cy="45719"/>
        </a:xfrm>
        <a:prstGeom prst="ellipse">
          <a:avLst/>
        </a:prstGeom>
        <a:solidFill>
          <a:srgbClr val="FF0000"/>
        </a:solidFill>
        <a:ln w="12700" cap="flat" cmpd="sng" algn="ctr">
          <a:noFill/>
          <a:prstDash val="solid"/>
          <a:round/>
          <a:headEnd type="none" w="med" len="med"/>
          <a:tailEnd type="none" w="med" len="med"/>
        </a:ln>
        <a:effectLst>
          <a:glow rad="101600">
            <a:srgbClr val="FF0000">
              <a:alpha val="60000"/>
            </a:srgbClr>
          </a:glow>
          <a:outerShdw blurRad="44450" dist="27940" dir="5400000" algn="ctr">
            <a:srgbClr val="000000">
              <a:alpha val="32000"/>
            </a:srgbClr>
          </a:outerShdw>
        </a:effectLst>
        <a:scene3d>
          <a:camera prst="orthographicFront">
            <a:rot lat="0" lon="600000" rev="0"/>
          </a:camera>
          <a:lightRig rig="balanced" dir="t">
            <a:rot lat="0" lon="0" rev="8700000"/>
          </a:lightRig>
        </a:scene3d>
        <a:sp3d>
          <a:bevelT w="190500" h="38100"/>
        </a:sp3d>
      </xdr:spPr>
      <xdr:txBody>
        <a:bodyPr vert="horz" wrap="square" lIns="91440" tIns="45720" rIns="91440" bIns="45720" numCol="1" rtlCol="0" anchor="ctr" anchorCtr="0" compatLnSpc="1">
          <a:prstTxWarp prst="textNoShape">
            <a:avLst/>
          </a:prstTxWarp>
        </a:bodyPr>
        <a:lstStyle/>
        <a:p>
          <a:endParaRPr lang="ca-ES"/>
        </a:p>
      </xdr:txBody>
    </xdr:sp>
    <xdr:clientData/>
  </xdr:twoCellAnchor>
  <xdr:twoCellAnchor>
    <xdr:from>
      <xdr:col>2</xdr:col>
      <xdr:colOff>3179693</xdr:colOff>
      <xdr:row>69</xdr:row>
      <xdr:rowOff>700288</xdr:rowOff>
    </xdr:from>
    <xdr:to>
      <xdr:col>2</xdr:col>
      <xdr:colOff>3225412</xdr:colOff>
      <xdr:row>69</xdr:row>
      <xdr:rowOff>746007</xdr:rowOff>
    </xdr:to>
    <xdr:sp macro="" textlink="">
      <xdr:nvSpPr>
        <xdr:cNvPr id="47" name="Oval 46"/>
        <xdr:cNvSpPr/>
      </xdr:nvSpPr>
      <xdr:spPr bwMode="auto">
        <a:xfrm flipH="1">
          <a:off x="3540098" y="23438008"/>
          <a:ext cx="45719" cy="45719"/>
        </a:xfrm>
        <a:prstGeom prst="ellipse">
          <a:avLst/>
        </a:prstGeom>
        <a:solidFill>
          <a:srgbClr val="FF0000"/>
        </a:solidFill>
        <a:ln w="12700" cap="flat" cmpd="sng" algn="ctr">
          <a:noFill/>
          <a:prstDash val="solid"/>
          <a:round/>
          <a:headEnd type="none" w="med" len="med"/>
          <a:tailEnd type="none" w="med" len="med"/>
        </a:ln>
        <a:effectLst>
          <a:glow rad="101600">
            <a:srgbClr val="FF0000">
              <a:alpha val="60000"/>
            </a:srgbClr>
          </a:glow>
          <a:outerShdw blurRad="44450" dist="27940" dir="5400000" algn="ctr">
            <a:srgbClr val="000000">
              <a:alpha val="32000"/>
            </a:srgbClr>
          </a:outerShdw>
        </a:effectLst>
        <a:scene3d>
          <a:camera prst="orthographicFront">
            <a:rot lat="0" lon="600000" rev="0"/>
          </a:camera>
          <a:lightRig rig="balanced" dir="t">
            <a:rot lat="0" lon="0" rev="8700000"/>
          </a:lightRig>
        </a:scene3d>
        <a:sp3d>
          <a:bevelT w="190500" h="38100"/>
        </a:sp3d>
      </xdr:spPr>
      <xdr:txBody>
        <a:bodyPr vert="horz" wrap="square" lIns="91440" tIns="45720" rIns="91440" bIns="45720" numCol="1" rtlCol="0" anchor="ctr" anchorCtr="0" compatLnSpc="1">
          <a:prstTxWarp prst="textNoShape">
            <a:avLst/>
          </a:prstTxWarp>
        </a:bodyPr>
        <a:lstStyle/>
        <a:p>
          <a:endParaRPr lang="ca-ES"/>
        </a:p>
      </xdr:txBody>
    </xdr:sp>
    <xdr:clientData/>
  </xdr:twoCellAnchor>
  <xdr:twoCellAnchor>
    <xdr:from>
      <xdr:col>2</xdr:col>
      <xdr:colOff>3449629</xdr:colOff>
      <xdr:row>69</xdr:row>
      <xdr:rowOff>532952</xdr:rowOff>
    </xdr:from>
    <xdr:to>
      <xdr:col>2</xdr:col>
      <xdr:colOff>3495348</xdr:colOff>
      <xdr:row>69</xdr:row>
      <xdr:rowOff>578671</xdr:rowOff>
    </xdr:to>
    <xdr:sp macro="" textlink="">
      <xdr:nvSpPr>
        <xdr:cNvPr id="48" name="Oval 47"/>
        <xdr:cNvSpPr/>
      </xdr:nvSpPr>
      <xdr:spPr bwMode="auto">
        <a:xfrm flipH="1">
          <a:off x="3810034" y="23270672"/>
          <a:ext cx="45719" cy="45719"/>
        </a:xfrm>
        <a:prstGeom prst="ellipse">
          <a:avLst/>
        </a:prstGeom>
        <a:solidFill>
          <a:srgbClr val="FF0000"/>
        </a:solidFill>
        <a:ln w="12700" cap="flat" cmpd="sng" algn="ctr">
          <a:noFill/>
          <a:prstDash val="solid"/>
          <a:round/>
          <a:headEnd type="none" w="med" len="med"/>
          <a:tailEnd type="none" w="med" len="med"/>
        </a:ln>
        <a:effectLst>
          <a:glow rad="101600">
            <a:srgbClr val="FF0000">
              <a:alpha val="60000"/>
            </a:srgbClr>
          </a:glow>
          <a:outerShdw blurRad="44450" dist="27940" dir="5400000" algn="ctr">
            <a:srgbClr val="000000">
              <a:alpha val="32000"/>
            </a:srgbClr>
          </a:outerShdw>
        </a:effectLst>
        <a:scene3d>
          <a:camera prst="orthographicFront">
            <a:rot lat="0" lon="600000" rev="0"/>
          </a:camera>
          <a:lightRig rig="balanced" dir="t">
            <a:rot lat="0" lon="0" rev="8700000"/>
          </a:lightRig>
        </a:scene3d>
        <a:sp3d>
          <a:bevelT w="190500" h="38100"/>
        </a:sp3d>
      </xdr:spPr>
      <xdr:txBody>
        <a:bodyPr vert="horz" wrap="square" lIns="91440" tIns="45720" rIns="91440" bIns="45720" numCol="1" rtlCol="0" anchor="ctr" anchorCtr="0" compatLnSpc="1">
          <a:prstTxWarp prst="textNoShape">
            <a:avLst/>
          </a:prstTxWarp>
        </a:bodyPr>
        <a:lstStyle/>
        <a:p>
          <a:endParaRPr lang="ca-ES"/>
        </a:p>
      </xdr:txBody>
    </xdr:sp>
    <xdr:clientData/>
  </xdr:twoCellAnchor>
  <xdr:twoCellAnchor editAs="oneCell">
    <xdr:from>
      <xdr:col>2</xdr:col>
      <xdr:colOff>923925</xdr:colOff>
      <xdr:row>69</xdr:row>
      <xdr:rowOff>28575</xdr:rowOff>
    </xdr:from>
    <xdr:to>
      <xdr:col>2</xdr:col>
      <xdr:colOff>2266950</xdr:colOff>
      <xdr:row>70</xdr:row>
      <xdr:rowOff>38100</xdr:rowOff>
    </xdr:to>
    <xdr:pic>
      <xdr:nvPicPr>
        <xdr:cNvPr id="14236" name="Picture 2" descr="D:\Imatges formacio bàsica PVD\Imatge_portàtil_correcte.jpg"/>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t="12721"/>
        <a:stretch>
          <a:fillRect/>
        </a:stretch>
      </xdr:blipFill>
      <xdr:spPr bwMode="auto">
        <a:xfrm>
          <a:off x="1285875" y="21640800"/>
          <a:ext cx="1343025" cy="145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790575</xdr:colOff>
      <xdr:row>68</xdr:row>
      <xdr:rowOff>381000</xdr:rowOff>
    </xdr:from>
    <xdr:to>
      <xdr:col>2</xdr:col>
      <xdr:colOff>1066800</xdr:colOff>
      <xdr:row>69</xdr:row>
      <xdr:rowOff>200025</xdr:rowOff>
    </xdr:to>
    <xdr:pic>
      <xdr:nvPicPr>
        <xdr:cNvPr id="14237" name="Picture 2" descr="D:\Correcte.jpg"/>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152525" y="21574125"/>
          <a:ext cx="276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1581150</xdr:colOff>
      <xdr:row>41</xdr:row>
      <xdr:rowOff>381000</xdr:rowOff>
    </xdr:from>
    <xdr:to>
      <xdr:col>3</xdr:col>
      <xdr:colOff>285750</xdr:colOff>
      <xdr:row>44</xdr:row>
      <xdr:rowOff>800100</xdr:rowOff>
    </xdr:to>
    <xdr:pic>
      <xdr:nvPicPr>
        <xdr:cNvPr id="14238" name="Picture 4" descr="D:\Imatge_PVD_correctament assegut.jp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943100" y="13068300"/>
          <a:ext cx="141922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2009775</xdr:colOff>
      <xdr:row>43</xdr:row>
      <xdr:rowOff>19050</xdr:rowOff>
    </xdr:from>
    <xdr:to>
      <xdr:col>2</xdr:col>
      <xdr:colOff>2047875</xdr:colOff>
      <xdr:row>43</xdr:row>
      <xdr:rowOff>171450</xdr:rowOff>
    </xdr:to>
    <xdr:cxnSp macro="">
      <xdr:nvCxnSpPr>
        <xdr:cNvPr id="14239" name="Connector recte 56"/>
        <xdr:cNvCxnSpPr>
          <a:cxnSpLocks noChangeShapeType="1"/>
        </xdr:cNvCxnSpPr>
      </xdr:nvCxnSpPr>
      <xdr:spPr bwMode="auto">
        <a:xfrm rot="16200000" flipH="1">
          <a:off x="2314575" y="13592175"/>
          <a:ext cx="152400" cy="38100"/>
        </a:xfrm>
        <a:prstGeom prst="line">
          <a:avLst/>
        </a:prstGeom>
        <a:noFill/>
        <a:ln w="19050" algn="ctr">
          <a:solidFill>
            <a:srgbClr val="FFFFFF"/>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2047875</xdr:colOff>
      <xdr:row>43</xdr:row>
      <xdr:rowOff>152400</xdr:rowOff>
    </xdr:from>
    <xdr:to>
      <xdr:col>2</xdr:col>
      <xdr:colOff>2305050</xdr:colOff>
      <xdr:row>43</xdr:row>
      <xdr:rowOff>161925</xdr:rowOff>
    </xdr:to>
    <xdr:cxnSp macro="">
      <xdr:nvCxnSpPr>
        <xdr:cNvPr id="14240" name="Connector recte 58"/>
        <xdr:cNvCxnSpPr>
          <a:cxnSpLocks noChangeShapeType="1"/>
        </xdr:cNvCxnSpPr>
      </xdr:nvCxnSpPr>
      <xdr:spPr bwMode="auto">
        <a:xfrm flipV="1">
          <a:off x="2409825" y="13668375"/>
          <a:ext cx="257175" cy="9525"/>
        </a:xfrm>
        <a:prstGeom prst="line">
          <a:avLst/>
        </a:prstGeom>
        <a:noFill/>
        <a:ln w="19050" algn="ctr">
          <a:solidFill>
            <a:srgbClr val="FFFFFF"/>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2022725</xdr:colOff>
      <xdr:row>43</xdr:row>
      <xdr:rowOff>111065</xdr:rowOff>
    </xdr:from>
    <xdr:to>
      <xdr:col>2</xdr:col>
      <xdr:colOff>2086939</xdr:colOff>
      <xdr:row>43</xdr:row>
      <xdr:rowOff>175279</xdr:rowOff>
    </xdr:to>
    <xdr:sp macro="" textlink="">
      <xdr:nvSpPr>
        <xdr:cNvPr id="63" name="Arc 62"/>
        <xdr:cNvSpPr/>
      </xdr:nvSpPr>
      <xdr:spPr bwMode="auto">
        <a:xfrm>
          <a:off x="2388219" y="14847126"/>
          <a:ext cx="64214" cy="64214"/>
        </a:xfrm>
        <a:prstGeom prst="arc">
          <a:avLst/>
        </a:prstGeom>
        <a:noFill/>
        <a:ln w="19050" cap="flat" cmpd="sng" algn="ctr">
          <a:solidFill>
            <a:schemeClr val="bg1"/>
          </a:solidFill>
          <a:prstDash val="solid"/>
          <a:round/>
          <a:headEnd type="none" w="med" len="med"/>
          <a:tailEnd type="none" w="med" len="med"/>
        </a:ln>
        <a:effectLst/>
      </xdr:spPr>
      <xdr:txBody>
        <a:bodyPr vertOverflow="clip" wrap="square" lIns="91440" tIns="45720" rIns="91440" bIns="45720" rtlCol="0" anchor="ctr" upright="1"/>
        <a:lstStyle/>
        <a:p>
          <a:endParaRPr lang="es-ES"/>
        </a:p>
      </xdr:txBody>
    </xdr:sp>
    <xdr:clientData/>
  </xdr:twoCellAnchor>
  <xdr:twoCellAnchor editAs="oneCell">
    <xdr:from>
      <xdr:col>2</xdr:col>
      <xdr:colOff>1571625</xdr:colOff>
      <xdr:row>65</xdr:row>
      <xdr:rowOff>333375</xdr:rowOff>
    </xdr:from>
    <xdr:to>
      <xdr:col>3</xdr:col>
      <xdr:colOff>762000</xdr:colOff>
      <xdr:row>67</xdr:row>
      <xdr:rowOff>133350</xdr:rowOff>
    </xdr:to>
    <xdr:pic>
      <xdr:nvPicPr>
        <xdr:cNvPr id="14242" name="Picture 2" descr="D:\Imatges formacio bàsica PVD\Imatge_PVD_monitor alçada correcta.jpg"/>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b="48619"/>
        <a:stretch>
          <a:fillRect/>
        </a:stretch>
      </xdr:blipFill>
      <xdr:spPr bwMode="auto">
        <a:xfrm>
          <a:off x="1933575" y="19954875"/>
          <a:ext cx="19050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1885950</xdr:colOff>
      <xdr:row>65</xdr:row>
      <xdr:rowOff>285750</xdr:rowOff>
    </xdr:from>
    <xdr:to>
      <xdr:col>2</xdr:col>
      <xdr:colOff>2552700</xdr:colOff>
      <xdr:row>65</xdr:row>
      <xdr:rowOff>295275</xdr:rowOff>
    </xdr:to>
    <xdr:cxnSp macro="">
      <xdr:nvCxnSpPr>
        <xdr:cNvPr id="14243" name="Connector recte 69"/>
        <xdr:cNvCxnSpPr>
          <a:cxnSpLocks noChangeShapeType="1"/>
        </xdr:cNvCxnSpPr>
      </xdr:nvCxnSpPr>
      <xdr:spPr bwMode="auto">
        <a:xfrm>
          <a:off x="2247900" y="19907250"/>
          <a:ext cx="666750" cy="9525"/>
        </a:xfrm>
        <a:prstGeom prst="line">
          <a:avLst/>
        </a:prstGeom>
        <a:noFill/>
        <a:ln w="38100" algn="ctr">
          <a:solidFill>
            <a:srgbClr val="FFFFFF"/>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485775</xdr:colOff>
      <xdr:row>69</xdr:row>
      <xdr:rowOff>257175</xdr:rowOff>
    </xdr:from>
    <xdr:to>
      <xdr:col>3</xdr:col>
      <xdr:colOff>531494</xdr:colOff>
      <xdr:row>69</xdr:row>
      <xdr:rowOff>302894</xdr:rowOff>
    </xdr:to>
    <xdr:sp macro="" textlink="">
      <xdr:nvSpPr>
        <xdr:cNvPr id="24" name="Oval 44"/>
        <xdr:cNvSpPr/>
      </xdr:nvSpPr>
      <xdr:spPr bwMode="auto">
        <a:xfrm flipH="1">
          <a:off x="3562350" y="20631150"/>
          <a:ext cx="45719" cy="45719"/>
        </a:xfrm>
        <a:prstGeom prst="ellipse">
          <a:avLst/>
        </a:prstGeom>
        <a:solidFill>
          <a:srgbClr val="FF0000"/>
        </a:solidFill>
        <a:ln w="12700" cap="flat" cmpd="sng" algn="ctr">
          <a:noFill/>
          <a:prstDash val="solid"/>
          <a:round/>
          <a:headEnd type="none" w="med" len="med"/>
          <a:tailEnd type="none" w="med" len="med"/>
        </a:ln>
        <a:effectLst>
          <a:glow rad="101600">
            <a:srgbClr val="FF0000">
              <a:alpha val="60000"/>
            </a:srgbClr>
          </a:glow>
          <a:outerShdw blurRad="44450" dist="27940" dir="5400000" algn="ctr">
            <a:srgbClr val="000000">
              <a:alpha val="32000"/>
            </a:srgbClr>
          </a:outerShdw>
        </a:effectLst>
        <a:scene3d>
          <a:camera prst="orthographicFront">
            <a:rot lat="0" lon="600000" rev="0"/>
          </a:camera>
          <a:lightRig rig="balanced" dir="t">
            <a:rot lat="0" lon="0" rev="8700000"/>
          </a:lightRig>
        </a:scene3d>
        <a:sp3d>
          <a:bevelT w="190500" h="38100"/>
        </a:sp3d>
      </xdr:spPr>
      <xdr:txBody>
        <a:bodyPr vert="horz" wrap="square" lIns="91440" tIns="45720" rIns="91440" bIns="45720" numCol="1" rtlCol="0" anchor="ctr" anchorCtr="0" compatLnSpc="1">
          <a:prstTxWarp prst="textNoShape">
            <a:avLst/>
          </a:prstTxWarp>
        </a:bodyPr>
        <a:lstStyle/>
        <a:p>
          <a:endParaRPr lang="ca-ES"/>
        </a:p>
      </xdr:txBody>
    </xdr:sp>
    <xdr:clientData/>
  </xdr:twoCellAnchor>
  <xdr:twoCellAnchor>
    <xdr:from>
      <xdr:col>3</xdr:col>
      <xdr:colOff>714375</xdr:colOff>
      <xdr:row>69</xdr:row>
      <xdr:rowOff>581025</xdr:rowOff>
    </xdr:from>
    <xdr:to>
      <xdr:col>3</xdr:col>
      <xdr:colOff>760094</xdr:colOff>
      <xdr:row>69</xdr:row>
      <xdr:rowOff>626744</xdr:rowOff>
    </xdr:to>
    <xdr:sp macro="" textlink="">
      <xdr:nvSpPr>
        <xdr:cNvPr id="25" name="Oval 44"/>
        <xdr:cNvSpPr/>
      </xdr:nvSpPr>
      <xdr:spPr bwMode="auto">
        <a:xfrm flipH="1">
          <a:off x="3790950" y="20955000"/>
          <a:ext cx="45719" cy="45719"/>
        </a:xfrm>
        <a:prstGeom prst="ellipse">
          <a:avLst/>
        </a:prstGeom>
        <a:solidFill>
          <a:srgbClr val="FF0000"/>
        </a:solidFill>
        <a:ln w="12700" cap="flat" cmpd="sng" algn="ctr">
          <a:noFill/>
          <a:prstDash val="solid"/>
          <a:round/>
          <a:headEnd type="none" w="med" len="med"/>
          <a:tailEnd type="none" w="med" len="med"/>
        </a:ln>
        <a:effectLst>
          <a:glow rad="101600">
            <a:srgbClr val="FF0000">
              <a:alpha val="60000"/>
            </a:srgbClr>
          </a:glow>
          <a:outerShdw blurRad="44450" dist="27940" dir="5400000" algn="ctr">
            <a:srgbClr val="000000">
              <a:alpha val="32000"/>
            </a:srgbClr>
          </a:outerShdw>
        </a:effectLst>
        <a:scene3d>
          <a:camera prst="orthographicFront">
            <a:rot lat="0" lon="600000" rev="0"/>
          </a:camera>
          <a:lightRig rig="balanced" dir="t">
            <a:rot lat="0" lon="0" rev="8700000"/>
          </a:lightRig>
        </a:scene3d>
        <a:sp3d>
          <a:bevelT w="190500" h="38100"/>
        </a:sp3d>
      </xdr:spPr>
      <xdr:txBody>
        <a:bodyPr vert="horz" wrap="square" lIns="91440" tIns="45720" rIns="91440" bIns="45720" numCol="1" rtlCol="0" anchor="ctr" anchorCtr="0" compatLnSpc="1">
          <a:prstTxWarp prst="textNoShape">
            <a:avLst/>
          </a:prstTxWarp>
        </a:bodyPr>
        <a:lstStyle/>
        <a:p>
          <a:endParaRPr lang="ca-ES"/>
        </a:p>
      </xdr:txBody>
    </xdr:sp>
    <xdr:clientData/>
  </xdr:twoCellAnchor>
  <xdr:twoCellAnchor>
    <xdr:from>
      <xdr:col>3</xdr:col>
      <xdr:colOff>466725</xdr:colOff>
      <xdr:row>69</xdr:row>
      <xdr:rowOff>590550</xdr:rowOff>
    </xdr:from>
    <xdr:to>
      <xdr:col>3</xdr:col>
      <xdr:colOff>512444</xdr:colOff>
      <xdr:row>69</xdr:row>
      <xdr:rowOff>636269</xdr:rowOff>
    </xdr:to>
    <xdr:sp macro="" textlink="">
      <xdr:nvSpPr>
        <xdr:cNvPr id="27" name="Oval 44"/>
        <xdr:cNvSpPr/>
      </xdr:nvSpPr>
      <xdr:spPr bwMode="auto">
        <a:xfrm flipH="1">
          <a:off x="3543300" y="20964525"/>
          <a:ext cx="45719" cy="45719"/>
        </a:xfrm>
        <a:prstGeom prst="ellipse">
          <a:avLst/>
        </a:prstGeom>
        <a:solidFill>
          <a:srgbClr val="FF0000"/>
        </a:solidFill>
        <a:ln w="12700" cap="flat" cmpd="sng" algn="ctr">
          <a:noFill/>
          <a:prstDash val="solid"/>
          <a:round/>
          <a:headEnd type="none" w="med" len="med"/>
          <a:tailEnd type="none" w="med" len="med"/>
        </a:ln>
        <a:effectLst>
          <a:glow rad="101600">
            <a:srgbClr val="FF0000">
              <a:alpha val="60000"/>
            </a:srgbClr>
          </a:glow>
          <a:outerShdw blurRad="44450" dist="27940" dir="5400000" algn="ctr">
            <a:srgbClr val="000000">
              <a:alpha val="32000"/>
            </a:srgbClr>
          </a:outerShdw>
        </a:effectLst>
        <a:scene3d>
          <a:camera prst="orthographicFront">
            <a:rot lat="0" lon="600000" rev="0"/>
          </a:camera>
          <a:lightRig rig="balanced" dir="t">
            <a:rot lat="0" lon="0" rev="8700000"/>
          </a:lightRig>
        </a:scene3d>
        <a:sp3d>
          <a:bevelT w="190500" h="38100"/>
        </a:sp3d>
      </xdr:spPr>
      <xdr:txBody>
        <a:bodyPr vert="horz" wrap="square" lIns="91440" tIns="45720" rIns="91440" bIns="45720" numCol="1" rtlCol="0" anchor="ctr" anchorCtr="0" compatLnSpc="1">
          <a:prstTxWarp prst="textNoShape">
            <a:avLst/>
          </a:prstTxWarp>
        </a:bodyPr>
        <a:lstStyle/>
        <a:p>
          <a:endParaRPr lang="ca-ES"/>
        </a:p>
      </xdr:txBody>
    </xdr:sp>
    <xdr:clientData/>
  </xdr:twoCellAnchor>
  <xdr:twoCellAnchor>
    <xdr:from>
      <xdr:col>3</xdr:col>
      <xdr:colOff>447675</xdr:colOff>
      <xdr:row>69</xdr:row>
      <xdr:rowOff>771525</xdr:rowOff>
    </xdr:from>
    <xdr:to>
      <xdr:col>3</xdr:col>
      <xdr:colOff>493394</xdr:colOff>
      <xdr:row>69</xdr:row>
      <xdr:rowOff>817244</xdr:rowOff>
    </xdr:to>
    <xdr:sp macro="" textlink="">
      <xdr:nvSpPr>
        <xdr:cNvPr id="28" name="Oval 44"/>
        <xdr:cNvSpPr/>
      </xdr:nvSpPr>
      <xdr:spPr bwMode="auto">
        <a:xfrm flipH="1">
          <a:off x="3524250" y="21145500"/>
          <a:ext cx="45719" cy="45719"/>
        </a:xfrm>
        <a:prstGeom prst="ellipse">
          <a:avLst/>
        </a:prstGeom>
        <a:solidFill>
          <a:srgbClr val="FF0000"/>
        </a:solidFill>
        <a:ln w="12700" cap="flat" cmpd="sng" algn="ctr">
          <a:noFill/>
          <a:prstDash val="solid"/>
          <a:round/>
          <a:headEnd type="none" w="med" len="med"/>
          <a:tailEnd type="none" w="med" len="med"/>
        </a:ln>
        <a:effectLst>
          <a:glow rad="101600">
            <a:srgbClr val="FF0000">
              <a:alpha val="60000"/>
            </a:srgbClr>
          </a:glow>
          <a:outerShdw blurRad="44450" dist="27940" dir="5400000" algn="ctr">
            <a:srgbClr val="000000">
              <a:alpha val="32000"/>
            </a:srgbClr>
          </a:outerShdw>
        </a:effectLst>
        <a:scene3d>
          <a:camera prst="orthographicFront">
            <a:rot lat="0" lon="600000" rev="0"/>
          </a:camera>
          <a:lightRig rig="balanced" dir="t">
            <a:rot lat="0" lon="0" rev="8700000"/>
          </a:lightRig>
        </a:scene3d>
        <a:sp3d>
          <a:bevelT w="190500" h="38100"/>
        </a:sp3d>
      </xdr:spPr>
      <xdr:txBody>
        <a:bodyPr vert="horz" wrap="square" lIns="91440" tIns="45720" rIns="91440" bIns="45720" numCol="1" rtlCol="0" anchor="ctr" anchorCtr="0" compatLnSpc="1">
          <a:prstTxWarp prst="textNoShape">
            <a:avLst/>
          </a:prstTxWarp>
        </a:bodyPr>
        <a:lstStyle/>
        <a:p>
          <a:endParaRPr lang="ca-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U21"/>
  <sheetViews>
    <sheetView tabSelected="1" zoomScaleNormal="100" workbookViewId="0">
      <selection activeCell="AC19" sqref="AC19"/>
    </sheetView>
  </sheetViews>
  <sheetFormatPr baseColWidth="10" defaultColWidth="9.140625" defaultRowHeight="12.75" x14ac:dyDescent="0.2"/>
  <cols>
    <col min="1" max="1" width="5.7109375" style="6" customWidth="1"/>
    <col min="2" max="9" width="9.7109375" style="6" customWidth="1"/>
    <col min="10" max="10" width="11.28515625" style="6" customWidth="1"/>
    <col min="11" max="11" width="5.85546875" style="6" customWidth="1"/>
    <col min="12" max="13" width="9.140625" style="6"/>
    <col min="14" max="14" width="11.7109375" style="6" customWidth="1"/>
    <col min="15" max="15" width="9.140625" style="6" customWidth="1"/>
    <col min="16" max="16384" width="9.140625" style="6"/>
  </cols>
  <sheetData>
    <row r="1" spans="1:21" ht="21.95" customHeight="1" x14ac:dyDescent="0.2">
      <c r="A1" s="83"/>
      <c r="B1" s="83"/>
      <c r="C1" s="83"/>
      <c r="D1" s="83"/>
      <c r="E1" s="83"/>
      <c r="F1" s="83"/>
      <c r="G1" s="83"/>
      <c r="H1" s="83"/>
      <c r="I1" s="83"/>
      <c r="J1" s="83"/>
      <c r="K1" s="83"/>
    </row>
    <row r="2" spans="1:21" ht="48" customHeight="1" x14ac:dyDescent="0.2">
      <c r="A2" s="83"/>
      <c r="B2" s="83"/>
      <c r="C2" s="83"/>
      <c r="D2" s="83"/>
      <c r="E2" s="83"/>
      <c r="F2" s="83"/>
      <c r="G2" s="83"/>
      <c r="H2" s="83"/>
      <c r="I2" s="83"/>
      <c r="J2" s="83"/>
      <c r="K2" s="83"/>
    </row>
    <row r="3" spans="1:21" ht="20.100000000000001" customHeight="1" x14ac:dyDescent="0.2">
      <c r="A3" s="83"/>
      <c r="B3" s="83"/>
      <c r="C3" s="83"/>
      <c r="D3" s="83"/>
      <c r="E3" s="83"/>
      <c r="F3" s="83"/>
      <c r="G3" s="83"/>
      <c r="H3" s="83"/>
      <c r="I3" s="83"/>
      <c r="J3" s="83"/>
      <c r="K3" s="83"/>
    </row>
    <row r="4" spans="1:21" ht="12.75" customHeight="1" x14ac:dyDescent="0.2">
      <c r="A4" s="83"/>
      <c r="K4" s="83"/>
    </row>
    <row r="5" spans="1:21" ht="11.25" customHeight="1" x14ac:dyDescent="0.2">
      <c r="A5" s="83"/>
      <c r="B5" s="83"/>
      <c r="C5" s="83"/>
      <c r="D5" s="83"/>
      <c r="E5" s="83"/>
      <c r="F5" s="83"/>
      <c r="G5" s="83"/>
      <c r="H5" s="83"/>
      <c r="I5" s="83"/>
      <c r="J5" s="83"/>
      <c r="K5" s="83"/>
    </row>
    <row r="6" spans="1:21" ht="56.25" customHeight="1" x14ac:dyDescent="0.2">
      <c r="A6" s="84" t="s">
        <v>72</v>
      </c>
      <c r="B6" s="84"/>
      <c r="C6" s="84"/>
      <c r="D6" s="84"/>
      <c r="E6" s="84"/>
      <c r="F6" s="84"/>
      <c r="G6" s="84"/>
      <c r="H6" s="84"/>
      <c r="I6" s="84"/>
      <c r="J6" s="84"/>
      <c r="K6" s="84"/>
    </row>
    <row r="7" spans="1:21" s="2" customFormat="1" ht="47.25" customHeight="1" x14ac:dyDescent="0.2">
      <c r="B7" s="85" t="s">
        <v>73</v>
      </c>
      <c r="C7" s="85"/>
      <c r="D7" s="85"/>
      <c r="E7" s="85"/>
      <c r="F7" s="85"/>
      <c r="G7" s="85"/>
      <c r="H7" s="85"/>
      <c r="I7" s="85"/>
      <c r="J7" s="85"/>
      <c r="K7" s="17"/>
      <c r="L7" s="17"/>
      <c r="M7" s="17"/>
      <c r="N7" s="17"/>
      <c r="O7" s="17"/>
      <c r="P7" s="17"/>
      <c r="Q7" s="17"/>
    </row>
    <row r="8" spans="1:21" s="64" customFormat="1" ht="37.5" customHeight="1" x14ac:dyDescent="0.2">
      <c r="B8" s="85"/>
      <c r="C8" s="85"/>
      <c r="D8" s="85"/>
      <c r="E8" s="85"/>
      <c r="F8" s="85"/>
      <c r="G8" s="85"/>
      <c r="H8" s="85"/>
      <c r="I8" s="85"/>
      <c r="J8" s="85"/>
      <c r="K8" s="39"/>
      <c r="L8" s="39"/>
      <c r="M8" s="87"/>
      <c r="N8" s="87"/>
      <c r="O8" s="87"/>
      <c r="P8" s="87"/>
      <c r="Q8" s="87"/>
      <c r="R8" s="87"/>
      <c r="S8" s="87"/>
      <c r="T8" s="87"/>
      <c r="U8" s="87"/>
    </row>
    <row r="9" spans="1:21" s="64" customFormat="1" ht="52.5" customHeight="1" x14ac:dyDescent="0.2">
      <c r="B9" s="85"/>
      <c r="C9" s="85"/>
      <c r="D9" s="85"/>
      <c r="E9" s="85"/>
      <c r="F9" s="85"/>
      <c r="G9" s="85"/>
      <c r="H9" s="85"/>
      <c r="I9" s="85"/>
      <c r="J9" s="85"/>
      <c r="K9" s="39"/>
      <c r="L9" s="39"/>
      <c r="M9" s="87"/>
      <c r="N9" s="87"/>
      <c r="O9" s="87"/>
      <c r="P9" s="87"/>
      <c r="Q9" s="87"/>
      <c r="R9" s="87"/>
      <c r="S9" s="87"/>
      <c r="T9" s="87"/>
      <c r="U9" s="87"/>
    </row>
    <row r="10" spans="1:21" s="64" customFormat="1" ht="49.5" customHeight="1" x14ac:dyDescent="0.2">
      <c r="B10" s="85"/>
      <c r="C10" s="85"/>
      <c r="D10" s="85"/>
      <c r="E10" s="85"/>
      <c r="F10" s="85"/>
      <c r="G10" s="85"/>
      <c r="H10" s="85"/>
      <c r="I10" s="85"/>
      <c r="J10" s="85"/>
      <c r="K10" s="39"/>
      <c r="L10" s="39"/>
      <c r="M10" s="87"/>
      <c r="N10" s="87"/>
      <c r="O10" s="87"/>
      <c r="P10" s="87"/>
      <c r="Q10" s="87"/>
      <c r="R10" s="87"/>
      <c r="S10" s="87"/>
      <c r="T10" s="87"/>
      <c r="U10" s="87"/>
    </row>
    <row r="11" spans="1:21" s="64" customFormat="1" ht="42.75" customHeight="1" x14ac:dyDescent="0.2">
      <c r="B11" s="85"/>
      <c r="C11" s="85"/>
      <c r="D11" s="85"/>
      <c r="E11" s="85"/>
      <c r="F11" s="85"/>
      <c r="G11" s="85"/>
      <c r="H11" s="85"/>
      <c r="I11" s="85"/>
      <c r="J11" s="85"/>
      <c r="K11" s="39"/>
      <c r="L11" s="39"/>
      <c r="M11" s="87"/>
      <c r="N11" s="87"/>
      <c r="O11" s="87"/>
      <c r="P11" s="87"/>
      <c r="Q11" s="87"/>
      <c r="R11" s="87"/>
      <c r="S11" s="87"/>
      <c r="T11" s="87"/>
      <c r="U11" s="87"/>
    </row>
    <row r="12" spans="1:21" s="64" customFormat="1" ht="28.5" customHeight="1" x14ac:dyDescent="0.2">
      <c r="B12" s="85"/>
      <c r="C12" s="85"/>
      <c r="D12" s="85"/>
      <c r="E12" s="85"/>
      <c r="F12" s="85"/>
      <c r="G12" s="85"/>
      <c r="H12" s="85"/>
      <c r="I12" s="85"/>
      <c r="J12" s="85"/>
      <c r="K12" s="39"/>
      <c r="L12" s="39"/>
      <c r="M12" s="87"/>
      <c r="N12" s="87"/>
      <c r="O12" s="87"/>
      <c r="P12" s="87"/>
      <c r="Q12" s="87"/>
      <c r="R12" s="87"/>
      <c r="S12" s="87"/>
      <c r="T12" s="87"/>
      <c r="U12" s="87"/>
    </row>
    <row r="13" spans="1:21" s="62" customFormat="1" ht="25.5" customHeight="1" x14ac:dyDescent="0.2">
      <c r="A13" s="68"/>
      <c r="B13" s="88"/>
      <c r="C13" s="88"/>
      <c r="D13" s="88"/>
      <c r="E13" s="88"/>
      <c r="F13" s="88"/>
      <c r="G13" s="88"/>
      <c r="H13" s="88"/>
      <c r="I13" s="88"/>
      <c r="J13" s="88"/>
      <c r="K13" s="68"/>
      <c r="L13" s="68"/>
      <c r="M13" s="86"/>
      <c r="N13" s="86"/>
      <c r="O13" s="86"/>
      <c r="P13" s="86"/>
      <c r="Q13" s="86"/>
      <c r="R13" s="63"/>
      <c r="S13" s="63"/>
      <c r="T13" s="63"/>
      <c r="U13" s="63"/>
    </row>
    <row r="14" spans="1:21" ht="20.100000000000001" customHeight="1" x14ac:dyDescent="0.2">
      <c r="A14" s="68"/>
      <c r="B14" s="68"/>
      <c r="C14" s="68"/>
      <c r="D14" s="68"/>
      <c r="E14" s="68"/>
      <c r="F14" s="68"/>
      <c r="G14" s="68"/>
      <c r="H14" s="68"/>
      <c r="I14" s="68"/>
      <c r="J14" s="68"/>
      <c r="K14" s="68"/>
      <c r="L14" s="68"/>
    </row>
    <row r="15" spans="1:21" ht="20.100000000000001" customHeight="1" x14ac:dyDescent="0.2">
      <c r="A15" s="68"/>
      <c r="B15" s="68"/>
      <c r="C15" s="68"/>
      <c r="D15" s="68"/>
      <c r="E15" s="68"/>
      <c r="F15" s="68"/>
      <c r="G15" s="68"/>
      <c r="H15" s="68"/>
      <c r="I15" s="68"/>
      <c r="J15" s="68"/>
      <c r="K15" s="68"/>
      <c r="L15" s="68"/>
    </row>
    <row r="16" spans="1:21" ht="20.100000000000001" customHeight="1" x14ac:dyDescent="0.2">
      <c r="A16" s="68"/>
      <c r="B16" s="68"/>
      <c r="C16" s="68"/>
      <c r="D16" s="68"/>
      <c r="E16" s="68"/>
      <c r="F16" s="68"/>
      <c r="G16" s="68"/>
      <c r="H16" s="68"/>
      <c r="I16" s="68"/>
      <c r="J16" s="68"/>
      <c r="K16" s="68"/>
      <c r="L16" s="68"/>
    </row>
    <row r="17" spans="1:12" ht="12.75" customHeight="1" x14ac:dyDescent="0.2">
      <c r="A17" s="68"/>
      <c r="B17" s="68"/>
      <c r="C17" s="68"/>
      <c r="D17" s="68"/>
      <c r="E17" s="68"/>
      <c r="F17" s="68"/>
      <c r="G17" s="68"/>
      <c r="H17" s="68"/>
      <c r="I17" s="68"/>
      <c r="J17" s="68"/>
      <c r="K17" s="68"/>
      <c r="L17" s="68"/>
    </row>
    <row r="18" spans="1:12" ht="12.75" customHeight="1" x14ac:dyDescent="0.2">
      <c r="A18" s="68"/>
      <c r="B18" s="68"/>
      <c r="C18" s="68"/>
      <c r="D18" s="68"/>
      <c r="E18" s="68"/>
      <c r="F18" s="68"/>
      <c r="G18" s="68"/>
      <c r="H18" s="68"/>
      <c r="I18" s="68"/>
      <c r="J18" s="68"/>
      <c r="K18" s="68"/>
      <c r="L18" s="68"/>
    </row>
    <row r="19" spans="1:12" ht="12.75" customHeight="1" x14ac:dyDescent="0.2">
      <c r="A19" s="68"/>
      <c r="B19" s="68"/>
      <c r="C19" s="68"/>
      <c r="D19" s="68"/>
      <c r="E19" s="68"/>
      <c r="F19" s="68"/>
      <c r="G19" s="68"/>
      <c r="H19" s="68"/>
      <c r="I19" s="68"/>
      <c r="J19" s="68"/>
      <c r="K19" s="68"/>
      <c r="L19" s="68"/>
    </row>
    <row r="20" spans="1:12" ht="12.75" customHeight="1" x14ac:dyDescent="0.2">
      <c r="A20" s="68"/>
      <c r="B20" s="68"/>
      <c r="C20" s="68"/>
      <c r="D20" s="68"/>
      <c r="E20" s="68"/>
      <c r="F20" s="68"/>
      <c r="G20" s="68"/>
      <c r="H20" s="68"/>
      <c r="I20" s="68"/>
      <c r="J20" s="68"/>
      <c r="K20" s="68"/>
      <c r="L20" s="68"/>
    </row>
    <row r="21" spans="1:12" ht="12.75" customHeight="1" x14ac:dyDescent="0.2">
      <c r="A21" s="68"/>
      <c r="B21" s="68"/>
      <c r="C21" s="68"/>
      <c r="D21" s="68"/>
      <c r="E21" s="68"/>
      <c r="F21" s="68"/>
      <c r="G21" s="68"/>
      <c r="H21" s="68"/>
      <c r="I21" s="68"/>
      <c r="J21" s="68"/>
      <c r="K21" s="68"/>
      <c r="L21" s="68"/>
    </row>
  </sheetData>
  <sheetProtection algorithmName="SHA-512" hashValue="06AJiPCZKKgUxyjP5DnNEsbiw12X3HlU5DQd7rhUkLJlS4YMNDYbF6e4dHlk3Z0Mrm2PGRXGeL5TUKwuYHeNdQ==" saltValue="BUqSPTQl61TcA3fc5fygBA==" spinCount="100000" sheet="1"/>
  <mergeCells count="9">
    <mergeCell ref="A6:K6"/>
    <mergeCell ref="B7:J12"/>
    <mergeCell ref="M13:Q13"/>
    <mergeCell ref="M10:U10"/>
    <mergeCell ref="M8:U8"/>
    <mergeCell ref="M9:U9"/>
    <mergeCell ref="M11:U11"/>
    <mergeCell ref="M12:U12"/>
    <mergeCell ref="B13:J13"/>
  </mergeCells>
  <phoneticPr fontId="2" type="noConversion"/>
  <pageMargins left="0.59055118110236227" right="0.59055118110236227" top="0.98425196850393704" bottom="0.78740157480314965" header="0.23622047244094491" footer="0.31496062992125984"/>
  <pageSetup paperSize="9" scale="91" orientation="portrait" r:id="rId1"/>
  <headerFooter alignWithMargins="0">
    <oddHeader xml:space="preserve">&amp;L&amp;G
</oddHeader>
    <oddFooter>&amp;L&amp;8Formulari d'autoavaluació per a teletreballadors/es</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C00000"/>
    <pageSetUpPr fitToPage="1"/>
  </sheetPr>
  <dimension ref="A1:M90"/>
  <sheetViews>
    <sheetView zoomScaleNormal="100" workbookViewId="0">
      <selection activeCell="R83" sqref="R83"/>
    </sheetView>
  </sheetViews>
  <sheetFormatPr baseColWidth="10" defaultColWidth="9.140625" defaultRowHeight="19.5" x14ac:dyDescent="0.2"/>
  <cols>
    <col min="1" max="2" width="2.7109375" style="2" customWidth="1"/>
    <col min="3" max="3" width="40.7109375" style="21" customWidth="1"/>
    <col min="4" max="4" width="35.7109375" style="21" customWidth="1"/>
    <col min="5" max="5" width="2.7109375" style="4" customWidth="1"/>
    <col min="6" max="6" width="9.7109375" style="1" customWidth="1"/>
    <col min="7" max="7" width="1.42578125" style="1" customWidth="1"/>
    <col min="8" max="8" width="1" style="49" customWidth="1"/>
    <col min="9" max="9" width="4" style="40" customWidth="1"/>
    <col min="10" max="10" width="2.85546875" style="41" customWidth="1"/>
    <col min="11" max="11" width="98.5703125" style="42" customWidth="1"/>
    <col min="12" max="12" width="9.140625" style="43"/>
    <col min="13" max="16384" width="9.140625" style="2"/>
  </cols>
  <sheetData>
    <row r="1" spans="1:13" ht="18" customHeight="1" x14ac:dyDescent="0.2"/>
    <row r="2" spans="1:13" ht="21.95" customHeight="1" x14ac:dyDescent="0.2"/>
    <row r="3" spans="1:13" ht="18" customHeight="1" x14ac:dyDescent="0.2">
      <c r="A3" s="1"/>
      <c r="B3" s="1"/>
      <c r="C3" s="22"/>
      <c r="D3" s="22"/>
      <c r="E3" s="5"/>
      <c r="G3" s="24"/>
      <c r="I3" s="44"/>
      <c r="J3" s="45"/>
      <c r="K3" s="46"/>
      <c r="L3" s="47"/>
      <c r="M3" s="3"/>
    </row>
    <row r="4" spans="1:13" ht="18" customHeight="1" x14ac:dyDescent="0.2">
      <c r="A4" s="127"/>
      <c r="B4" s="127"/>
      <c r="C4" s="127"/>
      <c r="D4" s="127"/>
      <c r="E4" s="127"/>
      <c r="F4" s="127"/>
      <c r="G4" s="127"/>
      <c r="I4" s="48"/>
      <c r="J4" s="48"/>
      <c r="K4" s="49"/>
      <c r="L4" s="47"/>
      <c r="M4" s="3"/>
    </row>
    <row r="5" spans="1:13" ht="48.75" customHeight="1" x14ac:dyDescent="0.2">
      <c r="A5" s="1"/>
      <c r="B5" s="114" t="s">
        <v>71</v>
      </c>
      <c r="C5" s="115"/>
      <c r="D5" s="115"/>
      <c r="E5" s="115"/>
      <c r="F5" s="115"/>
      <c r="G5" s="70"/>
      <c r="H5" s="58"/>
      <c r="I5" s="44"/>
      <c r="J5" s="45"/>
      <c r="K5" s="57"/>
      <c r="L5" s="47"/>
      <c r="M5" s="3"/>
    </row>
    <row r="6" spans="1:13" ht="18" customHeight="1" x14ac:dyDescent="0.2">
      <c r="A6" s="127"/>
      <c r="B6" s="127"/>
      <c r="C6" s="127"/>
      <c r="D6" s="127"/>
      <c r="E6" s="127"/>
      <c r="F6" s="127"/>
      <c r="G6" s="127"/>
      <c r="I6" s="44"/>
      <c r="J6" s="45"/>
      <c r="K6" s="69"/>
      <c r="L6" s="47"/>
      <c r="M6" s="3"/>
    </row>
    <row r="7" spans="1:13" ht="20.100000000000001" customHeight="1" x14ac:dyDescent="0.2">
      <c r="A7" s="1"/>
      <c r="B7" s="128" t="s">
        <v>0</v>
      </c>
      <c r="C7" s="129"/>
      <c r="D7" s="129"/>
      <c r="E7" s="129"/>
      <c r="F7" s="129"/>
      <c r="G7" s="130"/>
      <c r="H7" s="59"/>
      <c r="I7" s="44"/>
      <c r="J7" s="45"/>
      <c r="K7" s="66" t="str">
        <f>IF(OR(F9&lt;&gt;"",F12&lt;&gt;"",F15&lt;&gt;"",F18&lt;&gt;"",F21&lt;&gt;"",F25&lt;&gt;"",F28&lt;&gt;"",F31&lt;&gt;""),Recomanacions!D1,"")</f>
        <v/>
      </c>
      <c r="L7" s="47"/>
      <c r="M7" s="3"/>
    </row>
    <row r="8" spans="1:13" ht="15" customHeight="1" x14ac:dyDescent="0.2">
      <c r="A8" s="1"/>
      <c r="B8" s="116"/>
      <c r="C8" s="117"/>
      <c r="D8" s="117"/>
      <c r="E8" s="117"/>
      <c r="F8" s="117"/>
      <c r="G8" s="118"/>
      <c r="I8" s="44"/>
      <c r="J8" s="45"/>
      <c r="K8" s="46"/>
      <c r="L8" s="47"/>
      <c r="M8" s="3"/>
    </row>
    <row r="9" spans="1:13" ht="33" customHeight="1" x14ac:dyDescent="0.2">
      <c r="A9" s="71"/>
      <c r="B9" s="72"/>
      <c r="C9" s="92" t="str">
        <f>Recomanacions!C4</f>
        <v>1. Disposeu d'una zona habilitada i fixa, destinada específicament per desenvolupar les tasques amb l'ordinador?</v>
      </c>
      <c r="D9" s="92"/>
      <c r="E9" s="73"/>
      <c r="F9" s="74"/>
      <c r="G9" s="75"/>
      <c r="I9" s="50" t="str">
        <f>IF(F9="SI","ü","")</f>
        <v/>
      </c>
      <c r="J9" s="45" t="str">
        <f>IF(F9="NO","û","")</f>
        <v/>
      </c>
      <c r="K9" s="113" t="str">
        <f>IF(F9=Recomanacions!$D$2,Recomanacions!$D4,IF(F9=Recomanacions!$E$2,Recomanacions!$E4,""))</f>
        <v/>
      </c>
      <c r="L9" s="47"/>
      <c r="M9" s="3"/>
    </row>
    <row r="10" spans="1:13" ht="14.25" customHeight="1" x14ac:dyDescent="0.2">
      <c r="A10" s="71"/>
      <c r="B10" s="89"/>
      <c r="C10" s="90"/>
      <c r="D10" s="90"/>
      <c r="E10" s="90"/>
      <c r="F10" s="90"/>
      <c r="G10" s="91"/>
      <c r="I10" s="52"/>
      <c r="J10" s="53"/>
      <c r="K10" s="113"/>
      <c r="L10" s="47"/>
      <c r="M10" s="3"/>
    </row>
    <row r="11" spans="1:13" ht="9.75" customHeight="1" x14ac:dyDescent="0.2">
      <c r="A11" s="71"/>
      <c r="B11" s="89"/>
      <c r="C11" s="90"/>
      <c r="D11" s="90"/>
      <c r="E11" s="90"/>
      <c r="F11" s="90"/>
      <c r="G11" s="91"/>
      <c r="I11" s="52"/>
      <c r="J11" s="53"/>
      <c r="K11" s="113"/>
      <c r="L11" s="47"/>
      <c r="M11" s="3"/>
    </row>
    <row r="12" spans="1:13" ht="33" customHeight="1" x14ac:dyDescent="0.2">
      <c r="A12" s="71"/>
      <c r="B12" s="72"/>
      <c r="C12" s="92" t="str">
        <f>Recomanacions!C6</f>
        <v>2. Podeu accedir fàcilment a l'espai de treball i moure-us amb llibertat?</v>
      </c>
      <c r="D12" s="92"/>
      <c r="E12" s="73"/>
      <c r="F12" s="74"/>
      <c r="G12" s="75"/>
      <c r="I12" s="44" t="str">
        <f>IF(F12="SI","ü","")</f>
        <v/>
      </c>
      <c r="J12" s="45" t="str">
        <f>IF(F12="NO","û","")</f>
        <v/>
      </c>
      <c r="K12" s="113" t="str">
        <f>IF(F12=Recomanacions!$D$2,Recomanacions!$D6,IF(F12=Recomanacions!$E$2,Recomanacions!$E6,""))</f>
        <v/>
      </c>
      <c r="L12" s="47"/>
      <c r="M12" s="3"/>
    </row>
    <row r="13" spans="1:13" ht="13.5" customHeight="1" x14ac:dyDescent="0.2">
      <c r="A13" s="71"/>
      <c r="B13" s="96"/>
      <c r="C13" s="97"/>
      <c r="D13" s="97"/>
      <c r="E13" s="97"/>
      <c r="F13" s="97"/>
      <c r="G13" s="98"/>
      <c r="I13" s="44"/>
      <c r="J13" s="45"/>
      <c r="K13" s="113"/>
      <c r="L13" s="47"/>
      <c r="M13" s="3"/>
    </row>
    <row r="14" spans="1:13" ht="9.9499999999999993" customHeight="1" x14ac:dyDescent="0.2">
      <c r="A14" s="71"/>
      <c r="B14" s="96"/>
      <c r="C14" s="97"/>
      <c r="D14" s="97"/>
      <c r="E14" s="97"/>
      <c r="F14" s="97"/>
      <c r="G14" s="98"/>
      <c r="I14" s="44"/>
      <c r="J14" s="45"/>
      <c r="K14" s="113"/>
      <c r="L14" s="47"/>
      <c r="M14" s="3"/>
    </row>
    <row r="15" spans="1:13" ht="33" customHeight="1" x14ac:dyDescent="0.2">
      <c r="A15" s="71"/>
      <c r="B15" s="72"/>
      <c r="C15" s="92" t="str">
        <f>Recomanacions!C8</f>
        <v>3. En el vostre espai de treball es combina llum natural amb il·luminació artificial?</v>
      </c>
      <c r="D15" s="92"/>
      <c r="E15" s="73"/>
      <c r="F15" s="74"/>
      <c r="G15" s="75"/>
      <c r="I15" s="44" t="str">
        <f>IF(F15="SI","ü","")</f>
        <v/>
      </c>
      <c r="J15" s="45" t="str">
        <f>IF(F15="NO","û","")</f>
        <v/>
      </c>
      <c r="K15" s="113" t="str">
        <f>IF(F15=Recomanacions!$D$2,Recomanacions!$D8,IF(F15=Recomanacions!$E$2,Recomanacions!$E8,""))</f>
        <v/>
      </c>
      <c r="L15" s="47"/>
      <c r="M15" s="3"/>
    </row>
    <row r="16" spans="1:13" ht="12" customHeight="1" x14ac:dyDescent="0.2">
      <c r="A16" s="71"/>
      <c r="B16" s="96"/>
      <c r="C16" s="97"/>
      <c r="D16" s="97"/>
      <c r="E16" s="97"/>
      <c r="F16" s="97"/>
      <c r="G16" s="98"/>
      <c r="I16" s="54"/>
      <c r="J16" s="45"/>
      <c r="K16" s="113"/>
      <c r="L16" s="47"/>
      <c r="M16" s="3"/>
    </row>
    <row r="17" spans="1:13" ht="12.75" customHeight="1" x14ac:dyDescent="0.2">
      <c r="A17" s="71"/>
      <c r="B17" s="96"/>
      <c r="C17" s="97"/>
      <c r="D17" s="97"/>
      <c r="E17" s="97"/>
      <c r="F17" s="97"/>
      <c r="G17" s="98"/>
      <c r="I17" s="44"/>
      <c r="J17" s="45"/>
      <c r="K17" s="113"/>
      <c r="L17" s="47"/>
      <c r="M17" s="3"/>
    </row>
    <row r="18" spans="1:13" ht="33" customHeight="1" x14ac:dyDescent="0.2">
      <c r="A18" s="71"/>
      <c r="B18" s="72"/>
      <c r="C18" s="92" t="str">
        <f>Recomanacions!C10</f>
        <v>4. Hi ha una il·luminació adequada quan llegiu documents o dades de la pantalla?</v>
      </c>
      <c r="D18" s="92"/>
      <c r="E18" s="73"/>
      <c r="F18" s="74"/>
      <c r="G18" s="75"/>
      <c r="I18" s="44" t="str">
        <f>IF(F18="SI","ü","")</f>
        <v/>
      </c>
      <c r="J18" s="45" t="str">
        <f>IF(F18="NO","û","")</f>
        <v/>
      </c>
      <c r="K18" s="113" t="str">
        <f>IF(F18=Recomanacions!$D$2,Recomanacions!$D10,IF(F18=Recomanacions!$E$2,Recomanacions!$E10,""))</f>
        <v/>
      </c>
      <c r="L18" s="47"/>
      <c r="M18" s="3"/>
    </row>
    <row r="19" spans="1:13" ht="17.100000000000001" customHeight="1" x14ac:dyDescent="0.2">
      <c r="A19" s="71"/>
      <c r="B19" s="96"/>
      <c r="C19" s="97"/>
      <c r="D19" s="97"/>
      <c r="E19" s="97"/>
      <c r="F19" s="97"/>
      <c r="G19" s="98"/>
      <c r="I19" s="54"/>
      <c r="J19" s="45"/>
      <c r="K19" s="113"/>
      <c r="L19" s="47"/>
      <c r="M19" s="3"/>
    </row>
    <row r="20" spans="1:13" ht="10.5" customHeight="1" x14ac:dyDescent="0.2">
      <c r="A20" s="71"/>
      <c r="B20" s="96"/>
      <c r="C20" s="97"/>
      <c r="D20" s="97"/>
      <c r="E20" s="97"/>
      <c r="F20" s="97"/>
      <c r="G20" s="98"/>
      <c r="I20" s="44"/>
      <c r="J20" s="45"/>
      <c r="K20" s="113"/>
      <c r="L20" s="47"/>
      <c r="M20" s="3"/>
    </row>
    <row r="21" spans="1:13" ht="33" customHeight="1" x14ac:dyDescent="0.2">
      <c r="A21" s="71"/>
      <c r="B21" s="72"/>
      <c r="C21" s="92" t="str">
        <f>Recomanacions!C12</f>
        <v>5. En cas de tenir finestres, el vostre lloc de treball està orientat perpendicularment (ni de cara ni d'esquenes) a les finestres?</v>
      </c>
      <c r="D21" s="92"/>
      <c r="E21" s="73"/>
      <c r="F21" s="74"/>
      <c r="G21" s="75"/>
      <c r="I21" s="44" t="str">
        <f>IF(F21="SI","ü","")</f>
        <v/>
      </c>
      <c r="J21" s="45" t="str">
        <f>IF(F21="NO","û","")</f>
        <v/>
      </c>
      <c r="K21" s="113" t="str">
        <f>IF(F21=Recomanacions!$D$2,Recomanacions!$D15,IF(F21=Recomanacions!$E$2,Recomanacions!$E12,""))</f>
        <v/>
      </c>
      <c r="L21" s="47"/>
      <c r="M21" s="3"/>
    </row>
    <row r="22" spans="1:13" ht="45" customHeight="1" x14ac:dyDescent="0.2">
      <c r="A22" s="71"/>
      <c r="B22" s="96"/>
      <c r="C22" s="97"/>
      <c r="D22" s="97"/>
      <c r="E22" s="97"/>
      <c r="F22" s="97"/>
      <c r="G22" s="98"/>
      <c r="I22" s="52"/>
      <c r="J22" s="45"/>
      <c r="K22" s="113"/>
      <c r="L22" s="47"/>
      <c r="M22" s="3"/>
    </row>
    <row r="23" spans="1:13" ht="48" customHeight="1" x14ac:dyDescent="0.2">
      <c r="A23" s="71"/>
      <c r="B23" s="96"/>
      <c r="C23" s="97"/>
      <c r="D23" s="97"/>
      <c r="E23" s="97"/>
      <c r="F23" s="97"/>
      <c r="G23" s="98"/>
      <c r="I23" s="52"/>
      <c r="J23" s="53"/>
      <c r="K23" s="113"/>
      <c r="L23" s="47"/>
      <c r="M23" s="3"/>
    </row>
    <row r="24" spans="1:13" ht="70.5" customHeight="1" x14ac:dyDescent="0.2">
      <c r="A24" s="71"/>
      <c r="B24" s="96"/>
      <c r="C24" s="97"/>
      <c r="D24" s="97"/>
      <c r="E24" s="97"/>
      <c r="F24" s="97"/>
      <c r="G24" s="98"/>
      <c r="I24" s="52"/>
      <c r="J24" s="53"/>
      <c r="K24" s="51"/>
      <c r="L24" s="47"/>
      <c r="M24" s="3"/>
    </row>
    <row r="25" spans="1:13" ht="33" customHeight="1" x14ac:dyDescent="0.2">
      <c r="A25" s="71"/>
      <c r="B25" s="72"/>
      <c r="C25" s="92" t="str">
        <f>Recomanacions!C15</f>
        <v>6. En cas de tenir finestres, disposeu persianes, cortines o altres elements per atenuar la llum del dia?</v>
      </c>
      <c r="D25" s="92"/>
      <c r="E25" s="73"/>
      <c r="F25" s="74"/>
      <c r="G25" s="75"/>
      <c r="I25" s="44" t="str">
        <f>IF(F25="SI","ü","")</f>
        <v/>
      </c>
      <c r="J25" s="45" t="str">
        <f>IF(F25="NO","û","")</f>
        <v/>
      </c>
      <c r="K25" s="113" t="str">
        <f>IF(F25=Recomanacions!$D$2,Recomanacions!$D15,IF(F25=Recomanacions!$E$2,Recomanacions!$E15,""))</f>
        <v/>
      </c>
      <c r="L25" s="47"/>
      <c r="M25" s="3"/>
    </row>
    <row r="26" spans="1:13" ht="9" customHeight="1" x14ac:dyDescent="0.2">
      <c r="A26" s="71"/>
      <c r="B26" s="96"/>
      <c r="C26" s="97"/>
      <c r="D26" s="97"/>
      <c r="E26" s="97"/>
      <c r="F26" s="97"/>
      <c r="G26" s="98"/>
      <c r="I26" s="52"/>
      <c r="J26" s="53"/>
      <c r="K26" s="113"/>
      <c r="L26" s="47"/>
      <c r="M26" s="3"/>
    </row>
    <row r="27" spans="1:13" ht="7.5" customHeight="1" x14ac:dyDescent="0.2">
      <c r="A27" s="71"/>
      <c r="B27" s="96"/>
      <c r="C27" s="97"/>
      <c r="D27" s="97"/>
      <c r="E27" s="97"/>
      <c r="F27" s="97"/>
      <c r="G27" s="98"/>
      <c r="I27" s="52"/>
      <c r="J27" s="53"/>
      <c r="K27" s="113"/>
      <c r="L27" s="47"/>
      <c r="M27" s="3"/>
    </row>
    <row r="28" spans="1:13" ht="33" customHeight="1" x14ac:dyDescent="0.2">
      <c r="A28" s="71"/>
      <c r="B28" s="72"/>
      <c r="C28" s="119" t="str">
        <f>Recomanacions!C17</f>
        <v>7. El nivell de soroll ambiental us dificulta la concentració o l'atenció en el treball?</v>
      </c>
      <c r="D28" s="119"/>
      <c r="E28" s="73"/>
      <c r="F28" s="74"/>
      <c r="G28" s="75"/>
      <c r="I28" s="44" t="str">
        <f>IF(F28="NO","ü","")</f>
        <v/>
      </c>
      <c r="J28" s="45" t="str">
        <f>IF(F28="SI","û","")</f>
        <v/>
      </c>
      <c r="K28" s="113" t="str">
        <f>IF(F28=Recomanacions!$D$2,Recomanacions!$D17,IF(F28=Recomanacions!$E$2,Recomanacions!$E17,""))</f>
        <v/>
      </c>
      <c r="L28" s="47"/>
      <c r="M28" s="3"/>
    </row>
    <row r="29" spans="1:13" ht="10.5" customHeight="1" x14ac:dyDescent="0.2">
      <c r="A29" s="71"/>
      <c r="B29" s="96"/>
      <c r="C29" s="97"/>
      <c r="D29" s="97"/>
      <c r="E29" s="97"/>
      <c r="F29" s="97"/>
      <c r="G29" s="98"/>
      <c r="I29" s="52"/>
      <c r="J29" s="53"/>
      <c r="K29" s="113"/>
      <c r="L29" s="47"/>
      <c r="M29" s="3"/>
    </row>
    <row r="30" spans="1:13" ht="7.5" customHeight="1" x14ac:dyDescent="0.2">
      <c r="A30" s="71"/>
      <c r="B30" s="96"/>
      <c r="C30" s="97"/>
      <c r="D30" s="97"/>
      <c r="E30" s="97"/>
      <c r="F30" s="97"/>
      <c r="G30" s="98"/>
      <c r="I30" s="52"/>
      <c r="J30" s="53"/>
      <c r="K30" s="113"/>
      <c r="L30" s="47"/>
      <c r="M30" s="3"/>
    </row>
    <row r="31" spans="1:13" ht="33" customHeight="1" x14ac:dyDescent="0.2">
      <c r="A31" s="71"/>
      <c r="B31" s="72"/>
      <c r="C31" s="92" t="str">
        <f>Recomanacions!C19</f>
        <v>8. L'ambient tèrmic del lloc de treball és confortable?</v>
      </c>
      <c r="D31" s="92"/>
      <c r="E31" s="73"/>
      <c r="F31" s="74"/>
      <c r="G31" s="75"/>
      <c r="I31" s="44" t="str">
        <f>IF(F31="SI","ü","")</f>
        <v/>
      </c>
      <c r="J31" s="45" t="str">
        <f>IF(F31="NO","û","")</f>
        <v/>
      </c>
      <c r="K31" s="113" t="str">
        <f>IF(F31=Recomanacions!$D$2,Recomanacions!$D19,IF(F31=Recomanacions!$E$2,Recomanacions!$E19,""))</f>
        <v/>
      </c>
      <c r="L31" s="47"/>
      <c r="M31" s="3"/>
    </row>
    <row r="32" spans="1:13" ht="18.75" customHeight="1" x14ac:dyDescent="0.2">
      <c r="A32" s="71"/>
      <c r="B32" s="110"/>
      <c r="C32" s="111"/>
      <c r="D32" s="111"/>
      <c r="E32" s="111"/>
      <c r="F32" s="111"/>
      <c r="G32" s="112"/>
      <c r="I32" s="52"/>
      <c r="J32" s="53"/>
      <c r="K32" s="113"/>
      <c r="L32" s="47"/>
      <c r="M32" s="3"/>
    </row>
    <row r="33" spans="1:13" ht="21" customHeight="1" x14ac:dyDescent="0.2">
      <c r="A33" s="90"/>
      <c r="B33" s="90"/>
      <c r="C33" s="90"/>
      <c r="D33" s="90"/>
      <c r="E33" s="90"/>
      <c r="F33" s="90"/>
      <c r="G33" s="90"/>
      <c r="I33" s="52"/>
      <c r="J33" s="53"/>
      <c r="K33" s="51"/>
      <c r="L33" s="47"/>
      <c r="M33" s="3"/>
    </row>
    <row r="34" spans="1:13" ht="20.100000000000001" customHeight="1" x14ac:dyDescent="0.2">
      <c r="A34" s="71"/>
      <c r="B34" s="124" t="s">
        <v>4</v>
      </c>
      <c r="C34" s="125"/>
      <c r="D34" s="125"/>
      <c r="E34" s="125"/>
      <c r="F34" s="125"/>
      <c r="G34" s="126"/>
      <c r="H34" s="59"/>
      <c r="I34" s="44"/>
      <c r="J34" s="45"/>
      <c r="K34" s="66" t="str">
        <f>IF(OR(F36&lt;&gt;"",F39&lt;&gt;"",F42&lt;&gt;"",F47&lt;&gt;"",F52&lt;&gt;"",F56&lt;&gt;"",F59&lt;&gt;""),Recomanacions!D23,"")</f>
        <v/>
      </c>
      <c r="L34" s="47"/>
      <c r="M34" s="3"/>
    </row>
    <row r="35" spans="1:13" ht="9" customHeight="1" x14ac:dyDescent="0.2">
      <c r="A35" s="71"/>
      <c r="B35" s="121"/>
      <c r="C35" s="122"/>
      <c r="D35" s="122"/>
      <c r="E35" s="122"/>
      <c r="F35" s="122"/>
      <c r="G35" s="123"/>
      <c r="I35" s="44"/>
      <c r="J35" s="45"/>
      <c r="K35" s="46"/>
      <c r="L35" s="47"/>
      <c r="M35" s="3"/>
    </row>
    <row r="36" spans="1:13" ht="33" customHeight="1" x14ac:dyDescent="0.2">
      <c r="A36" s="71"/>
      <c r="B36" s="72"/>
      <c r="C36" s="109" t="str">
        <f>Recomanacions!C27</f>
        <v>9. Núm. de potes de la cadira de treball</v>
      </c>
      <c r="D36" s="109"/>
      <c r="E36" s="73"/>
      <c r="F36" s="76"/>
      <c r="G36" s="75"/>
      <c r="I36" s="44" t="str">
        <f>IF(F36=5,"ü","")</f>
        <v/>
      </c>
      <c r="J36" s="45" t="str">
        <f>IF(F36=4,"û","")</f>
        <v/>
      </c>
      <c r="K36" s="113" t="str">
        <f>IF(F36=Recomanacions!$D$26,Recomanacions!$D27,IF(F36=Recomanacions!$E$26,Recomanacions!$E27,""))</f>
        <v/>
      </c>
      <c r="L36" s="47"/>
      <c r="M36" s="3"/>
    </row>
    <row r="37" spans="1:13" ht="7.5" customHeight="1" x14ac:dyDescent="0.2">
      <c r="A37" s="71"/>
      <c r="B37" s="89"/>
      <c r="C37" s="90"/>
      <c r="D37" s="90"/>
      <c r="E37" s="90"/>
      <c r="F37" s="90"/>
      <c r="G37" s="91"/>
      <c r="I37" s="52"/>
      <c r="J37" s="53"/>
      <c r="K37" s="113"/>
      <c r="L37" s="47"/>
      <c r="M37" s="3"/>
    </row>
    <row r="38" spans="1:13" ht="8.25" customHeight="1" x14ac:dyDescent="0.2">
      <c r="A38" s="71"/>
      <c r="B38" s="89"/>
      <c r="C38" s="90"/>
      <c r="D38" s="90"/>
      <c r="E38" s="90"/>
      <c r="F38" s="90"/>
      <c r="G38" s="91"/>
      <c r="I38" s="52"/>
      <c r="J38" s="53"/>
      <c r="K38" s="113"/>
      <c r="L38" s="47"/>
      <c r="M38" s="3"/>
    </row>
    <row r="39" spans="1:13" ht="33" customHeight="1" x14ac:dyDescent="0.2">
      <c r="A39" s="71"/>
      <c r="B39" s="72"/>
      <c r="C39" s="109" t="str">
        <f>Recomanacions!C29</f>
        <v>10. Disposeu d'una cadira regulable (seient i respatller regulable)?</v>
      </c>
      <c r="D39" s="109"/>
      <c r="E39" s="73"/>
      <c r="F39" s="74"/>
      <c r="G39" s="75"/>
      <c r="I39" s="44" t="str">
        <f>IF(F39="SI","ü","")</f>
        <v/>
      </c>
      <c r="J39" s="45" t="str">
        <f>IF(F39="NO","û","")</f>
        <v/>
      </c>
      <c r="K39" s="120" t="str">
        <f>IF(F39=Recomanacions!$D$25,Recomanacions!$D29,IF(F39=Recomanacions!$E$25,Recomanacions!$E29,""))</f>
        <v/>
      </c>
      <c r="L39" s="47"/>
      <c r="M39" s="3"/>
    </row>
    <row r="40" spans="1:13" ht="9" customHeight="1" x14ac:dyDescent="0.2">
      <c r="A40" s="71"/>
      <c r="B40" s="96"/>
      <c r="C40" s="97"/>
      <c r="D40" s="97"/>
      <c r="E40" s="97"/>
      <c r="F40" s="97"/>
      <c r="G40" s="98"/>
      <c r="I40" s="44"/>
      <c r="J40" s="45"/>
      <c r="K40" s="120"/>
      <c r="L40" s="47"/>
      <c r="M40" s="3"/>
    </row>
    <row r="41" spans="1:13" ht="8.25" customHeight="1" x14ac:dyDescent="0.2">
      <c r="A41" s="71"/>
      <c r="B41" s="96"/>
      <c r="C41" s="97"/>
      <c r="D41" s="97"/>
      <c r="E41" s="97"/>
      <c r="F41" s="97"/>
      <c r="G41" s="98"/>
      <c r="I41" s="44"/>
      <c r="J41" s="45"/>
      <c r="K41" s="120"/>
      <c r="L41" s="47"/>
      <c r="M41" s="3"/>
    </row>
    <row r="42" spans="1:13" ht="33" customHeight="1" x14ac:dyDescent="0.2">
      <c r="A42" s="71"/>
      <c r="B42" s="72"/>
      <c r="C42" s="131" t="str">
        <f>Recomanacions!C31</f>
        <v>11. Quan seieu, recolzeu els braços a la taula en un angle d'uns 90º? (Veure imatge)</v>
      </c>
      <c r="D42" s="131"/>
      <c r="E42" s="73"/>
      <c r="F42" s="74"/>
      <c r="G42" s="77"/>
      <c r="I42" s="44" t="str">
        <f>IF(F42="SI","ü","")</f>
        <v/>
      </c>
      <c r="J42" s="45" t="str">
        <f>IF(F42="NO","û","")</f>
        <v/>
      </c>
      <c r="K42" s="120" t="str">
        <f>IF(F42=Recomanacions!$D$25,Recomanacions!$D31,IF(F42=Recomanacions!$E$25,Recomanacions!$E31,""))</f>
        <v/>
      </c>
      <c r="L42" s="47"/>
      <c r="M42" s="3"/>
    </row>
    <row r="43" spans="1:13" ht="32.25" customHeight="1" x14ac:dyDescent="0.2">
      <c r="A43" s="71"/>
      <c r="B43" s="96"/>
      <c r="C43" s="97"/>
      <c r="D43" s="97"/>
      <c r="E43" s="97"/>
      <c r="F43" s="97"/>
      <c r="G43" s="98"/>
      <c r="I43" s="44"/>
      <c r="J43" s="45"/>
      <c r="K43" s="120"/>
      <c r="L43" s="47"/>
      <c r="M43" s="3"/>
    </row>
    <row r="44" spans="1:13" ht="21.95" customHeight="1" x14ac:dyDescent="0.2">
      <c r="A44" s="71"/>
      <c r="B44" s="96"/>
      <c r="C44" s="97"/>
      <c r="D44" s="97"/>
      <c r="E44" s="97"/>
      <c r="F44" s="97"/>
      <c r="G44" s="98"/>
      <c r="I44" s="44"/>
      <c r="J44" s="45"/>
      <c r="K44" s="120"/>
      <c r="L44" s="47"/>
      <c r="M44" s="3"/>
    </row>
    <row r="45" spans="1:13" ht="67.5" customHeight="1" x14ac:dyDescent="0.2">
      <c r="A45" s="71"/>
      <c r="B45" s="96"/>
      <c r="C45" s="97"/>
      <c r="D45" s="97"/>
      <c r="E45" s="97"/>
      <c r="F45" s="97"/>
      <c r="G45" s="98"/>
      <c r="I45" s="44"/>
      <c r="J45" s="45"/>
      <c r="K45" s="120"/>
      <c r="L45" s="47"/>
      <c r="M45" s="3"/>
    </row>
    <row r="46" spans="1:13" ht="9" customHeight="1" x14ac:dyDescent="0.2">
      <c r="A46" s="71"/>
      <c r="B46" s="96"/>
      <c r="C46" s="97"/>
      <c r="D46" s="97"/>
      <c r="E46" s="97"/>
      <c r="F46" s="97"/>
      <c r="G46" s="98"/>
      <c r="I46" s="44"/>
      <c r="J46" s="45"/>
      <c r="K46" s="120"/>
      <c r="L46" s="47"/>
      <c r="M46" s="3"/>
    </row>
    <row r="47" spans="1:13" ht="33" customHeight="1" x14ac:dyDescent="0.2">
      <c r="A47" s="71"/>
      <c r="B47" s="72"/>
      <c r="C47" s="92" t="str">
        <f>Recomanacions!C34</f>
        <v xml:space="preserve">12. Quan seieu, recolzeu els peus fermament al terra? </v>
      </c>
      <c r="D47" s="92"/>
      <c r="E47" s="73"/>
      <c r="F47" s="74"/>
      <c r="G47" s="75"/>
      <c r="I47" s="44" t="str">
        <f>IF(F47="SI","ü","")</f>
        <v/>
      </c>
      <c r="J47" s="45" t="str">
        <f>IF(F47="NO","û","")</f>
        <v/>
      </c>
      <c r="K47" s="113" t="str">
        <f>IF(F47=Recomanacions!$D$25,Recomanacions!$D34,IF(F47=Recomanacions!$E$25,Recomanacions!$E34,""))</f>
        <v/>
      </c>
      <c r="L47" s="47"/>
      <c r="M47" s="3"/>
    </row>
    <row r="48" spans="1:13" ht="41.25" customHeight="1" x14ac:dyDescent="0.2">
      <c r="A48" s="71"/>
      <c r="B48" s="96"/>
      <c r="C48" s="97"/>
      <c r="D48" s="97"/>
      <c r="E48" s="97"/>
      <c r="F48" s="97"/>
      <c r="G48" s="98"/>
      <c r="I48" s="54"/>
      <c r="J48" s="45"/>
      <c r="K48" s="113"/>
      <c r="L48" s="47"/>
      <c r="M48" s="3"/>
    </row>
    <row r="49" spans="1:13" ht="28.5" customHeight="1" x14ac:dyDescent="0.2">
      <c r="A49" s="71"/>
      <c r="B49" s="96"/>
      <c r="C49" s="97"/>
      <c r="D49" s="97"/>
      <c r="E49" s="97"/>
      <c r="F49" s="97"/>
      <c r="G49" s="98"/>
      <c r="I49" s="54"/>
      <c r="J49" s="45"/>
      <c r="K49" s="113"/>
      <c r="L49" s="47"/>
      <c r="M49" s="3"/>
    </row>
    <row r="50" spans="1:13" ht="6.75" customHeight="1" x14ac:dyDescent="0.2">
      <c r="A50" s="71"/>
      <c r="B50" s="96"/>
      <c r="C50" s="97"/>
      <c r="D50" s="97"/>
      <c r="E50" s="97"/>
      <c r="F50" s="97"/>
      <c r="G50" s="98"/>
      <c r="I50" s="44"/>
      <c r="J50" s="45"/>
      <c r="K50" s="113"/>
      <c r="L50" s="47"/>
      <c r="M50" s="3"/>
    </row>
    <row r="51" spans="1:13" ht="25.5" customHeight="1" x14ac:dyDescent="0.2">
      <c r="A51" s="71"/>
      <c r="B51" s="96"/>
      <c r="C51" s="97"/>
      <c r="D51" s="97"/>
      <c r="E51" s="97"/>
      <c r="F51" s="97"/>
      <c r="G51" s="98"/>
      <c r="I51" s="44"/>
      <c r="J51" s="45"/>
      <c r="K51" s="51"/>
      <c r="L51" s="47"/>
      <c r="M51" s="3"/>
    </row>
    <row r="52" spans="1:13" ht="33" customHeight="1" x14ac:dyDescent="0.2">
      <c r="A52" s="71"/>
      <c r="B52" s="72"/>
      <c r="C52" s="92" t="str">
        <f>Recomanacions!C36</f>
        <v>13. Disposeu d'una taula o superfície de dimensions suficients que permeti col·locar els elements de treball?</v>
      </c>
      <c r="D52" s="92"/>
      <c r="E52" s="73"/>
      <c r="F52" s="74"/>
      <c r="G52" s="75"/>
      <c r="I52" s="44" t="str">
        <f>IF(F52="SI","ü","")</f>
        <v/>
      </c>
      <c r="J52" s="45" t="str">
        <f>IF(F52="NO","û","")</f>
        <v/>
      </c>
      <c r="K52" s="113" t="str">
        <f>IF(F52=Recomanacions!$D$25,Recomanacions!$D36,IF(F52=Recomanacions!$E$25,Recomanacions!$E36,""))</f>
        <v/>
      </c>
      <c r="L52" s="47"/>
      <c r="M52" s="3"/>
    </row>
    <row r="53" spans="1:13" ht="9.75" customHeight="1" x14ac:dyDescent="0.2">
      <c r="A53" s="71"/>
      <c r="B53" s="72"/>
      <c r="C53" s="20"/>
      <c r="D53" s="20"/>
      <c r="E53" s="73"/>
      <c r="F53" s="71"/>
      <c r="G53" s="77"/>
      <c r="I53" s="54"/>
      <c r="J53" s="45"/>
      <c r="K53" s="113"/>
      <c r="L53" s="47"/>
      <c r="M53" s="3"/>
    </row>
    <row r="54" spans="1:13" ht="12" customHeight="1" x14ac:dyDescent="0.2">
      <c r="A54" s="71"/>
      <c r="B54" s="72"/>
      <c r="C54" s="20"/>
      <c r="D54" s="20"/>
      <c r="E54" s="73"/>
      <c r="F54" s="71"/>
      <c r="G54" s="77"/>
      <c r="I54" s="54"/>
      <c r="J54" s="45"/>
      <c r="K54" s="113"/>
      <c r="L54" s="47"/>
      <c r="M54" s="3"/>
    </row>
    <row r="55" spans="1:13" ht="14.25" customHeight="1" x14ac:dyDescent="0.2">
      <c r="A55" s="71"/>
      <c r="B55" s="72"/>
      <c r="C55" s="20"/>
      <c r="D55" s="20"/>
      <c r="E55" s="73"/>
      <c r="F55" s="71"/>
      <c r="G55" s="77"/>
      <c r="I55" s="54"/>
      <c r="J55" s="45"/>
      <c r="K55" s="113"/>
      <c r="L55" s="47"/>
      <c r="M55" s="3"/>
    </row>
    <row r="56" spans="1:13" ht="33" customHeight="1" x14ac:dyDescent="0.2">
      <c r="A56" s="71"/>
      <c r="B56" s="72"/>
      <c r="C56" s="109" t="str">
        <f>Recomanacions!C38</f>
        <v>14. Disposeu d'una taula o superfície de treball mat (no reflectora)?</v>
      </c>
      <c r="D56" s="109"/>
      <c r="E56" s="73"/>
      <c r="F56" s="74"/>
      <c r="G56" s="75"/>
      <c r="I56" s="44" t="str">
        <f>IF(F56="SI","ü","")</f>
        <v/>
      </c>
      <c r="J56" s="45" t="str">
        <f>IF(F56="NO","û","")</f>
        <v/>
      </c>
      <c r="K56" s="113" t="str">
        <f>IF(F56=Recomanacions!$D$25,Recomanacions!$D38,IF(F56=Recomanacions!$E$25,Recomanacions!$E38,""))</f>
        <v/>
      </c>
      <c r="L56" s="47"/>
      <c r="M56" s="3"/>
    </row>
    <row r="57" spans="1:13" ht="6" customHeight="1" x14ac:dyDescent="0.2">
      <c r="A57" s="71"/>
      <c r="B57" s="72"/>
      <c r="C57" s="20"/>
      <c r="D57" s="20"/>
      <c r="E57" s="73"/>
      <c r="F57" s="71"/>
      <c r="G57" s="77"/>
      <c r="I57" s="52"/>
      <c r="J57" s="53"/>
      <c r="K57" s="113"/>
      <c r="L57" s="47"/>
      <c r="M57" s="3"/>
    </row>
    <row r="58" spans="1:13" ht="15.95" customHeight="1" x14ac:dyDescent="0.2">
      <c r="A58" s="71"/>
      <c r="B58" s="72"/>
      <c r="C58" s="20"/>
      <c r="D58" s="20"/>
      <c r="E58" s="73"/>
      <c r="F58" s="71"/>
      <c r="G58" s="77"/>
      <c r="I58" s="52"/>
      <c r="J58" s="53"/>
      <c r="K58" s="113"/>
      <c r="L58" s="47"/>
      <c r="M58" s="3"/>
    </row>
    <row r="59" spans="1:13" ht="33" customHeight="1" x14ac:dyDescent="0.2">
      <c r="A59" s="71"/>
      <c r="B59" s="72"/>
      <c r="C59" s="92" t="str">
        <f>Recomanacions!C40</f>
        <v xml:space="preserve">15. Hi ha espai suficient per sota de la taula per adoptar una postura còmoda? </v>
      </c>
      <c r="D59" s="92"/>
      <c r="E59" s="73"/>
      <c r="F59" s="74"/>
      <c r="G59" s="75"/>
      <c r="I59" s="44" t="str">
        <f>IF(F59="SI","ü","")</f>
        <v/>
      </c>
      <c r="J59" s="45" t="str">
        <f>IF(F59="NO","û","")</f>
        <v/>
      </c>
      <c r="K59" s="113" t="str">
        <f>IF(F59=Recomanacions!$D$25,Recomanacions!$D40,IF(F59=Recomanacions!$E$25,Recomanacions!$E40,""))</f>
        <v/>
      </c>
      <c r="L59" s="47"/>
      <c r="M59" s="3"/>
    </row>
    <row r="60" spans="1:13" ht="15" customHeight="1" x14ac:dyDescent="0.2">
      <c r="A60" s="71"/>
      <c r="B60" s="78"/>
      <c r="C60" s="108"/>
      <c r="D60" s="108"/>
      <c r="E60" s="79"/>
      <c r="F60" s="80"/>
      <c r="G60" s="81"/>
      <c r="I60" s="52"/>
      <c r="J60" s="53"/>
      <c r="K60" s="113"/>
      <c r="L60" s="47"/>
      <c r="M60" s="3"/>
    </row>
    <row r="61" spans="1:13" ht="12" customHeight="1" x14ac:dyDescent="0.2">
      <c r="A61" s="90"/>
      <c r="B61" s="90"/>
      <c r="C61" s="90"/>
      <c r="D61" s="90"/>
      <c r="E61" s="90"/>
      <c r="F61" s="90"/>
      <c r="G61" s="90"/>
      <c r="I61" s="52"/>
      <c r="J61" s="53"/>
      <c r="L61" s="47"/>
      <c r="M61" s="3"/>
    </row>
    <row r="62" spans="1:13" ht="20.100000000000001" customHeight="1" x14ac:dyDescent="0.2">
      <c r="A62" s="71"/>
      <c r="B62" s="99" t="s">
        <v>8</v>
      </c>
      <c r="C62" s="100"/>
      <c r="D62" s="100"/>
      <c r="E62" s="100"/>
      <c r="F62" s="100"/>
      <c r="G62" s="101"/>
      <c r="H62" s="59"/>
      <c r="I62" s="44"/>
      <c r="J62" s="45"/>
      <c r="K62" s="66" t="str">
        <f>IF(F64="PORTÀTIL",Recomanacions!D55,IF(Formulari!F64="FIX",Recomanacions!D42,""))</f>
        <v/>
      </c>
      <c r="L62" s="47"/>
      <c r="M62" s="3"/>
    </row>
    <row r="63" spans="1:13" ht="12" customHeight="1" x14ac:dyDescent="0.2">
      <c r="A63" s="71"/>
      <c r="B63" s="102"/>
      <c r="C63" s="103"/>
      <c r="D63" s="103"/>
      <c r="E63" s="103"/>
      <c r="F63" s="103"/>
      <c r="G63" s="104"/>
      <c r="I63" s="54"/>
      <c r="J63" s="45"/>
      <c r="K63" s="57"/>
      <c r="L63" s="47"/>
      <c r="M63" s="3"/>
    </row>
    <row r="64" spans="1:13" ht="33" customHeight="1" x14ac:dyDescent="0.2">
      <c r="A64" s="71"/>
      <c r="B64" s="72"/>
      <c r="C64" s="92" t="s">
        <v>39</v>
      </c>
      <c r="D64" s="92"/>
      <c r="E64" s="73"/>
      <c r="F64" s="67"/>
      <c r="G64" s="75"/>
      <c r="I64" s="54"/>
      <c r="J64" s="45"/>
      <c r="K64" s="57"/>
      <c r="L64" s="47"/>
      <c r="M64" s="3"/>
    </row>
    <row r="65" spans="1:13" ht="13.5" customHeight="1" x14ac:dyDescent="0.2">
      <c r="A65" s="71"/>
      <c r="B65" s="96"/>
      <c r="C65" s="97"/>
      <c r="D65" s="97"/>
      <c r="E65" s="97"/>
      <c r="F65" s="97"/>
      <c r="G65" s="98"/>
      <c r="I65" s="44"/>
      <c r="J65" s="45"/>
      <c r="K65" s="55"/>
      <c r="L65" s="47"/>
      <c r="M65" s="3"/>
    </row>
    <row r="66" spans="1:13" ht="33.75" customHeight="1" x14ac:dyDescent="0.2">
      <c r="A66" s="71"/>
      <c r="B66" s="72"/>
      <c r="C66" s="92" t="str">
        <f>IF($F$64="FIX",Recomanacions!C45,Recomanacions!C58)</f>
        <v>17. La distància entre els ulls i la pantalla està compresa entre els 40 i 60 cm?</v>
      </c>
      <c r="D66" s="92"/>
      <c r="E66" s="73"/>
      <c r="F66" s="74"/>
      <c r="G66" s="75"/>
      <c r="I66" s="44" t="str">
        <f>IF(F66="SI","ü","")</f>
        <v/>
      </c>
      <c r="J66" s="45" t="str">
        <f>IF(F66="NO","û","")</f>
        <v/>
      </c>
      <c r="K66" s="113" t="str">
        <f>IF(F66=Recomanacions!$D$25,Recomanacions!$D45,IF(F66=Recomanacions!$E$25,Recomanacions!$E45,""))</f>
        <v/>
      </c>
      <c r="L66" s="47"/>
      <c r="M66" s="3"/>
    </row>
    <row r="67" spans="1:13" ht="63.75" customHeight="1" x14ac:dyDescent="0.2">
      <c r="A67" s="71"/>
      <c r="B67" s="96"/>
      <c r="C67" s="97"/>
      <c r="D67" s="97"/>
      <c r="E67" s="97"/>
      <c r="F67" s="97"/>
      <c r="G67" s="98"/>
      <c r="I67" s="54"/>
      <c r="J67" s="45"/>
      <c r="K67" s="113"/>
      <c r="L67" s="47"/>
      <c r="M67" s="3"/>
    </row>
    <row r="68" spans="1:13" ht="26.25" customHeight="1" x14ac:dyDescent="0.2">
      <c r="A68" s="71"/>
      <c r="B68" s="96"/>
      <c r="C68" s="97"/>
      <c r="D68" s="97"/>
      <c r="E68" s="97"/>
      <c r="F68" s="97"/>
      <c r="G68" s="98"/>
      <c r="I68" s="44"/>
      <c r="J68" s="45"/>
      <c r="K68" s="113"/>
      <c r="L68" s="47"/>
      <c r="M68" s="3"/>
    </row>
    <row r="69" spans="1:13" ht="33" customHeight="1" x14ac:dyDescent="0.2">
      <c r="A69" s="71"/>
      <c r="B69" s="72"/>
      <c r="C69" s="92" t="str">
        <f>IF($F$64="FIX",Recomanacions!C47,Recomanacions!C60)</f>
        <v>18. L'alçada dels ulls coincideix amb la línia superior de la pantalla?</v>
      </c>
      <c r="D69" s="92"/>
      <c r="E69" s="73"/>
      <c r="F69" s="74"/>
      <c r="G69" s="75"/>
      <c r="I69" s="44" t="str">
        <f>IF(F69="SI","ü","")</f>
        <v/>
      </c>
      <c r="J69" s="45" t="str">
        <f>IF(F69="NO","û","")</f>
        <v/>
      </c>
      <c r="K69" s="113" t="str">
        <f>IF(F69=Recomanacions!$D$25,Recomanacions!$D47,IF(F69=Recomanacions!$E$25,Recomanacions!$E47,""))</f>
        <v/>
      </c>
      <c r="L69" s="47"/>
      <c r="M69" s="3"/>
    </row>
    <row r="70" spans="1:13" ht="114" customHeight="1" x14ac:dyDescent="0.2">
      <c r="A70" s="71"/>
      <c r="B70" s="96"/>
      <c r="C70" s="97"/>
      <c r="D70" s="97"/>
      <c r="E70" s="97"/>
      <c r="F70" s="97"/>
      <c r="G70" s="98"/>
      <c r="I70" s="54"/>
      <c r="J70" s="45"/>
      <c r="K70" s="113"/>
      <c r="L70" s="47"/>
      <c r="M70" s="3"/>
    </row>
    <row r="71" spans="1:13" ht="18" customHeight="1" x14ac:dyDescent="0.2">
      <c r="A71" s="71"/>
      <c r="B71" s="96"/>
      <c r="C71" s="97"/>
      <c r="D71" s="97"/>
      <c r="E71" s="97"/>
      <c r="F71" s="97"/>
      <c r="G71" s="98"/>
      <c r="I71" s="44"/>
      <c r="J71" s="45"/>
      <c r="K71" s="113"/>
      <c r="L71" s="47"/>
      <c r="M71" s="3"/>
    </row>
    <row r="72" spans="1:13" ht="33" customHeight="1" x14ac:dyDescent="0.2">
      <c r="A72" s="71"/>
      <c r="B72" s="72"/>
      <c r="C72" s="92" t="str">
        <f>IF($F$64="FIX",Recomanacions!C49,IF($F$64="PORTÀTIL",Recomanacions!C62,Recomanacions!C49))</f>
        <v>19. La pantalla de l'ordinador està situada frontalment, just darrere del teclat?</v>
      </c>
      <c r="D72" s="92"/>
      <c r="E72" s="73"/>
      <c r="F72" s="74"/>
      <c r="G72" s="75"/>
      <c r="I72" s="44" t="str">
        <f>IF($F$64&lt;&gt;"",IF(F72="SI","ü",""),"")</f>
        <v/>
      </c>
      <c r="J72" s="45" t="b">
        <f>IF($F$64&lt;&gt;"",IF(F72="NO","û",""))</f>
        <v>0</v>
      </c>
      <c r="K72" s="113" t="str">
        <f>IF(AND($F$64="FIX",F72=Recomanacions!$D$43),Recomanacions!D49,IF(AND($F$64="FIX",F72=Recomanacions!$E$43),Recomanacions!E49,IF(AND($F$64="PORTÀTIL",F72=Recomanacions!$D$43),Recomanacions!D62,IF(AND($F$64="PORTÀTIL",F72=Recomanacions!$E$43),Recomanacions!E62,""))))</f>
        <v/>
      </c>
      <c r="L72" s="47"/>
      <c r="M72" s="3"/>
    </row>
    <row r="73" spans="1:13" ht="8.25" customHeight="1" x14ac:dyDescent="0.2">
      <c r="A73" s="71"/>
      <c r="B73" s="96"/>
      <c r="C73" s="97"/>
      <c r="D73" s="97"/>
      <c r="E73" s="97"/>
      <c r="F73" s="97"/>
      <c r="G73" s="98"/>
      <c r="I73" s="54"/>
      <c r="J73" s="45"/>
      <c r="K73" s="113"/>
      <c r="L73" s="47"/>
      <c r="M73" s="3"/>
    </row>
    <row r="74" spans="1:13" ht="9" customHeight="1" x14ac:dyDescent="0.2">
      <c r="A74" s="71"/>
      <c r="B74" s="96"/>
      <c r="C74" s="97"/>
      <c r="D74" s="97"/>
      <c r="E74" s="97"/>
      <c r="F74" s="97"/>
      <c r="G74" s="98"/>
      <c r="I74" s="44"/>
      <c r="J74" s="45"/>
      <c r="K74" s="113"/>
      <c r="L74" s="47"/>
      <c r="M74" s="3"/>
    </row>
    <row r="75" spans="1:13" ht="33" customHeight="1" x14ac:dyDescent="0.2">
      <c r="A75" s="71"/>
      <c r="B75" s="72"/>
      <c r="C75" s="92" t="str">
        <f>IF($F$64="FIX",Recomanacions!C51,IF($F$64="PORTÀTIL",Recomanacions!C64,Recomanacions!C51))</f>
        <v>20. La pantalla de l'ordinador és inclinable i orientable?</v>
      </c>
      <c r="D75" s="92"/>
      <c r="E75" s="73"/>
      <c r="F75" s="74"/>
      <c r="G75" s="75"/>
      <c r="I75" s="44" t="str">
        <f>IF($F$64&lt;&gt;"",IF(F75="SI","ü",""),"")</f>
        <v/>
      </c>
      <c r="J75" s="45" t="b">
        <f>IF($F$64&lt;&gt;"",IF(F75="NO","û",""))</f>
        <v>0</v>
      </c>
      <c r="K75" s="113" t="str">
        <f>IF(AND($F$64="FIX",F75=Recomanacions!$D$43),Recomanacions!D53,IF(AND($F$64="FIX",F75=Recomanacions!$E$43),Recomanacions!E51,IF(AND($F$64="PORTÀTIL",F75=Recomanacions!$D$43),Recomanacions!D64,IF(AND($F$64="PORTÀTIL",F75=Recomanacions!$E$43),Recomanacions!E64,""))))</f>
        <v/>
      </c>
      <c r="L75" s="47"/>
      <c r="M75" s="3"/>
    </row>
    <row r="76" spans="1:13" ht="9" customHeight="1" x14ac:dyDescent="0.2">
      <c r="A76" s="71"/>
      <c r="B76" s="96"/>
      <c r="C76" s="97"/>
      <c r="D76" s="97"/>
      <c r="E76" s="97"/>
      <c r="F76" s="97"/>
      <c r="G76" s="98"/>
      <c r="I76" s="44"/>
      <c r="J76" s="45"/>
      <c r="K76" s="113"/>
      <c r="L76" s="47"/>
      <c r="M76" s="3"/>
    </row>
    <row r="77" spans="1:13" ht="14.25" customHeight="1" x14ac:dyDescent="0.2">
      <c r="A77" s="71"/>
      <c r="B77" s="96"/>
      <c r="C77" s="97"/>
      <c r="D77" s="97"/>
      <c r="E77" s="97"/>
      <c r="F77" s="97"/>
      <c r="G77" s="98"/>
      <c r="I77" s="44"/>
      <c r="J77" s="45"/>
      <c r="K77" s="113"/>
      <c r="L77" s="47"/>
      <c r="M77" s="3"/>
    </row>
    <row r="78" spans="1:13" ht="33" customHeight="1" x14ac:dyDescent="0.2">
      <c r="A78" s="71"/>
      <c r="B78" s="72"/>
      <c r="C78" s="92" t="str">
        <f>IF($F$64="FIX",Recomanacions!C53,IF($F$64="PORTÀTIL",Recomanacions!C66,Recomanacions!C53))</f>
        <v>21. Hi ha espai suficient davant del teclat per recolzar els canells i els avantbraços?</v>
      </c>
      <c r="D78" s="92"/>
      <c r="E78" s="73"/>
      <c r="F78" s="74"/>
      <c r="G78" s="75"/>
      <c r="I78" s="44" t="str">
        <f>IF($F$64&lt;&gt;"",IF(F78="SI","ü",""),"")</f>
        <v/>
      </c>
      <c r="J78" s="45" t="b">
        <f>IF($F$64&lt;&gt;"",IF(F78="NO","û",""))</f>
        <v>0</v>
      </c>
      <c r="K78" s="113" t="str">
        <f>IF(AND($F$64="FIX",F78=Recomanacions!$D$43),Recomanacions!D53,IF(AND($F$64="FIX",F78=Recomanacions!$E$43),Recomanacions!E53,IF(AND($F$64="PORTÀTIL",F78=Recomanacions!$D$43),Recomanacions!D66,IF(AND($F$64="PORTÀTIL",F78=Recomanacions!$E$43),Recomanacions!E66,""))))</f>
        <v/>
      </c>
      <c r="L78" s="47"/>
      <c r="M78" s="3"/>
    </row>
    <row r="79" spans="1:13" ht="12.75" customHeight="1" x14ac:dyDescent="0.2">
      <c r="A79" s="71"/>
      <c r="B79" s="96"/>
      <c r="C79" s="97"/>
      <c r="D79" s="97"/>
      <c r="E79" s="97"/>
      <c r="F79" s="97"/>
      <c r="G79" s="98"/>
      <c r="I79" s="54"/>
      <c r="J79" s="45"/>
      <c r="K79" s="113"/>
      <c r="L79" s="49"/>
      <c r="M79" s="1"/>
    </row>
    <row r="80" spans="1:13" ht="5.25" customHeight="1" x14ac:dyDescent="0.2">
      <c r="A80" s="71"/>
      <c r="B80" s="110"/>
      <c r="C80" s="111"/>
      <c r="D80" s="111"/>
      <c r="E80" s="111"/>
      <c r="F80" s="111"/>
      <c r="G80" s="112"/>
      <c r="I80" s="54"/>
      <c r="J80" s="45"/>
      <c r="K80" s="113"/>
      <c r="L80" s="49"/>
      <c r="M80" s="1"/>
    </row>
    <row r="81" spans="1:11" ht="9.75" customHeight="1" x14ac:dyDescent="0.2">
      <c r="A81" s="90"/>
      <c r="B81" s="90"/>
      <c r="C81" s="90"/>
      <c r="D81" s="90"/>
      <c r="E81" s="90"/>
      <c r="F81" s="90"/>
      <c r="G81" s="90"/>
      <c r="I81" s="44"/>
      <c r="J81" s="45"/>
      <c r="K81" s="56"/>
    </row>
    <row r="82" spans="1:11" ht="20.100000000000001" customHeight="1" x14ac:dyDescent="0.2">
      <c r="A82" s="71"/>
      <c r="B82" s="99" t="s">
        <v>21</v>
      </c>
      <c r="C82" s="100"/>
      <c r="D82" s="100"/>
      <c r="E82" s="100"/>
      <c r="F82" s="100"/>
      <c r="G82" s="101"/>
      <c r="H82" s="59"/>
      <c r="I82" s="44"/>
      <c r="J82" s="45"/>
      <c r="K82" s="66" t="str">
        <f>IF(OR(F84&lt;&gt;"",F87&lt;&gt;""),Recomanacions!D67,"")</f>
        <v/>
      </c>
    </row>
    <row r="83" spans="1:11" ht="18" customHeight="1" x14ac:dyDescent="0.2">
      <c r="A83" s="71"/>
      <c r="B83" s="105"/>
      <c r="C83" s="106"/>
      <c r="D83" s="106"/>
      <c r="E83" s="106"/>
      <c r="F83" s="106"/>
      <c r="G83" s="107"/>
      <c r="H83" s="60"/>
      <c r="I83" s="44"/>
      <c r="J83" s="45"/>
      <c r="K83" s="57"/>
    </row>
    <row r="84" spans="1:11" ht="33" customHeight="1" x14ac:dyDescent="0.2">
      <c r="A84" s="71"/>
      <c r="B84" s="82"/>
      <c r="C84" s="92" t="str">
        <f>Recomanacions!C70</f>
        <v>22. A l'espai de treball, hi ha cables pel terra, objectes a les zones de pas, etc.?</v>
      </c>
      <c r="D84" s="92"/>
      <c r="E84" s="73"/>
      <c r="F84" s="74"/>
      <c r="G84" s="75"/>
      <c r="I84" s="44" t="str">
        <f>IF(F84="NO","ü","")</f>
        <v/>
      </c>
      <c r="J84" s="45" t="str">
        <f>IF(F84="SI","û","")</f>
        <v/>
      </c>
      <c r="K84" s="113" t="str">
        <f>IF(F84=Recomanacions!$D$2,Recomanacions!$D70,IF(F84=Recomanacions!$E$2,Recomanacions!$E70,""))</f>
        <v/>
      </c>
    </row>
    <row r="85" spans="1:11" ht="6" customHeight="1" x14ac:dyDescent="0.2">
      <c r="A85" s="71"/>
      <c r="B85" s="82"/>
      <c r="C85" s="92"/>
      <c r="D85" s="92"/>
      <c r="E85" s="73"/>
      <c r="F85" s="71"/>
      <c r="G85" s="77"/>
      <c r="I85" s="52"/>
      <c r="J85" s="45"/>
      <c r="K85" s="113"/>
    </row>
    <row r="86" spans="1:11" ht="15.75" customHeight="1" x14ac:dyDescent="0.2">
      <c r="A86" s="71"/>
      <c r="B86" s="89"/>
      <c r="C86" s="90"/>
      <c r="D86" s="90"/>
      <c r="E86" s="90"/>
      <c r="F86" s="90"/>
      <c r="G86" s="91"/>
      <c r="I86" s="52"/>
      <c r="J86" s="53"/>
      <c r="K86" s="113"/>
    </row>
    <row r="87" spans="1:11" ht="30" customHeight="1" x14ac:dyDescent="0.2">
      <c r="A87" s="71"/>
      <c r="B87" s="82"/>
      <c r="C87" s="92" t="str">
        <f>Recomanacions!C73</f>
        <v>23. Utilitzeu endolls intermedis (lladres) per fer connexions elèctriques dels equips?</v>
      </c>
      <c r="D87" s="92"/>
      <c r="E87" s="73"/>
      <c r="F87" s="74"/>
      <c r="G87" s="75"/>
      <c r="I87" s="44" t="str">
        <f>IF(F87="NO","ü","")</f>
        <v/>
      </c>
      <c r="J87" s="45" t="str">
        <f>IF(F87="SI","û","")</f>
        <v/>
      </c>
      <c r="K87" s="113" t="str">
        <f>IF(F87=Recomanacions!$D$2,Recomanacions!$D73,IF(F87=Recomanacions!$E$2,Recomanacions!$E73,""))</f>
        <v/>
      </c>
    </row>
    <row r="88" spans="1:11" ht="33.75" customHeight="1" x14ac:dyDescent="0.2">
      <c r="A88" s="71"/>
      <c r="B88" s="89"/>
      <c r="C88" s="90"/>
      <c r="D88" s="90"/>
      <c r="E88" s="90"/>
      <c r="F88" s="90"/>
      <c r="G88" s="91"/>
      <c r="I88" s="52"/>
      <c r="J88" s="45"/>
      <c r="K88" s="113"/>
    </row>
    <row r="89" spans="1:11" ht="6.75" customHeight="1" x14ac:dyDescent="0.2">
      <c r="A89" s="71"/>
      <c r="B89" s="93"/>
      <c r="C89" s="94"/>
      <c r="D89" s="94"/>
      <c r="E89" s="94"/>
      <c r="F89" s="94"/>
      <c r="G89" s="95"/>
      <c r="I89" s="52"/>
      <c r="J89" s="53"/>
      <c r="K89" s="113"/>
    </row>
    <row r="90" spans="1:11" ht="19.5" customHeight="1" x14ac:dyDescent="0.2">
      <c r="A90" s="90"/>
      <c r="B90" s="90"/>
      <c r="C90" s="90"/>
      <c r="D90" s="90"/>
      <c r="E90" s="90"/>
      <c r="F90" s="90"/>
      <c r="G90" s="90"/>
    </row>
  </sheetData>
  <protectedRanges>
    <protectedRange sqref="F12 F15 F18 F21 F25 F28 F31 F39 F36 F42 F52 F56 F59 F84 F64 F9 F87 F47 F66 F69 F72 F75 F78" name="Interval1"/>
  </protectedRanges>
  <dataConsolidate function="var"/>
  <mergeCells count="80">
    <mergeCell ref="C42:D42"/>
    <mergeCell ref="B37:G38"/>
    <mergeCell ref="K42:K46"/>
    <mergeCell ref="K52:K55"/>
    <mergeCell ref="K47:K50"/>
    <mergeCell ref="A4:G4"/>
    <mergeCell ref="A6:G6"/>
    <mergeCell ref="B7:G7"/>
    <mergeCell ref="B32:G32"/>
    <mergeCell ref="A33:G33"/>
    <mergeCell ref="C21:D21"/>
    <mergeCell ref="C25:D25"/>
    <mergeCell ref="C28:D28"/>
    <mergeCell ref="B26:G27"/>
    <mergeCell ref="B22:G24"/>
    <mergeCell ref="K39:K41"/>
    <mergeCell ref="B35:G35"/>
    <mergeCell ref="B40:G41"/>
    <mergeCell ref="B34:G34"/>
    <mergeCell ref="B29:G30"/>
    <mergeCell ref="C31:D31"/>
    <mergeCell ref="C36:D36"/>
    <mergeCell ref="C39:D39"/>
    <mergeCell ref="K15:K17"/>
    <mergeCell ref="K18:K20"/>
    <mergeCell ref="K21:K23"/>
    <mergeCell ref="K12:K14"/>
    <mergeCell ref="B5:F5"/>
    <mergeCell ref="C9:D9"/>
    <mergeCell ref="C12:D12"/>
    <mergeCell ref="C15:D15"/>
    <mergeCell ref="B8:G8"/>
    <mergeCell ref="B10:G11"/>
    <mergeCell ref="B13:G14"/>
    <mergeCell ref="B16:G17"/>
    <mergeCell ref="B19:G20"/>
    <mergeCell ref="C18:D18"/>
    <mergeCell ref="K9:K11"/>
    <mergeCell ref="K87:K89"/>
    <mergeCell ref="K25:K27"/>
    <mergeCell ref="K28:K30"/>
    <mergeCell ref="K84:K86"/>
    <mergeCell ref="K31:K32"/>
    <mergeCell ref="K78:K80"/>
    <mergeCell ref="K75:K77"/>
    <mergeCell ref="K72:K74"/>
    <mergeCell ref="K36:K38"/>
    <mergeCell ref="K69:K71"/>
    <mergeCell ref="K66:K68"/>
    <mergeCell ref="K59:K60"/>
    <mergeCell ref="K56:K58"/>
    <mergeCell ref="B82:G82"/>
    <mergeCell ref="B83:G83"/>
    <mergeCell ref="C75:D75"/>
    <mergeCell ref="C78:D78"/>
    <mergeCell ref="B43:G46"/>
    <mergeCell ref="B48:G51"/>
    <mergeCell ref="C52:D52"/>
    <mergeCell ref="A61:G61"/>
    <mergeCell ref="C59:D60"/>
    <mergeCell ref="C47:D47"/>
    <mergeCell ref="C66:D66"/>
    <mergeCell ref="C69:D69"/>
    <mergeCell ref="C72:D72"/>
    <mergeCell ref="C56:D56"/>
    <mergeCell ref="B79:G80"/>
    <mergeCell ref="C64:D64"/>
    <mergeCell ref="B67:G68"/>
    <mergeCell ref="B70:G71"/>
    <mergeCell ref="A81:G81"/>
    <mergeCell ref="B62:G62"/>
    <mergeCell ref="B63:G63"/>
    <mergeCell ref="B65:G65"/>
    <mergeCell ref="B73:G74"/>
    <mergeCell ref="B76:G77"/>
    <mergeCell ref="B86:G86"/>
    <mergeCell ref="C87:D87"/>
    <mergeCell ref="B88:G89"/>
    <mergeCell ref="A90:G90"/>
    <mergeCell ref="C84:D85"/>
  </mergeCells>
  <phoneticPr fontId="2" type="noConversion"/>
  <dataValidations xWindow="642" yWindow="524" count="3">
    <dataValidation type="list" allowBlank="1" showInputMessage="1" showErrorMessage="1" prompt="Escull una opció" sqref="F64">
      <formula1>"FIX,PORTÀTIL,"</formula1>
    </dataValidation>
    <dataValidation type="list" allowBlank="1" showInputMessage="1" showErrorMessage="1" errorTitle="Valor no vàlid" error="Heu d'escollir SI o NO" prompt="Escull una opció" sqref="F87 F9 F12 F15 F18 F21 F25 F28 F31 F39 F42 F47 F84 F52 F56 F59 F69 F66 F72 F75 F78">
      <formula1>"SI,NO"</formula1>
    </dataValidation>
    <dataValidation type="list" allowBlank="1" showInputMessage="1" showErrorMessage="1" errorTitle="Valor no vàlid" error="Heu d'escollir 4 o 5" prompt="Escull una opció" sqref="F36">
      <formula1>"4,5"</formula1>
    </dataValidation>
  </dataValidations>
  <printOptions horizontalCentered="1"/>
  <pageMargins left="0.55118110236220474" right="0.43307086614173229" top="0.97" bottom="0.68" header="0.23622047244094491" footer="0.31496062992125984"/>
  <pageSetup paperSize="9" scale="54" fitToHeight="2" orientation="portrait" r:id="rId1"/>
  <headerFooter alignWithMargins="0">
    <oddHeader xml:space="preserve">&amp;L&amp;G
</oddHeader>
    <oddFooter>&amp;L&amp;11Formulari d'autoavaluació per a teletreballadors/es&amp;R&amp;11Pàgina &amp;P de &amp;N</oddFooter>
  </headerFooter>
  <rowBreaks count="1" manualBreakCount="1">
    <brk id="60"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J79"/>
  <sheetViews>
    <sheetView topLeftCell="B10" zoomScaleNormal="100" workbookViewId="0">
      <selection activeCell="C8" sqref="C8"/>
    </sheetView>
  </sheetViews>
  <sheetFormatPr baseColWidth="10" defaultColWidth="9.140625" defaultRowHeight="12.75" x14ac:dyDescent="0.2"/>
  <cols>
    <col min="1" max="1" width="4.7109375" style="6" customWidth="1"/>
    <col min="2" max="2" width="3.7109375" style="7" customWidth="1"/>
    <col min="3" max="3" width="55.7109375" style="8" customWidth="1"/>
    <col min="4" max="5" width="55.7109375" style="16" customWidth="1"/>
    <col min="6" max="6" width="49.42578125" style="16" customWidth="1"/>
    <col min="7" max="7" width="35.7109375" style="6" customWidth="1"/>
    <col min="8" max="16384" width="9.140625" style="6"/>
  </cols>
  <sheetData>
    <row r="1" spans="1:10" ht="31.5" customHeight="1" x14ac:dyDescent="0.2">
      <c r="D1" s="65" t="s">
        <v>30</v>
      </c>
    </row>
    <row r="2" spans="1:10" ht="18" customHeight="1" x14ac:dyDescent="0.2">
      <c r="B2" s="133" t="s">
        <v>0</v>
      </c>
      <c r="C2" s="133"/>
      <c r="D2" s="19" t="s">
        <v>1</v>
      </c>
      <c r="E2" s="19" t="s">
        <v>2</v>
      </c>
      <c r="F2" s="33"/>
    </row>
    <row r="3" spans="1:10" x14ac:dyDescent="0.2">
      <c r="H3" s="6" t="s">
        <v>1</v>
      </c>
      <c r="I3" s="6" t="s">
        <v>2</v>
      </c>
      <c r="J3" s="6" t="s">
        <v>35</v>
      </c>
    </row>
    <row r="4" spans="1:10" ht="63.75" x14ac:dyDescent="0.2">
      <c r="A4" s="18"/>
      <c r="C4" s="15" t="s">
        <v>74</v>
      </c>
      <c r="D4" s="16" t="s">
        <v>3</v>
      </c>
      <c r="E4" s="23" t="s">
        <v>15</v>
      </c>
    </row>
    <row r="5" spans="1:10" x14ac:dyDescent="0.2">
      <c r="A5" s="18"/>
      <c r="C5" s="10"/>
      <c r="E5" s="25"/>
    </row>
    <row r="6" spans="1:10" ht="51" x14ac:dyDescent="0.2">
      <c r="A6" s="18"/>
      <c r="C6" s="15" t="s">
        <v>44</v>
      </c>
      <c r="D6" s="16" t="s">
        <v>3</v>
      </c>
      <c r="E6" s="36" t="s">
        <v>56</v>
      </c>
    </row>
    <row r="7" spans="1:10" x14ac:dyDescent="0.2">
      <c r="A7" s="18"/>
      <c r="C7" s="10"/>
      <c r="E7" s="25"/>
    </row>
    <row r="8" spans="1:10" ht="89.25" x14ac:dyDescent="0.2">
      <c r="A8" s="18"/>
      <c r="C8" s="15" t="s">
        <v>26</v>
      </c>
      <c r="D8" s="16" t="s">
        <v>3</v>
      </c>
      <c r="E8" s="35" t="s">
        <v>54</v>
      </c>
      <c r="F8" s="23"/>
    </row>
    <row r="9" spans="1:10" x14ac:dyDescent="0.2">
      <c r="A9" s="18"/>
      <c r="C9" s="10"/>
      <c r="E9" s="25"/>
    </row>
    <row r="10" spans="1:10" ht="51" x14ac:dyDescent="0.2">
      <c r="A10" s="18"/>
      <c r="C10" s="15" t="s">
        <v>9</v>
      </c>
      <c r="D10" s="16" t="s">
        <v>3</v>
      </c>
      <c r="E10" s="35" t="s">
        <v>13</v>
      </c>
      <c r="F10" s="23"/>
    </row>
    <row r="11" spans="1:10" x14ac:dyDescent="0.2">
      <c r="A11" s="18"/>
      <c r="C11" s="6"/>
      <c r="D11" s="6"/>
      <c r="E11" s="26"/>
      <c r="F11" s="6"/>
    </row>
    <row r="12" spans="1:10" ht="63.75" x14ac:dyDescent="0.2">
      <c r="A12" s="18"/>
      <c r="B12" s="9"/>
      <c r="C12" s="15" t="s">
        <v>60</v>
      </c>
      <c r="D12" s="35" t="s">
        <v>3</v>
      </c>
      <c r="E12" s="35" t="s">
        <v>58</v>
      </c>
      <c r="F12" s="25"/>
    </row>
    <row r="13" spans="1:10" x14ac:dyDescent="0.2">
      <c r="A13" s="18"/>
      <c r="B13" s="9"/>
      <c r="C13" s="10"/>
      <c r="E13" s="25"/>
    </row>
    <row r="14" spans="1:10" x14ac:dyDescent="0.2">
      <c r="A14" s="18"/>
      <c r="B14" s="9"/>
      <c r="C14" s="10"/>
      <c r="E14" s="25"/>
    </row>
    <row r="15" spans="1:10" ht="51" x14ac:dyDescent="0.2">
      <c r="A15" s="18"/>
      <c r="B15" s="9"/>
      <c r="C15" s="15" t="s">
        <v>45</v>
      </c>
      <c r="D15" s="16" t="s">
        <v>3</v>
      </c>
      <c r="E15" s="35" t="s">
        <v>27</v>
      </c>
      <c r="F15" s="23"/>
    </row>
    <row r="16" spans="1:10" x14ac:dyDescent="0.2">
      <c r="A16" s="18"/>
      <c r="B16" s="9"/>
      <c r="C16" s="15"/>
      <c r="E16" s="25"/>
    </row>
    <row r="17" spans="1:7" ht="63.75" x14ac:dyDescent="0.2">
      <c r="A17" s="18"/>
      <c r="B17" s="9"/>
      <c r="C17" s="15" t="s">
        <v>12</v>
      </c>
      <c r="D17" s="35" t="s">
        <v>55</v>
      </c>
      <c r="E17" s="23" t="s">
        <v>3</v>
      </c>
      <c r="F17" s="25"/>
    </row>
    <row r="18" spans="1:7" x14ac:dyDescent="0.2">
      <c r="A18" s="18"/>
      <c r="B18" s="9"/>
      <c r="C18" s="10"/>
      <c r="E18" s="25"/>
    </row>
    <row r="19" spans="1:7" ht="89.25" x14ac:dyDescent="0.2">
      <c r="A19" s="18"/>
      <c r="B19" s="9"/>
      <c r="C19" s="15" t="s">
        <v>16</v>
      </c>
      <c r="D19" s="16" t="s">
        <v>3</v>
      </c>
      <c r="E19" s="35" t="s">
        <v>29</v>
      </c>
      <c r="F19" s="23"/>
    </row>
    <row r="20" spans="1:7" x14ac:dyDescent="0.2">
      <c r="A20" s="18"/>
      <c r="B20" s="9"/>
      <c r="C20" s="15"/>
      <c r="E20" s="25"/>
    </row>
    <row r="21" spans="1:7" x14ac:dyDescent="0.2">
      <c r="A21" s="18"/>
      <c r="B21" s="9"/>
      <c r="C21" s="15"/>
      <c r="E21" s="23"/>
    </row>
    <row r="22" spans="1:7" x14ac:dyDescent="0.2">
      <c r="A22" s="18"/>
      <c r="B22" s="9"/>
      <c r="C22" s="15"/>
      <c r="E22" s="25"/>
    </row>
    <row r="23" spans="1:7" ht="15.75" x14ac:dyDescent="0.2">
      <c r="A23" s="18"/>
      <c r="B23" s="9"/>
      <c r="C23" s="15"/>
      <c r="D23" s="65" t="s">
        <v>31</v>
      </c>
      <c r="E23" s="25"/>
    </row>
    <row r="24" spans="1:7" x14ac:dyDescent="0.2">
      <c r="A24" s="18"/>
      <c r="B24" s="9"/>
      <c r="C24" s="15"/>
      <c r="E24" s="25"/>
    </row>
    <row r="25" spans="1:7" ht="18" customHeight="1" x14ac:dyDescent="0.2">
      <c r="A25" s="18"/>
      <c r="B25" s="133" t="s">
        <v>4</v>
      </c>
      <c r="C25" s="133"/>
      <c r="D25" s="19" t="s">
        <v>1</v>
      </c>
      <c r="E25" s="27" t="s">
        <v>2</v>
      </c>
      <c r="F25" s="33"/>
    </row>
    <row r="26" spans="1:7" x14ac:dyDescent="0.2">
      <c r="B26" s="9"/>
      <c r="C26" s="10"/>
      <c r="D26" s="29">
        <v>4</v>
      </c>
      <c r="E26" s="30">
        <v>5</v>
      </c>
    </row>
    <row r="27" spans="1:7" ht="63.75" x14ac:dyDescent="0.2">
      <c r="A27" s="18"/>
      <c r="B27" s="9"/>
      <c r="C27" s="15" t="s">
        <v>17</v>
      </c>
      <c r="D27" s="35" t="s">
        <v>57</v>
      </c>
      <c r="E27" s="35" t="s">
        <v>22</v>
      </c>
      <c r="F27" s="25"/>
      <c r="G27" s="31"/>
    </row>
    <row r="28" spans="1:7" x14ac:dyDescent="0.2">
      <c r="A28" s="18"/>
      <c r="B28" s="9"/>
      <c r="C28" s="10"/>
      <c r="E28" s="25"/>
    </row>
    <row r="29" spans="1:7" ht="51" x14ac:dyDescent="0.2">
      <c r="A29" s="18"/>
      <c r="B29" s="9"/>
      <c r="C29" s="15" t="s">
        <v>46</v>
      </c>
      <c r="D29" s="23" t="s">
        <v>3</v>
      </c>
      <c r="E29" s="11" t="s">
        <v>23</v>
      </c>
      <c r="F29" s="8"/>
    </row>
    <row r="30" spans="1:7" x14ac:dyDescent="0.2">
      <c r="A30" s="18"/>
      <c r="B30" s="9"/>
      <c r="C30" s="10"/>
      <c r="E30" s="25"/>
    </row>
    <row r="31" spans="1:7" ht="63.75" x14ac:dyDescent="0.2">
      <c r="A31" s="18"/>
      <c r="B31" s="9"/>
      <c r="C31" s="15" t="s">
        <v>47</v>
      </c>
      <c r="D31" s="23" t="s">
        <v>3</v>
      </c>
      <c r="E31" s="37" t="s">
        <v>14</v>
      </c>
      <c r="G31" s="32"/>
    </row>
    <row r="32" spans="1:7" x14ac:dyDescent="0.2">
      <c r="A32" s="18"/>
      <c r="B32" s="9"/>
      <c r="C32" s="10"/>
      <c r="E32" s="25"/>
    </row>
    <row r="33" spans="1:7" x14ac:dyDescent="0.2">
      <c r="A33" s="18"/>
      <c r="B33" s="9"/>
      <c r="C33" s="10"/>
      <c r="E33" s="25"/>
    </row>
    <row r="34" spans="1:7" ht="51" x14ac:dyDescent="0.2">
      <c r="A34" s="18"/>
      <c r="B34" s="9"/>
      <c r="C34" s="15" t="s">
        <v>48</v>
      </c>
      <c r="D34" s="16" t="s">
        <v>3</v>
      </c>
      <c r="E34" s="11" t="s">
        <v>68</v>
      </c>
      <c r="F34" s="28"/>
      <c r="G34" s="28"/>
    </row>
    <row r="35" spans="1:7" ht="44.25" x14ac:dyDescent="0.2">
      <c r="A35" s="14"/>
      <c r="B35" s="9"/>
      <c r="C35" s="61"/>
      <c r="E35" s="25"/>
    </row>
    <row r="36" spans="1:7" ht="102" x14ac:dyDescent="0.2">
      <c r="A36" s="18"/>
      <c r="B36" s="9"/>
      <c r="C36" s="15" t="s">
        <v>49</v>
      </c>
      <c r="D36" s="16" t="s">
        <v>3</v>
      </c>
      <c r="E36" s="11" t="s">
        <v>67</v>
      </c>
      <c r="F36" s="34"/>
    </row>
    <row r="37" spans="1:7" x14ac:dyDescent="0.2">
      <c r="A37" s="18"/>
      <c r="B37" s="9"/>
      <c r="C37" s="10"/>
      <c r="E37" s="25"/>
    </row>
    <row r="38" spans="1:7" ht="51" x14ac:dyDescent="0.2">
      <c r="A38" s="18"/>
      <c r="B38" s="9"/>
      <c r="C38" s="15" t="s">
        <v>50</v>
      </c>
      <c r="D38" s="16" t="s">
        <v>3</v>
      </c>
      <c r="E38" s="35" t="s">
        <v>69</v>
      </c>
      <c r="F38" s="23"/>
    </row>
    <row r="39" spans="1:7" x14ac:dyDescent="0.2">
      <c r="A39" s="18"/>
      <c r="B39" s="9"/>
      <c r="C39" s="10"/>
      <c r="E39" s="25"/>
    </row>
    <row r="40" spans="1:7" ht="51" x14ac:dyDescent="0.2">
      <c r="A40" s="18"/>
      <c r="B40" s="9"/>
      <c r="C40" s="15" t="s">
        <v>18</v>
      </c>
      <c r="D40" s="16" t="s">
        <v>3</v>
      </c>
      <c r="E40" s="38" t="s">
        <v>43</v>
      </c>
      <c r="F40" s="34"/>
    </row>
    <row r="41" spans="1:7" x14ac:dyDescent="0.2">
      <c r="A41" s="18"/>
      <c r="B41" s="9"/>
      <c r="C41" s="10"/>
      <c r="E41" s="25"/>
    </row>
    <row r="42" spans="1:7" ht="31.5" x14ac:dyDescent="0.2">
      <c r="A42" s="18"/>
      <c r="B42" s="9"/>
      <c r="C42" s="15"/>
      <c r="D42" s="65" t="s">
        <v>32</v>
      </c>
      <c r="E42" s="25"/>
    </row>
    <row r="43" spans="1:7" ht="18" customHeight="1" x14ac:dyDescent="0.2">
      <c r="A43" s="14"/>
      <c r="B43" s="133" t="s">
        <v>5</v>
      </c>
      <c r="C43" s="133"/>
      <c r="D43" s="19" t="s">
        <v>1</v>
      </c>
      <c r="E43" s="27" t="s">
        <v>2</v>
      </c>
      <c r="F43" s="33"/>
    </row>
    <row r="44" spans="1:7" x14ac:dyDescent="0.2">
      <c r="B44" s="9"/>
      <c r="C44" s="10"/>
      <c r="E44" s="25"/>
    </row>
    <row r="45" spans="1:7" ht="63.75" x14ac:dyDescent="0.2">
      <c r="A45" s="8"/>
      <c r="B45" s="12"/>
      <c r="C45" s="15" t="s">
        <v>61</v>
      </c>
      <c r="D45" s="16" t="s">
        <v>3</v>
      </c>
      <c r="E45" s="35" t="s">
        <v>66</v>
      </c>
    </row>
    <row r="46" spans="1:7" x14ac:dyDescent="0.2">
      <c r="A46" s="8"/>
      <c r="B46" s="12"/>
      <c r="C46" s="11"/>
      <c r="E46" s="25"/>
    </row>
    <row r="47" spans="1:7" ht="89.25" x14ac:dyDescent="0.2">
      <c r="A47" s="8"/>
      <c r="B47" s="13"/>
      <c r="C47" s="15" t="s">
        <v>36</v>
      </c>
      <c r="D47" s="16" t="s">
        <v>3</v>
      </c>
      <c r="E47" s="35" t="s">
        <v>65</v>
      </c>
    </row>
    <row r="48" spans="1:7" x14ac:dyDescent="0.2">
      <c r="B48" s="6"/>
      <c r="C48" s="11"/>
      <c r="E48" s="25"/>
    </row>
    <row r="49" spans="1:6" ht="51" x14ac:dyDescent="0.2">
      <c r="B49" s="13"/>
      <c r="C49" s="15" t="s">
        <v>40</v>
      </c>
      <c r="D49" s="16" t="s">
        <v>3</v>
      </c>
      <c r="E49" s="35" t="s">
        <v>70</v>
      </c>
    </row>
    <row r="50" spans="1:6" x14ac:dyDescent="0.2">
      <c r="B50" s="13"/>
      <c r="C50" s="11"/>
      <c r="E50" s="25"/>
    </row>
    <row r="51" spans="1:6" ht="51" x14ac:dyDescent="0.2">
      <c r="B51" s="13"/>
      <c r="C51" s="15" t="s">
        <v>41</v>
      </c>
      <c r="D51" s="16" t="s">
        <v>3</v>
      </c>
      <c r="E51" s="23" t="s">
        <v>6</v>
      </c>
    </row>
    <row r="52" spans="1:6" x14ac:dyDescent="0.2">
      <c r="B52" s="13"/>
      <c r="C52" s="11"/>
      <c r="E52" s="25"/>
    </row>
    <row r="53" spans="1:6" ht="89.25" x14ac:dyDescent="0.2">
      <c r="B53" s="13"/>
      <c r="C53" s="15" t="s">
        <v>42</v>
      </c>
      <c r="D53" s="35" t="s">
        <v>3</v>
      </c>
      <c r="E53" s="35" t="s">
        <v>25</v>
      </c>
      <c r="F53" s="132"/>
    </row>
    <row r="54" spans="1:6" x14ac:dyDescent="0.2">
      <c r="A54" s="18"/>
      <c r="B54" s="9"/>
      <c r="C54" s="15"/>
      <c r="D54" s="8"/>
      <c r="E54" s="25"/>
      <c r="F54" s="132"/>
    </row>
    <row r="55" spans="1:6" ht="31.5" x14ac:dyDescent="0.2">
      <c r="A55" s="18"/>
      <c r="B55" s="9"/>
      <c r="C55" s="15"/>
      <c r="D55" s="65" t="s">
        <v>33</v>
      </c>
      <c r="E55" s="25"/>
    </row>
    <row r="56" spans="1:6" ht="18" customHeight="1" x14ac:dyDescent="0.2">
      <c r="A56" s="14"/>
      <c r="B56" s="133" t="s">
        <v>7</v>
      </c>
      <c r="C56" s="133"/>
      <c r="D56" s="19" t="s">
        <v>1</v>
      </c>
      <c r="E56" s="27" t="s">
        <v>2</v>
      </c>
      <c r="F56" s="33"/>
    </row>
    <row r="57" spans="1:6" x14ac:dyDescent="0.2">
      <c r="B57" s="9"/>
      <c r="C57" s="10"/>
      <c r="E57" s="25"/>
    </row>
    <row r="58" spans="1:6" ht="63.75" x14ac:dyDescent="0.2">
      <c r="A58" s="8"/>
      <c r="B58" s="12"/>
      <c r="C58" s="15" t="s">
        <v>62</v>
      </c>
      <c r="D58" s="16" t="s">
        <v>3</v>
      </c>
      <c r="E58" s="35" t="s">
        <v>63</v>
      </c>
    </row>
    <row r="59" spans="1:6" x14ac:dyDescent="0.2">
      <c r="A59" s="8"/>
      <c r="B59" s="12"/>
      <c r="C59" s="11"/>
      <c r="E59" s="25"/>
    </row>
    <row r="60" spans="1:6" ht="89.25" x14ac:dyDescent="0.2">
      <c r="A60" s="8"/>
      <c r="B60" s="13"/>
      <c r="C60" s="15" t="s">
        <v>36</v>
      </c>
      <c r="D60" s="16" t="s">
        <v>3</v>
      </c>
      <c r="E60" s="35" t="s">
        <v>64</v>
      </c>
    </row>
    <row r="61" spans="1:6" x14ac:dyDescent="0.2">
      <c r="B61" s="6"/>
      <c r="C61" s="11"/>
      <c r="E61" s="25"/>
    </row>
    <row r="62" spans="1:6" ht="63.75" x14ac:dyDescent="0.2">
      <c r="C62" s="15" t="s">
        <v>51</v>
      </c>
      <c r="D62" s="16" t="s">
        <v>3</v>
      </c>
      <c r="E62" s="35" t="s">
        <v>59</v>
      </c>
      <c r="F62" s="23"/>
    </row>
    <row r="63" spans="1:6" x14ac:dyDescent="0.2">
      <c r="E63" s="25"/>
    </row>
    <row r="64" spans="1:6" ht="89.25" x14ac:dyDescent="0.2">
      <c r="C64" s="15" t="s">
        <v>52</v>
      </c>
      <c r="D64" s="16" t="s">
        <v>3</v>
      </c>
      <c r="E64" s="23" t="s">
        <v>19</v>
      </c>
      <c r="F64" s="23"/>
    </row>
    <row r="65" spans="1:6" x14ac:dyDescent="0.2">
      <c r="E65" s="25"/>
    </row>
    <row r="66" spans="1:6" ht="89.25" x14ac:dyDescent="0.2">
      <c r="C66" s="15" t="s">
        <v>37</v>
      </c>
      <c r="D66" s="23" t="s">
        <v>10</v>
      </c>
      <c r="E66" s="23" t="s">
        <v>11</v>
      </c>
    </row>
    <row r="67" spans="1:6" ht="15.75" x14ac:dyDescent="0.2">
      <c r="C67" s="15"/>
      <c r="D67" s="65" t="s">
        <v>34</v>
      </c>
      <c r="E67" s="23"/>
    </row>
    <row r="68" spans="1:6" ht="15.75" x14ac:dyDescent="0.2">
      <c r="A68" s="18"/>
      <c r="B68" s="9"/>
      <c r="C68" s="133" t="s">
        <v>20</v>
      </c>
      <c r="D68" s="133"/>
      <c r="E68" s="19" t="s">
        <v>1</v>
      </c>
      <c r="F68" s="27" t="s">
        <v>2</v>
      </c>
    </row>
    <row r="69" spans="1:6" x14ac:dyDescent="0.2">
      <c r="A69" s="18"/>
      <c r="B69" s="9"/>
      <c r="C69" s="15"/>
      <c r="D69" s="8"/>
      <c r="E69" s="25"/>
    </row>
    <row r="70" spans="1:6" ht="51" x14ac:dyDescent="0.2">
      <c r="C70" s="15" t="s">
        <v>38</v>
      </c>
      <c r="D70" s="35" t="s">
        <v>24</v>
      </c>
      <c r="E70" s="35" t="s">
        <v>3</v>
      </c>
    </row>
    <row r="73" spans="1:6" ht="89.25" x14ac:dyDescent="0.2">
      <c r="C73" s="15" t="s">
        <v>53</v>
      </c>
      <c r="D73" s="35" t="s">
        <v>28</v>
      </c>
      <c r="E73" s="35" t="s">
        <v>3</v>
      </c>
    </row>
    <row r="78" spans="1:6" x14ac:dyDescent="0.2">
      <c r="E78" s="23"/>
    </row>
    <row r="79" spans="1:6" x14ac:dyDescent="0.2">
      <c r="E79" s="23"/>
    </row>
  </sheetData>
  <mergeCells count="6">
    <mergeCell ref="F53:F54"/>
    <mergeCell ref="C68:D68"/>
    <mergeCell ref="B2:C2"/>
    <mergeCell ref="B25:C25"/>
    <mergeCell ref="B43:C43"/>
    <mergeCell ref="B56:C56"/>
  </mergeCells>
  <phoneticPr fontId="2"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Instruccions</vt:lpstr>
      <vt:lpstr>Formulari</vt:lpstr>
      <vt:lpstr>Recomanacions</vt:lpstr>
      <vt:lpstr>Formulari!Área_de_impresión</vt:lpstr>
      <vt:lpstr>Instruccions!Área_de_impresión</vt:lpstr>
      <vt:lpstr>blanc</vt:lpstr>
      <vt:lpstr>Cuatro</vt:lpstr>
      <vt:lpstr>sino</vt:lpstr>
    </vt:vector>
  </TitlesOfParts>
  <Company>UPCnet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UPCnet</dc:creator>
  <cp:lastModifiedBy>UPC</cp:lastModifiedBy>
  <cp:lastPrinted>2011-06-17T08:05:38Z</cp:lastPrinted>
  <dcterms:created xsi:type="dcterms:W3CDTF">2008-10-08T07:51:03Z</dcterms:created>
  <dcterms:modified xsi:type="dcterms:W3CDTF">2020-04-03T12:54:20Z</dcterms:modified>
</cp:coreProperties>
</file>