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5480" windowHeight="11520"/>
  </bookViews>
  <sheets>
    <sheet name="EPSEVG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L159" i="4" l="1"/>
  <c r="J159" i="4"/>
  <c r="H159" i="4"/>
  <c r="F159" i="4"/>
  <c r="D159" i="4"/>
  <c r="N159" i="4" l="1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33" i="4"/>
  <c r="N275" i="4" l="1"/>
  <c r="N274" i="4"/>
  <c r="N273" i="4"/>
  <c r="N272" i="4"/>
  <c r="N271" i="4"/>
  <c r="N270" i="4"/>
  <c r="N269" i="4"/>
  <c r="L275" i="4"/>
  <c r="L274" i="4"/>
  <c r="L273" i="4"/>
  <c r="L272" i="4"/>
  <c r="L271" i="4"/>
  <c r="L270" i="4"/>
  <c r="L269" i="4"/>
  <c r="J275" i="4"/>
  <c r="J274" i="4"/>
  <c r="J273" i="4"/>
  <c r="J272" i="4"/>
  <c r="J271" i="4"/>
  <c r="J270" i="4"/>
  <c r="J269" i="4"/>
  <c r="H275" i="4"/>
  <c r="H274" i="4"/>
  <c r="H273" i="4"/>
  <c r="H272" i="4"/>
  <c r="H271" i="4"/>
  <c r="H270" i="4"/>
  <c r="H269" i="4"/>
  <c r="F275" i="4"/>
  <c r="F274" i="4"/>
  <c r="F273" i="4"/>
  <c r="F272" i="4"/>
  <c r="F271" i="4"/>
  <c r="F270" i="4"/>
  <c r="F269" i="4"/>
  <c r="D270" i="4"/>
  <c r="D271" i="4"/>
  <c r="D272" i="4"/>
  <c r="D273" i="4"/>
  <c r="D274" i="4"/>
  <c r="D275" i="4"/>
  <c r="D269" i="4"/>
  <c r="N262" i="4"/>
  <c r="N261" i="4"/>
  <c r="N260" i="4"/>
  <c r="L262" i="4"/>
  <c r="L261" i="4"/>
  <c r="L260" i="4"/>
  <c r="J262" i="4"/>
  <c r="J261" i="4"/>
  <c r="J260" i="4"/>
  <c r="H262" i="4"/>
  <c r="H261" i="4"/>
  <c r="H260" i="4"/>
  <c r="F262" i="4"/>
  <c r="F261" i="4"/>
  <c r="F260" i="4"/>
  <c r="D261" i="4"/>
  <c r="D262" i="4"/>
  <c r="D260" i="4"/>
  <c r="N253" i="4"/>
  <c r="N252" i="4"/>
  <c r="N251" i="4"/>
  <c r="N250" i="4"/>
  <c r="N249" i="4"/>
  <c r="N248" i="4"/>
  <c r="L253" i="4"/>
  <c r="L252" i="4"/>
  <c r="L251" i="4"/>
  <c r="L250" i="4"/>
  <c r="L249" i="4"/>
  <c r="L248" i="4"/>
  <c r="J253" i="4"/>
  <c r="J252" i="4"/>
  <c r="J251" i="4"/>
  <c r="J250" i="4"/>
  <c r="J249" i="4"/>
  <c r="J248" i="4"/>
  <c r="H253" i="4"/>
  <c r="H252" i="4"/>
  <c r="H251" i="4"/>
  <c r="H250" i="4"/>
  <c r="H249" i="4"/>
  <c r="H248" i="4"/>
  <c r="F253" i="4"/>
  <c r="F252" i="4"/>
  <c r="F251" i="4"/>
  <c r="F250" i="4"/>
  <c r="F249" i="4"/>
  <c r="F248" i="4"/>
  <c r="D249" i="4"/>
  <c r="D250" i="4"/>
  <c r="D251" i="4"/>
  <c r="D252" i="4"/>
  <c r="D253" i="4"/>
  <c r="D248" i="4"/>
  <c r="N241" i="4"/>
  <c r="N240" i="4"/>
  <c r="N239" i="4"/>
  <c r="N238" i="4"/>
  <c r="N237" i="4"/>
  <c r="N236" i="4"/>
  <c r="N235" i="4"/>
  <c r="N234" i="4"/>
  <c r="N233" i="4"/>
  <c r="L241" i="4"/>
  <c r="L240" i="4"/>
  <c r="L239" i="4"/>
  <c r="L238" i="4"/>
  <c r="L237" i="4"/>
  <c r="L236" i="4"/>
  <c r="L235" i="4"/>
  <c r="L234" i="4"/>
  <c r="L233" i="4"/>
  <c r="J241" i="4"/>
  <c r="J240" i="4"/>
  <c r="J239" i="4"/>
  <c r="J238" i="4"/>
  <c r="J237" i="4"/>
  <c r="J236" i="4"/>
  <c r="J235" i="4"/>
  <c r="J234" i="4"/>
  <c r="J233" i="4"/>
  <c r="H241" i="4"/>
  <c r="H240" i="4"/>
  <c r="H239" i="4"/>
  <c r="H238" i="4"/>
  <c r="H237" i="4"/>
  <c r="H236" i="4"/>
  <c r="H235" i="4"/>
  <c r="H234" i="4"/>
  <c r="H233" i="4"/>
  <c r="F241" i="4"/>
  <c r="F240" i="4"/>
  <c r="F239" i="4"/>
  <c r="F238" i="4"/>
  <c r="F237" i="4"/>
  <c r="F236" i="4"/>
  <c r="F235" i="4"/>
  <c r="F234" i="4"/>
  <c r="F233" i="4"/>
  <c r="D234" i="4"/>
  <c r="D235" i="4"/>
  <c r="D236" i="4"/>
  <c r="D237" i="4"/>
  <c r="D238" i="4"/>
  <c r="D239" i="4"/>
  <c r="D240" i="4"/>
  <c r="D241" i="4"/>
  <c r="D233" i="4"/>
  <c r="N226" i="4"/>
  <c r="N225" i="4"/>
  <c r="N224" i="4"/>
  <c r="N223" i="4"/>
  <c r="N222" i="4"/>
  <c r="N221" i="4"/>
  <c r="N220" i="4"/>
  <c r="N219" i="4"/>
  <c r="N218" i="4"/>
  <c r="L226" i="4"/>
  <c r="L225" i="4"/>
  <c r="L224" i="4"/>
  <c r="L223" i="4"/>
  <c r="L222" i="4"/>
  <c r="L221" i="4"/>
  <c r="L220" i="4"/>
  <c r="L219" i="4"/>
  <c r="L218" i="4"/>
  <c r="J226" i="4"/>
  <c r="J225" i="4"/>
  <c r="J224" i="4"/>
  <c r="J223" i="4"/>
  <c r="J222" i="4"/>
  <c r="J221" i="4"/>
  <c r="J220" i="4"/>
  <c r="J219" i="4"/>
  <c r="J218" i="4"/>
  <c r="H226" i="4"/>
  <c r="H225" i="4"/>
  <c r="H224" i="4"/>
  <c r="H223" i="4"/>
  <c r="H222" i="4"/>
  <c r="H221" i="4"/>
  <c r="H220" i="4"/>
  <c r="H219" i="4"/>
  <c r="H218" i="4"/>
  <c r="F226" i="4"/>
  <c r="F225" i="4"/>
  <c r="F224" i="4"/>
  <c r="F223" i="4"/>
  <c r="F222" i="4"/>
  <c r="F221" i="4"/>
  <c r="F220" i="4"/>
  <c r="F219" i="4"/>
  <c r="F218" i="4"/>
  <c r="D219" i="4"/>
  <c r="D220" i="4"/>
  <c r="D221" i="4"/>
  <c r="D222" i="4"/>
  <c r="D223" i="4"/>
  <c r="D224" i="4"/>
  <c r="D225" i="4"/>
  <c r="D226" i="4"/>
  <c r="D218" i="4"/>
  <c r="D211" i="4"/>
  <c r="N212" i="4"/>
  <c r="N211" i="4"/>
  <c r="L212" i="4"/>
  <c r="L211" i="4"/>
  <c r="J212" i="4"/>
  <c r="J211" i="4"/>
  <c r="H212" i="4"/>
  <c r="H211" i="4"/>
  <c r="F212" i="4"/>
  <c r="F211" i="4"/>
  <c r="D212" i="4"/>
  <c r="L202" i="4"/>
  <c r="L201" i="4"/>
  <c r="L200" i="4"/>
  <c r="L199" i="4"/>
  <c r="L198" i="4"/>
  <c r="L197" i="4"/>
  <c r="L196" i="4"/>
  <c r="L195" i="4"/>
  <c r="J202" i="4"/>
  <c r="J201" i="4"/>
  <c r="J200" i="4"/>
  <c r="J199" i="4"/>
  <c r="J198" i="4"/>
  <c r="J197" i="4"/>
  <c r="J196" i="4"/>
  <c r="J195" i="4"/>
  <c r="H202" i="4"/>
  <c r="H201" i="4"/>
  <c r="H200" i="4"/>
  <c r="H199" i="4"/>
  <c r="H198" i="4"/>
  <c r="H197" i="4"/>
  <c r="H196" i="4"/>
  <c r="H195" i="4"/>
  <c r="F202" i="4"/>
  <c r="F201" i="4"/>
  <c r="F200" i="4"/>
  <c r="F199" i="4"/>
  <c r="F198" i="4"/>
  <c r="F197" i="4"/>
  <c r="F196" i="4"/>
  <c r="F195" i="4"/>
  <c r="D196" i="4"/>
  <c r="D197" i="4"/>
  <c r="D198" i="4"/>
  <c r="D199" i="4"/>
  <c r="D200" i="4"/>
  <c r="D201" i="4"/>
  <c r="D202" i="4"/>
  <c r="D195" i="4"/>
  <c r="L188" i="4"/>
  <c r="L187" i="4"/>
  <c r="L186" i="4"/>
  <c r="L185" i="4"/>
  <c r="L184" i="4"/>
  <c r="J188" i="4"/>
  <c r="J187" i="4"/>
  <c r="J186" i="4"/>
  <c r="J185" i="4"/>
  <c r="J184" i="4"/>
  <c r="H188" i="4"/>
  <c r="H187" i="4"/>
  <c r="H186" i="4"/>
  <c r="H185" i="4"/>
  <c r="H184" i="4"/>
  <c r="F188" i="4"/>
  <c r="F187" i="4"/>
  <c r="F186" i="4"/>
  <c r="F185" i="4"/>
  <c r="F184" i="4"/>
  <c r="D185" i="4"/>
  <c r="D186" i="4"/>
  <c r="D187" i="4"/>
  <c r="D188" i="4"/>
  <c r="D184" i="4"/>
  <c r="L177" i="4"/>
  <c r="L176" i="4"/>
  <c r="L175" i="4"/>
  <c r="L174" i="4"/>
  <c r="L173" i="4"/>
  <c r="L172" i="4"/>
  <c r="J177" i="4"/>
  <c r="J176" i="4"/>
  <c r="J175" i="4"/>
  <c r="J174" i="4"/>
  <c r="J173" i="4"/>
  <c r="J172" i="4"/>
  <c r="H172" i="4"/>
  <c r="H177" i="4"/>
  <c r="H176" i="4"/>
  <c r="H175" i="4"/>
  <c r="H174" i="4"/>
  <c r="H173" i="4"/>
  <c r="D173" i="4"/>
  <c r="D174" i="4"/>
  <c r="D175" i="4"/>
  <c r="D176" i="4"/>
  <c r="D177" i="4"/>
  <c r="F173" i="4"/>
  <c r="F174" i="4"/>
  <c r="F175" i="4"/>
  <c r="F176" i="4"/>
  <c r="F177" i="4"/>
  <c r="F172" i="4"/>
  <c r="D172" i="4"/>
  <c r="N202" i="4"/>
  <c r="N201" i="4"/>
  <c r="N200" i="4"/>
  <c r="N199" i="4"/>
  <c r="N198" i="4"/>
  <c r="N197" i="4"/>
  <c r="N196" i="4"/>
  <c r="N195" i="4"/>
  <c r="N188" i="4"/>
  <c r="N187" i="4"/>
  <c r="N186" i="4"/>
  <c r="N185" i="4"/>
  <c r="N184" i="4"/>
  <c r="N177" i="4"/>
  <c r="N176" i="4"/>
  <c r="N175" i="4"/>
  <c r="N174" i="4"/>
  <c r="N173" i="4"/>
  <c r="N172" i="4"/>
  <c r="K165" i="4"/>
  <c r="I165" i="4"/>
  <c r="G165" i="4"/>
  <c r="E165" i="4"/>
  <c r="C165" i="4"/>
  <c r="H28" i="4"/>
  <c r="H27" i="4"/>
  <c r="H26" i="4"/>
  <c r="H25" i="4"/>
  <c r="H24" i="4"/>
  <c r="H23" i="4"/>
  <c r="F28" i="4"/>
  <c r="F27" i="4"/>
  <c r="F26" i="4"/>
  <c r="F25" i="4"/>
  <c r="F24" i="4"/>
  <c r="F23" i="4"/>
  <c r="D26" i="4"/>
  <c r="D27" i="4"/>
  <c r="D28" i="4"/>
  <c r="D24" i="4"/>
  <c r="D25" i="4"/>
  <c r="D23" i="4"/>
  <c r="F17" i="4"/>
  <c r="J24" i="4"/>
  <c r="J25" i="4"/>
  <c r="J27" i="4"/>
  <c r="J28" i="4"/>
  <c r="J23" i="4"/>
  <c r="G12" i="4"/>
  <c r="G14" i="4"/>
  <c r="G15" i="4"/>
  <c r="H15" i="4" s="1"/>
  <c r="G16" i="4"/>
  <c r="H16" i="4" s="1"/>
  <c r="G17" i="4"/>
  <c r="H17" i="4" s="1"/>
  <c r="G13" i="4"/>
  <c r="F16" i="4"/>
  <c r="F15" i="4"/>
  <c r="F14" i="4"/>
  <c r="F13" i="4"/>
  <c r="F12" i="4"/>
  <c r="D15" i="4"/>
  <c r="D16" i="4"/>
  <c r="D14" i="4"/>
  <c r="D13" i="4"/>
  <c r="D12" i="4"/>
  <c r="H12" i="4"/>
  <c r="J26" i="4" l="1"/>
  <c r="D17" i="4"/>
  <c r="H14" i="4"/>
  <c r="H13" i="4"/>
  <c r="N295" i="4"/>
  <c r="N294" i="4"/>
  <c r="N293" i="4"/>
  <c r="N286" i="4"/>
  <c r="N285" i="4"/>
  <c r="N284" i="4"/>
  <c r="N283" i="4"/>
  <c r="N282" i="4"/>
</calcChain>
</file>

<file path=xl/sharedStrings.xml><?xml version="1.0" encoding="utf-8"?>
<sst xmlns="http://schemas.openxmlformats.org/spreadsheetml/2006/main" count="541" uniqueCount="226">
  <si>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</si>
  <si>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</si>
  <si>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</si>
  <si>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</si>
  <si>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</si>
  <si>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</si>
  <si>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</si>
  <si>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</si>
  <si>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</si>
  <si>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</si>
  <si>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Per la nota d'accés als estudis</t>
  </si>
  <si>
    <t>4. Com has obtingut informació de la UPC?</t>
  </si>
  <si>
    <t>Saló de l'Ensenyament o altres fires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</si>
  <si>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</si>
  <si>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</si>
  <si>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</si>
  <si>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</si>
  <si>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</si>
  <si>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</si>
  <si>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Ho vaig decidir en el moment de triar l'opció universitària</t>
  </si>
  <si>
    <t>Facebook (Jo també vull estudiar a la UPC)</t>
  </si>
  <si>
    <r>
      <rPr>
        <b/>
        <sz val="10"/>
        <color theme="0" tint="-0.499984740745262"/>
        <rFont val="Verdana"/>
        <family val="2"/>
      </rP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</si>
  <si>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t>La família</t>
  </si>
  <si>
    <t>El professorat</t>
  </si>
  <si>
    <t>ENQUESTA PER A L'ESTUDIANTAT DE NOU INGRÉS</t>
  </si>
  <si>
    <t>Centre de procedència</t>
  </si>
  <si>
    <t>Titulació matriculada</t>
  </si>
  <si>
    <t>Ho vaig decidir durant l'ESO</t>
  </si>
  <si>
    <t>Ho vaig decidir durant el Batxillerat / CFGS</t>
  </si>
  <si>
    <t>Per què és una universitat pública</t>
  </si>
  <si>
    <t xml:space="preserve">4.1. Has participat en activitats d'orientació dels estudis de la UPC? </t>
  </si>
  <si>
    <t>No</t>
  </si>
  <si>
    <t>Jornada de Portes Obertes o visites a Campus i centres de Barcelona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</si>
  <si>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</si>
  <si>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</si>
  <si>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</si>
  <si>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</si>
  <si>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t>Jornada de Portes Obertes o visites a Campus i centres de Baix Llobregat (Castelldefels)</t>
  </si>
  <si>
    <t>Batxillerat</t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</si>
  <si>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</si>
  <si>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</si>
  <si>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</si>
  <si>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Grau en Enginyeria Elèctrica</t>
  </si>
  <si>
    <t>Grau en Enginyeria Electrònica Industrial i Automàtica</t>
  </si>
  <si>
    <t>Grau en Enginyeria Mecànica</t>
  </si>
  <si>
    <t>ESCOLA POLITÈCNICA SUPERIOR D'ENGINYERIA DE VILANOVA I LA GELTRÚ</t>
  </si>
  <si>
    <t>Grau en Enginyeria de Disseny Industrial i Desenvolupament del Producte</t>
  </si>
  <si>
    <t>Grau en Enginyeria Informàtica</t>
  </si>
  <si>
    <t>Sí</t>
  </si>
  <si>
    <t>Per la pàgina web</t>
  </si>
  <si>
    <t>Per facebook</t>
  </si>
  <si>
    <t>Per familiars</t>
  </si>
  <si>
    <t>Per amistats que hi estudien</t>
  </si>
  <si>
    <t>Com l'has conegut?</t>
  </si>
  <si>
    <t>Jornades de Portes Obertes</t>
  </si>
  <si>
    <t>Tallers d'enginyeria</t>
  </si>
  <si>
    <t>Setmana de la Ciència</t>
  </si>
  <si>
    <t>Simposi de Treballs de Recerca de Batxillerat</t>
  </si>
  <si>
    <t>Activitats esportives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</si>
  <si>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</si>
  <si>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British Council: Curs First Certificate</t>
  </si>
  <si>
    <t>Cambridge: First Certificate in English (FCE)</t>
  </si>
  <si>
    <t>No disposo de cap d'aquests certificats</t>
  </si>
  <si>
    <t>Estudiants o antics estudiants de la UPC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</si>
  <si>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2014-2015</t>
    </r>
  </si>
  <si>
    <t>Femení</t>
  </si>
  <si>
    <t>Masculí</t>
  </si>
  <si>
    <t>Total</t>
  </si>
  <si>
    <t>Cicle Formatiu de Grau Superior</t>
  </si>
  <si>
    <t>Barcelona - Casp-Sagrat Cor de Jesús (C. Casp, 25)</t>
  </si>
  <si>
    <t>Barcelona - Escola Professional Salesiana (Pg. Sant Joan Bosco, 42)</t>
  </si>
  <si>
    <t>Barcelona - IES Escola del Treball (c/Comte d'Urgell, 187)</t>
  </si>
  <si>
    <t>Barcelona - IES Francisco de Goya (C. Garriga i Roca, 21)</t>
  </si>
  <si>
    <t>Barcelona - IES Mare de Déu de la Mercè (C. Motors, 122-130)</t>
  </si>
  <si>
    <t>Barcelona - Joan Pelegrí (C. Consell de Cent, 14)</t>
  </si>
  <si>
    <t>Liceu Francès de Barcelona (Av. Bosch i Gimpera, 6-10)</t>
  </si>
  <si>
    <t>Barcelona - Maristes la Immaculada (C. València, 370)</t>
  </si>
  <si>
    <t>Barcelona - Maristes Sants - les Corts (C. Vallespir, 160)</t>
  </si>
  <si>
    <t>Barcelona - Súnion (Av. República Argentina, 85-89)</t>
  </si>
  <si>
    <t>Calafell - IES Camí de Mar (C. Jaume Pallarès, s/n)</t>
  </si>
  <si>
    <t>Cornellà de Llobregat - IES Francesc Macià (C. Joan Maragall, s/n)</t>
  </si>
  <si>
    <t>El Vendrell - IES Andreu Nin (Av. Salvador Palau Rabassó, 18)</t>
  </si>
  <si>
    <t>Gavà - IES de Bruguers (C. Jaume I, 4)</t>
  </si>
  <si>
    <t>Gavà - Inmaculada Concepción (Pl. de l'Església, 1)</t>
  </si>
  <si>
    <t>Gavà - Sagrada Família (Rbla. de Pompeu Fabra, 126-130)</t>
  </si>
  <si>
    <t>Gavà - Santo Ángel (Av, de les Bòbiles, 1)</t>
  </si>
  <si>
    <t>Granollers - Escola Pia de Granollers (c. Guayaquil, 54)</t>
  </si>
  <si>
    <t>L'Arboç - IES de L'Arboç (C. Pompeu Fabra, s/n)</t>
  </si>
  <si>
    <t>L'Hospitalet de Llobregat - Joan XXIII (Av. Mare de Déu de Bellvitge,100-110)</t>
  </si>
  <si>
    <t>Malgrat de Mar - Vedruna (C. Mar, 30-32)</t>
  </si>
  <si>
    <t>Manresa - IES Lluís de Peguera (Pl. Espanya, 2)</t>
  </si>
  <si>
    <t>Móra d'Ebre - IES Julio Antonio (C. Comarques Catalanes, 103)</t>
  </si>
  <si>
    <t>Sant Boi de Llobregat - IES Camps Blancs (Av. Aragó, 40)</t>
  </si>
  <si>
    <t>Sant Boi de Llobregat - IES Marianao (Pg. de les Mimoses, s/n)</t>
  </si>
  <si>
    <t>Sant Pere de Ribes - IES Alexandre Galí (C. Miquel Servet, 96)</t>
  </si>
  <si>
    <t>Sant Pere de Ribes - IES Can Puig (C. Joan Maragall, s/n)</t>
  </si>
  <si>
    <t>Sant Sadurní d'Anoia - IES Escola Intermunicipal del Penedès (Pl. Santiago Rusiñol, s/n)</t>
  </si>
  <si>
    <t>Sitges - IES Joan Ramon Benaprès (Camí de la Fita, s/n)</t>
  </si>
  <si>
    <t>Tarragona - IES Pere Martell (Autovia de Salou, s/n)</t>
  </si>
  <si>
    <t>Viladecans - Goar (C. Circumval•lació, 50)</t>
  </si>
  <si>
    <t>Viladecans - Modolell / Sant Gabriel (Av. Germans Gabrielistes, 22)</t>
  </si>
  <si>
    <t>Vilafranca del Penedès - IES Alt Penedès (Av. de Tarragona, s/n)</t>
  </si>
  <si>
    <t>Vilafranca del Penedès - IES Eugeni d'Ors (Av. Tarragona, s/n)</t>
  </si>
  <si>
    <t>Vilafranca del Penedès - IES Milà i Fontanals (C. Torrelles de Foix, s/n)</t>
  </si>
  <si>
    <t>Vilanova i la Geltrú - Escola Pia de Vilanova i la Geltrú (Rbla. Samà, 114-116)</t>
  </si>
  <si>
    <t>Vilanova i la Geltrú - IES Francesc Xavier Lluch i Rafecas (C. Doctor Zamenhof, 30)</t>
  </si>
  <si>
    <t>Vilanova i la Geltrú - IES Joaquim Mir (Ctra. Vilafranca s/n)</t>
  </si>
  <si>
    <t>Vilanova i la Geltrú - IES Manuel de Cabanyes (Av. Francesc Macià, 110-114)</t>
  </si>
  <si>
    <t>Me'ls ha recomanat - la família</t>
  </si>
  <si>
    <t>Me'ls ha recomanat - estudiants o antics estudiants de la UPC</t>
  </si>
  <si>
    <t>Me'ls ha recomanat - el professorat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</si>
  <si>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</si>
  <si>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</si>
  <si>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</si>
  <si>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</si>
  <si>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</si>
  <si>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</si>
  <si>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 (@BarcelonaTech)</t>
  </si>
  <si>
    <t>Escola Oficial d'Idiomes: Curs de nivell 5 o Certificat Avançat 2</t>
  </si>
  <si>
    <t>Certificat de llengües de les universitats de Catalunya (CLUC) </t>
  </si>
  <si>
    <t>Prova Cangur</t>
  </si>
  <si>
    <t>Quines activitats?</t>
  </si>
  <si>
    <t>Me l'han recomanada</t>
  </si>
  <si>
    <t>2014-2015</t>
  </si>
  <si>
    <t>Alcanar - IES Sòl de Riu (Av. Joan Maragall S/N)</t>
  </si>
  <si>
    <t>Alcover - IES Fonts del Glorieta (Av. Miquel Martí i Pol, 2)</t>
  </si>
  <si>
    <t>Alella - Hamelín-Internacional Laie (Riera Coma Fosca, 3-5)</t>
  </si>
  <si>
    <t>Badalona - IES Badalona VII (C. Ausias March, 86)</t>
  </si>
  <si>
    <t>Bagà - IES L'Alt Berguedà (Av. Salarich, 29)</t>
  </si>
  <si>
    <t>Barcelona - Betània-Patmos (Av. Mare de Déu de Lorda, 2-16)</t>
  </si>
  <si>
    <t>Barcelona - CEIR-Villarroel (C. Villarroel, 5)</t>
  </si>
  <si>
    <t>Barcelona - EA Llotja (C. Ciutat de Balaguer, 17)</t>
  </si>
  <si>
    <t>Barcelona - Escola d'Art del Treball (C. Comte d'Urgell, 187)</t>
  </si>
  <si>
    <t>Barcelona - Escola Pia de Sarrià-Calassanç (C. Immaculada, 25-35)</t>
  </si>
  <si>
    <t>Barcelona - Escola Tècnico-Professional Xavier (Av. Francesc Cambó, 12.)</t>
  </si>
  <si>
    <t>Barcelona - IES Ausiàs March (Av. d'Esplugues, 38)</t>
  </si>
  <si>
    <t>Barcelona - IES Fort Pius (C. Ausias March, 78)</t>
  </si>
  <si>
    <t>Barcelona - IES Joan Boscà (Av. d'Esplugues, 40)</t>
  </si>
  <si>
    <t>Barcelona - IES Joan Coromines (Ctra. de la Bordeta, 39-41)</t>
  </si>
  <si>
    <t>Barcelona - IES L'Alzina (Ptge. Salvador Riera, 2)</t>
  </si>
  <si>
    <t>Barcelona - IES Les Corts (Travessera de les Corts, 131-159)</t>
  </si>
  <si>
    <t>Barcelona - IES Maragall (C. Provença, 187)</t>
  </si>
  <si>
    <t>Barcelona - Institut Escola Costa i Llobera (C. Capella de Can Caralleu, s/n)</t>
  </si>
  <si>
    <t>Barcelona - López Vicuña (C. Consell de Cent, 397)</t>
  </si>
  <si>
    <t>Barcelona - Monlau (C. Monlau, 6)</t>
  </si>
  <si>
    <t>Barcelona - Pare Manyanet (Travessera de les Corts, 331)</t>
  </si>
  <si>
    <t>Barcelona - Sagrado Corazón (C. Eduard Conde, 17-23)</t>
  </si>
  <si>
    <t>Barcelona - Vedruna-Gràcia (C. Gran de Gràcia, 234-236)</t>
  </si>
  <si>
    <t>Berga - IES Guillem de Berguedà (Cami de Pedret, 2)</t>
  </si>
  <si>
    <t>Castelldefels - IES Josep Lluís Sert (Camí Ral de València, 10)</t>
  </si>
  <si>
    <t>Cervera - IES La Segarra (Av. President Macià, 11)</t>
  </si>
  <si>
    <t>Cubelles - IES Cubelles (C. Josep Pla s/n)</t>
  </si>
  <si>
    <t>Cunit - IES Ernest Lluch i Martí (c. Conca de Barberà, 10)</t>
  </si>
  <si>
    <t>El Prat de Llobregat - IES Ribera Baixa 1 (C. Aneto, 2-4)</t>
  </si>
  <si>
    <t>El Prat de Llobregat - IES Salvador Dalí (Av. Pare Andreu de Palma, 1-3)</t>
  </si>
  <si>
    <t>Esplugues de Llobregat - Col•legi Alemany de Barcelona (Av. Jacint Esteva Fontanet, 105)</t>
  </si>
  <si>
    <t>Esplugues de Llobregat - Garbí (C. Sant Mateu, 13-15)</t>
  </si>
  <si>
    <t>Esplugues de Llobregat - IES Severo Ochoa (C. Severo Ochoa, 1-13)</t>
  </si>
  <si>
    <t>Esplugues de Llobregat - Nazaret (C. Milà i Pi, 29-31)</t>
  </si>
  <si>
    <t>Felanitx (Mallorca) - IES Felanitx (Carretera de Petra, s/n)</t>
  </si>
  <si>
    <t>Gavà - Bon Soleil (Camí de la Pava, 15)</t>
  </si>
  <si>
    <t>Gavà - IES El Calamot (Av. Joan Carles I, 62)</t>
  </si>
  <si>
    <t>Girona - IES Narcís Xifra i Masmitjà (Pg. Sant Joan Busco, 1)</t>
  </si>
  <si>
    <t>Granollers - Educem (C. Rafael Casanova, 40 - 42)</t>
  </si>
  <si>
    <t>Igualada - Escola Pia d'Igualada (Pl. Castells, 10)</t>
  </si>
  <si>
    <t>Igualada - IES Joan Mercader (C. Sant Vicenç, 27)</t>
  </si>
  <si>
    <t>La Seu d'Urgell - IES Joan Brudieu (Dr. Iglesias Navarri, 27)</t>
  </si>
  <si>
    <t>L'Arboç - Esc. Familiar Agrària Campjoliu (Ctra. N-340 km. 1202)</t>
  </si>
  <si>
    <t>L'Hospitalet de Llobregat - Dolmen (C. Riera Blanca, 184-186)</t>
  </si>
  <si>
    <t>L'Hospitalet de Llobregat - IES Margarida Xirgu (Trav. de Collblanch, 56)</t>
  </si>
  <si>
    <t>L'Hospitalet de Llobregat - IES Provençana (C. De Sant Pius X, 8)</t>
  </si>
  <si>
    <t>L'Hospitalet de Llobregat - IES Santa Eulàlia (Pl. Pius XII, s/n)</t>
  </si>
  <si>
    <t>L'Hospitalet de Llobregat - Sant Jaume de la FEP (C. Santiago Apòstol, 24 i 38)</t>
  </si>
  <si>
    <t>L'Hospitalet de Llobregat - Sant Josep Obrer (C. Covadonga, s/n)</t>
  </si>
  <si>
    <t>L'Hospitalet de Llobregat - Xaloc (Gran Via, 100)</t>
  </si>
  <si>
    <t>Lleida - IES Guindàvols (C. Eugeni d'Ors, s/n)</t>
  </si>
  <si>
    <t>Lleida - IES Samuel Gili i Gaya (Ton Sirera, s/n)</t>
  </si>
  <si>
    <t>Lleida - Lestonnac-L'Ensenyança (Av. Prat de la Riba, 38)</t>
  </si>
  <si>
    <t>Lliçà d'Amunt - IES de Lliçà (Av. dels Països Catalans, 26)</t>
  </si>
  <si>
    <t>Lloret de Mar - La Inmaculada Concepción (C. de Felip Gibert, 38)</t>
  </si>
  <si>
    <t>Martorell - IES Joan Oró (C. Feliu Duran i Canyameres, 7)</t>
  </si>
  <si>
    <t>Masquefa - SES de Masquefa (Av. Línia, 16-18)</t>
  </si>
  <si>
    <t>Matadepera - IES Matadepera (Av. del Mas Sot, 4-10)</t>
  </si>
  <si>
    <t>Matadepera - Montcau-la Mola (Pg. del Pla, s/n)</t>
  </si>
  <si>
    <t>Olot - IES Montsacopa (Av. Joan de Cabirol, s/n)</t>
  </si>
  <si>
    <t>Roquetes - IES Roquetes (C. Anselm Clavé, 8)</t>
  </si>
  <si>
    <t>Sabadell - IES Pau Vila (C. Viladomat, 118)</t>
  </si>
  <si>
    <t>Sant Esteve de Sesrovires - IES Josep Fusalba (Av. Josep Llobet i Bonastre s/n)</t>
  </si>
  <si>
    <t>Sant Pere de Ribes - IES Montgròs (C. Cristòfor Mestres s/n)</t>
  </si>
  <si>
    <t>Sant Pere de Vilamajor - IES de Vilamajor (C. de Can Llobera, s/n)</t>
  </si>
  <si>
    <t>Sant Sadurní d'Anoia - Sant Josep (C. Germans de Sant Gabriel, 2-7)</t>
  </si>
  <si>
    <t>Santa Margarida i els Monjos - IES El Foix (C. Maria Aurèlia Capmany, 6-8)</t>
  </si>
  <si>
    <t>Tamarit de Llitera - IES La Llitera (Camino La Colomina s/n)</t>
  </si>
  <si>
    <t>Tarragona - IES Antoni de Martí i Franquès (C. Enric d'Ossó, 3)</t>
  </si>
  <si>
    <t>Terrassa - IES Can Jofresa (Av. Can Jofresa, 9)</t>
  </si>
  <si>
    <t>Tortosa - IES Joaquim Bau (Av. Estadi, 14)</t>
  </si>
  <si>
    <t>Vic - IES de Vic (Av. Sant Bernat Calbó, 8)</t>
  </si>
  <si>
    <t>Vic - Sant Miquel dels Sants (C. Jaume I, 11)</t>
  </si>
  <si>
    <t>Viladecans - IES de Sales (C. Antonio Machado, 43)</t>
  </si>
  <si>
    <t>Viladecans - IES Josep Mestres i Busquets (C. Dr. Ferran i Clua, 19)</t>
  </si>
  <si>
    <t>Viladecans - IES Torre Roja (Jocs Olímpics, 8)</t>
  </si>
  <si>
    <t>Vilanova i la Geltrú - IES Dolors Mallafrè i Ros (C. Zamenhof, 57)</t>
  </si>
  <si>
    <t>Vilanova i la Geltrú - Santa Teresa de Jesús (Rbla. Principal, 71)</t>
  </si>
  <si>
    <t>Vila-seca - IES Ramon Barbat i Miracle (Av. L'Alcalde Pere Molas, s/n)</t>
  </si>
  <si>
    <r>
      <t xml:space="preserve">6. Per què has decidit estudiar al Campus de Vilanova de la UPC?
</t>
    </r>
    <r>
      <rPr>
        <sz val="10"/>
        <color theme="0" tint="-0.499984740745262"/>
        <rFont val="Verdana"/>
        <family val="2"/>
      </rPr>
      <t>(pots marcar més d'una opció)</t>
    </r>
  </si>
  <si>
    <t>Per proximitat</t>
  </si>
  <si>
    <t>Per afinitat amb els estudis que s'imparteixen</t>
  </si>
  <si>
    <t>Perquè m'ha agradat el campus</t>
  </si>
  <si>
    <t>7. Com has conegut el Campus de Vilanova de la UPC?
(pots marcar més d'una opció)</t>
  </si>
  <si>
    <t>Per fires d'ensenyament que he asistit</t>
  </si>
  <si>
    <t>Per xerrades que han fet al meu centre</t>
  </si>
  <si>
    <t>Per visites i/o activitats que hi he fet com a estudiant de secundària</t>
  </si>
  <si>
    <t>8. Si has assistit a alguna de les activitat organitzades al Campus UPC Vilanova. Quines han estat?
(pots marcar més d'una opció)</t>
  </si>
  <si>
    <r>
      <t xml:space="preserve">9. Com estudiant del Campus UPC Vilanova, quines activitats t'interessarien?
</t>
    </r>
    <r>
      <rPr>
        <sz val="10"/>
        <color theme="0" tint="-0.499984740745262"/>
        <rFont val="Verdana"/>
        <family val="2"/>
      </rPr>
      <t>(pots marcar més d'una opció)</t>
    </r>
  </si>
  <si>
    <t>Concursos de castellers</t>
  </si>
  <si>
    <t>Equips de motor</t>
  </si>
  <si>
    <t/>
  </si>
  <si>
    <t>Amposta - IES Montsià (C. Madrid, 35-49)</t>
  </si>
  <si>
    <t>Barcelona - Aula Escola Europea (Av. Mare de Déu de Lorda, 34-36)</t>
  </si>
  <si>
    <t>Barcelona - Sant Ignasi (C. Carrasco i Formiguera, 32)</t>
  </si>
  <si>
    <t>Lleida - Les Heures (Av. Alcalde Rovira Roure, 4)</t>
  </si>
  <si>
    <t>Sant Boi de Llobregat - IES Ítaca (C. Bonaventura Calopa, s/n)</t>
  </si>
  <si>
    <t>Tarragona - IES Pons d'Icart (C. Assalt, 4)</t>
  </si>
  <si>
    <t>Activitats d'orientació (Pots marcar més d'una opció)</t>
  </si>
  <si>
    <t>2016-2017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</si>
  <si>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2016-2017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</si>
</sst>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23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  <xf numFmtId="0" fontId="20" fillId="0" borderId="0"/>
    <xf numFmtId="0" fontId="22" fillId="0" borderId="0"/>
  </cellStyleXfs>
  <cellXfs count="163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Fill="1"/>
    <xf numFmtId="0" fontId="9" fillId="5" borderId="2" xfId="1" applyFont="1" applyFill="1" applyBorder="1" applyAlignment="1">
      <alignment vertical="center"/>
    </xf>
    <xf numFmtId="0" fontId="2" fillId="0" borderId="2" xfId="0" applyFont="1" applyFill="1" applyBorder="1"/>
    <xf numFmtId="0" fontId="12" fillId="2" borderId="0" xfId="0" applyFont="1" applyFill="1"/>
    <xf numFmtId="0" fontId="13" fillId="2" borderId="0" xfId="0" applyFont="1" applyFill="1"/>
    <xf numFmtId="0" fontId="10" fillId="0" borderId="0" xfId="0" applyFont="1" applyFill="1" applyAlignment="1">
      <alignment horizontal="left" wrapText="1"/>
    </xf>
    <xf numFmtId="0" fontId="15" fillId="0" borderId="3" xfId="0" applyFont="1" applyBorder="1" applyAlignment="1">
      <alignment horizontal="left" vertical="top" wrapText="1"/>
    </xf>
    <xf numFmtId="164" fontId="15" fillId="0" borderId="15" xfId="0" applyNumberFormat="1" applyFont="1" applyBorder="1" applyAlignment="1">
      <alignment horizontal="right" vertical="top"/>
    </xf>
    <xf numFmtId="165" fontId="15" fillId="0" borderId="16" xfId="0" applyNumberFormat="1" applyFont="1" applyBorder="1" applyAlignment="1">
      <alignment horizontal="right" vertical="top"/>
    </xf>
    <xf numFmtId="164" fontId="15" fillId="0" borderId="16" xfId="0" applyNumberFormat="1" applyFont="1" applyBorder="1" applyAlignment="1">
      <alignment horizontal="right" vertical="top"/>
    </xf>
    <xf numFmtId="0" fontId="15" fillId="0" borderId="7" xfId="0" applyFont="1" applyBorder="1" applyAlignment="1">
      <alignment horizontal="left" vertical="top" wrapText="1"/>
    </xf>
    <xf numFmtId="164" fontId="15" fillId="0" borderId="18" xfId="0" applyNumberFormat="1" applyFont="1" applyBorder="1" applyAlignment="1">
      <alignment horizontal="right" vertical="top"/>
    </xf>
    <xf numFmtId="165" fontId="15" fillId="0" borderId="19" xfId="0" applyNumberFormat="1" applyFont="1" applyBorder="1" applyAlignment="1">
      <alignment horizontal="right" vertical="top"/>
    </xf>
    <xf numFmtId="164" fontId="15" fillId="0" borderId="19" xfId="0" applyNumberFormat="1" applyFont="1" applyBorder="1" applyAlignment="1">
      <alignment horizontal="right" vertical="top"/>
    </xf>
    <xf numFmtId="0" fontId="15" fillId="0" borderId="11" xfId="0" applyFont="1" applyBorder="1" applyAlignment="1">
      <alignment horizontal="left" vertical="top" wrapText="1"/>
    </xf>
    <xf numFmtId="164" fontId="15" fillId="0" borderId="21" xfId="0" applyNumberFormat="1" applyFont="1" applyBorder="1" applyAlignment="1">
      <alignment horizontal="right" vertical="top"/>
    </xf>
    <xf numFmtId="165" fontId="15" fillId="0" borderId="22" xfId="0" applyNumberFormat="1" applyFont="1" applyBorder="1" applyAlignment="1">
      <alignment horizontal="right" vertical="top"/>
    </xf>
    <xf numFmtId="164" fontId="15" fillId="0" borderId="22" xfId="0" applyNumberFormat="1" applyFont="1" applyBorder="1" applyAlignment="1">
      <alignment horizontal="right" vertical="top"/>
    </xf>
    <xf numFmtId="0" fontId="15" fillId="0" borderId="27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right" vertical="top"/>
    </xf>
    <xf numFmtId="165" fontId="15" fillId="0" borderId="0" xfId="0" applyNumberFormat="1" applyFont="1" applyBorder="1" applyAlignment="1">
      <alignment horizontal="right" vertical="top"/>
    </xf>
    <xf numFmtId="0" fontId="15" fillId="0" borderId="0" xfId="0" applyFont="1" applyBorder="1" applyAlignment="1">
      <alignment horizontal="left" vertical="top" wrapText="1"/>
    </xf>
    <xf numFmtId="0" fontId="17" fillId="7" borderId="27" xfId="0" applyFont="1" applyFill="1" applyBorder="1" applyAlignment="1">
      <alignment vertical="center" wrapText="1"/>
    </xf>
    <xf numFmtId="0" fontId="17" fillId="7" borderId="28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vertical="center" wrapText="1"/>
    </xf>
    <xf numFmtId="0" fontId="17" fillId="7" borderId="7" xfId="0" applyFont="1" applyFill="1" applyBorder="1" applyAlignment="1">
      <alignment vertical="center" wrapText="1"/>
    </xf>
    <xf numFmtId="0" fontId="17" fillId="7" borderId="11" xfId="0" applyFont="1" applyFill="1" applyBorder="1" applyAlignment="1">
      <alignment vertical="center" wrapText="1"/>
    </xf>
    <xf numFmtId="164" fontId="16" fillId="4" borderId="21" xfId="0" applyNumberFormat="1" applyFont="1" applyFill="1" applyBorder="1" applyAlignment="1">
      <alignment horizontal="right" vertical="top"/>
    </xf>
    <xf numFmtId="165" fontId="16" fillId="4" borderId="22" xfId="0" applyNumberFormat="1" applyFont="1" applyFill="1" applyBorder="1" applyAlignment="1">
      <alignment horizontal="right" vertical="top"/>
    </xf>
    <xf numFmtId="164" fontId="16" fillId="4" borderId="22" xfId="0" applyNumberFormat="1" applyFont="1" applyFill="1" applyBorder="1" applyAlignment="1">
      <alignment horizontal="right" vertical="top"/>
    </xf>
    <xf numFmtId="165" fontId="16" fillId="4" borderId="23" xfId="0" applyNumberFormat="1" applyFont="1" applyFill="1" applyBorder="1" applyAlignment="1">
      <alignment horizontal="right" vertical="top"/>
    </xf>
    <xf numFmtId="164" fontId="16" fillId="4" borderId="16" xfId="0" applyNumberFormat="1" applyFont="1" applyFill="1" applyBorder="1" applyAlignment="1">
      <alignment horizontal="right" vertical="top"/>
    </xf>
    <xf numFmtId="165" fontId="16" fillId="4" borderId="17" xfId="0" applyNumberFormat="1" applyFont="1" applyFill="1" applyBorder="1" applyAlignment="1">
      <alignment horizontal="right" vertical="top"/>
    </xf>
    <xf numFmtId="164" fontId="16" fillId="4" borderId="19" xfId="0" applyNumberFormat="1" applyFont="1" applyFill="1" applyBorder="1" applyAlignment="1">
      <alignment horizontal="right" vertical="top"/>
    </xf>
    <xf numFmtId="165" fontId="16" fillId="4" borderId="20" xfId="0" applyNumberFormat="1" applyFont="1" applyFill="1" applyBorder="1" applyAlignment="1">
      <alignment horizontal="right" vertical="top"/>
    </xf>
    <xf numFmtId="164" fontId="16" fillId="4" borderId="25" xfId="0" applyNumberFormat="1" applyFont="1" applyFill="1" applyBorder="1" applyAlignment="1">
      <alignment horizontal="right" vertical="top"/>
    </xf>
    <xf numFmtId="165" fontId="16" fillId="4" borderId="26" xfId="0" applyNumberFormat="1" applyFont="1" applyFill="1" applyBorder="1" applyAlignment="1">
      <alignment horizontal="right" vertical="top"/>
    </xf>
    <xf numFmtId="0" fontId="12" fillId="0" borderId="0" xfId="0" applyFont="1" applyBorder="1"/>
    <xf numFmtId="0" fontId="10" fillId="0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9" fillId="5" borderId="2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164" fontId="15" fillId="0" borderId="0" xfId="0" applyNumberFormat="1" applyFont="1" applyBorder="1" applyAlignment="1">
      <alignment horizontal="right" vertical="top"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vertical="center"/>
    </xf>
    <xf numFmtId="0" fontId="15" fillId="0" borderId="3" xfId="0" applyFont="1" applyBorder="1" applyAlignment="1">
      <alignment horizontal="left" vertical="center" wrapText="1"/>
    </xf>
    <xf numFmtId="164" fontId="15" fillId="0" borderId="15" xfId="0" applyNumberFormat="1" applyFont="1" applyBorder="1" applyAlignment="1">
      <alignment horizontal="right" vertical="center"/>
    </xf>
    <xf numFmtId="165" fontId="15" fillId="0" borderId="16" xfId="0" applyNumberFormat="1" applyFont="1" applyBorder="1" applyAlignment="1">
      <alignment horizontal="right" vertical="center"/>
    </xf>
    <xf numFmtId="164" fontId="15" fillId="0" borderId="16" xfId="0" applyNumberFormat="1" applyFont="1" applyBorder="1" applyAlignment="1">
      <alignment horizontal="right" vertical="center"/>
    </xf>
    <xf numFmtId="164" fontId="16" fillId="4" borderId="16" xfId="0" applyNumberFormat="1" applyFont="1" applyFill="1" applyBorder="1" applyAlignment="1">
      <alignment horizontal="right" vertical="center"/>
    </xf>
    <xf numFmtId="165" fontId="16" fillId="4" borderId="1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left" vertical="center" wrapText="1"/>
    </xf>
    <xf numFmtId="164" fontId="15" fillId="0" borderId="18" xfId="0" applyNumberFormat="1" applyFont="1" applyBorder="1" applyAlignment="1">
      <alignment horizontal="right" vertical="center"/>
    </xf>
    <xf numFmtId="165" fontId="15" fillId="0" borderId="19" xfId="0" applyNumberFormat="1" applyFont="1" applyBorder="1" applyAlignment="1">
      <alignment horizontal="right" vertical="center"/>
    </xf>
    <xf numFmtId="164" fontId="15" fillId="0" borderId="19" xfId="0" applyNumberFormat="1" applyFont="1" applyBorder="1" applyAlignment="1">
      <alignment horizontal="right" vertical="center"/>
    </xf>
    <xf numFmtId="164" fontId="16" fillId="4" borderId="19" xfId="0" applyNumberFormat="1" applyFont="1" applyFill="1" applyBorder="1" applyAlignment="1">
      <alignment horizontal="right" vertical="center"/>
    </xf>
    <xf numFmtId="165" fontId="16" fillId="4" borderId="20" xfId="0" applyNumberFormat="1" applyFont="1" applyFill="1" applyBorder="1" applyAlignment="1">
      <alignment horizontal="right" vertical="center"/>
    </xf>
    <xf numFmtId="0" fontId="17" fillId="7" borderId="29" xfId="0" applyFont="1" applyFill="1" applyBorder="1" applyAlignment="1">
      <alignment vertical="center" wrapText="1"/>
    </xf>
    <xf numFmtId="165" fontId="19" fillId="0" borderId="16" xfId="0" applyNumberFormat="1" applyFont="1" applyBorder="1" applyAlignment="1">
      <alignment horizontal="right" vertical="top"/>
    </xf>
    <xf numFmtId="165" fontId="19" fillId="0" borderId="19" xfId="0" applyNumberFormat="1" applyFont="1" applyBorder="1" applyAlignment="1">
      <alignment horizontal="right" vertical="top"/>
    </xf>
    <xf numFmtId="165" fontId="19" fillId="0" borderId="22" xfId="0" applyNumberFormat="1" applyFont="1" applyBorder="1" applyAlignment="1">
      <alignment horizontal="right" vertical="top"/>
    </xf>
    <xf numFmtId="10" fontId="0" fillId="0" borderId="0" xfId="0" applyNumberFormat="1"/>
    <xf numFmtId="0" fontId="12" fillId="0" borderId="0" xfId="0" applyFont="1"/>
    <xf numFmtId="10" fontId="12" fillId="0" borderId="0" xfId="0" applyNumberFormat="1" applyFont="1"/>
    <xf numFmtId="0" fontId="21" fillId="0" borderId="3" xfId="3" applyFont="1" applyBorder="1" applyAlignment="1">
      <alignment horizontal="left" vertical="top" wrapText="1"/>
    </xf>
    <xf numFmtId="164" fontId="21" fillId="0" borderId="15" xfId="3" applyNumberFormat="1" applyFont="1" applyBorder="1" applyAlignment="1">
      <alignment horizontal="right" vertical="center"/>
    </xf>
    <xf numFmtId="164" fontId="21" fillId="0" borderId="16" xfId="3" applyNumberFormat="1" applyFont="1" applyBorder="1" applyAlignment="1">
      <alignment horizontal="right" vertical="center"/>
    </xf>
    <xf numFmtId="0" fontId="21" fillId="0" borderId="7" xfId="3" applyFont="1" applyBorder="1" applyAlignment="1">
      <alignment horizontal="left" vertical="top" wrapText="1"/>
    </xf>
    <xf numFmtId="164" fontId="21" fillId="0" borderId="18" xfId="3" applyNumberFormat="1" applyFont="1" applyBorder="1" applyAlignment="1">
      <alignment horizontal="right" vertical="center"/>
    </xf>
    <xf numFmtId="165" fontId="21" fillId="0" borderId="19" xfId="3" applyNumberFormat="1" applyFont="1" applyBorder="1" applyAlignment="1">
      <alignment horizontal="right" vertical="center"/>
    </xf>
    <xf numFmtId="164" fontId="21" fillId="0" borderId="19" xfId="3" applyNumberFormat="1" applyFont="1" applyBorder="1" applyAlignment="1">
      <alignment horizontal="right" vertical="center"/>
    </xf>
    <xf numFmtId="164" fontId="15" fillId="0" borderId="24" xfId="4" applyNumberFormat="1" applyFont="1" applyBorder="1" applyAlignment="1">
      <alignment horizontal="right" vertical="center"/>
    </xf>
    <xf numFmtId="165" fontId="15" fillId="0" borderId="25" xfId="4" applyNumberFormat="1" applyFont="1" applyBorder="1" applyAlignment="1">
      <alignment horizontal="right" vertical="center"/>
    </xf>
    <xf numFmtId="164" fontId="15" fillId="0" borderId="25" xfId="4" applyNumberFormat="1" applyFont="1" applyBorder="1" applyAlignment="1">
      <alignment horizontal="right" vertical="center"/>
    </xf>
    <xf numFmtId="0" fontId="22" fillId="0" borderId="0" xfId="4"/>
    <xf numFmtId="164" fontId="15" fillId="0" borderId="15" xfId="4" applyNumberFormat="1" applyFont="1" applyBorder="1" applyAlignment="1">
      <alignment horizontal="right" vertical="center"/>
    </xf>
    <xf numFmtId="165" fontId="15" fillId="0" borderId="16" xfId="4" applyNumberFormat="1" applyFont="1" applyBorder="1" applyAlignment="1">
      <alignment horizontal="right" vertical="center"/>
    </xf>
    <xf numFmtId="164" fontId="15" fillId="0" borderId="16" xfId="4" applyNumberFormat="1" applyFont="1" applyBorder="1" applyAlignment="1">
      <alignment horizontal="right" vertical="center"/>
    </xf>
    <xf numFmtId="164" fontId="15" fillId="0" borderId="18" xfId="4" applyNumberFormat="1" applyFont="1" applyBorder="1" applyAlignment="1">
      <alignment horizontal="right" vertical="center"/>
    </xf>
    <xf numFmtId="165" fontId="15" fillId="0" borderId="19" xfId="4" applyNumberFormat="1" applyFont="1" applyBorder="1" applyAlignment="1">
      <alignment horizontal="right" vertical="center"/>
    </xf>
    <xf numFmtId="164" fontId="15" fillId="0" borderId="19" xfId="4" applyNumberFormat="1" applyFont="1" applyBorder="1" applyAlignment="1">
      <alignment horizontal="right" vertical="center"/>
    </xf>
    <xf numFmtId="164" fontId="15" fillId="0" borderId="21" xfId="4" applyNumberFormat="1" applyFont="1" applyBorder="1" applyAlignment="1">
      <alignment horizontal="right" vertical="center"/>
    </xf>
    <xf numFmtId="165" fontId="15" fillId="0" borderId="22" xfId="4" applyNumberFormat="1" applyFont="1" applyBorder="1" applyAlignment="1">
      <alignment horizontal="right" vertical="center"/>
    </xf>
    <xf numFmtId="164" fontId="15" fillId="0" borderId="22" xfId="4" applyNumberFormat="1" applyFont="1" applyBorder="1" applyAlignment="1">
      <alignment horizontal="right" vertical="center"/>
    </xf>
    <xf numFmtId="0" fontId="12" fillId="2" borderId="0" xfId="0" applyFont="1" applyFill="1" applyBorder="1"/>
    <xf numFmtId="0" fontId="18" fillId="2" borderId="0" xfId="0" applyFont="1" applyFill="1" applyBorder="1" applyAlignment="1">
      <alignment horizontal="left" vertical="top" wrapText="1"/>
    </xf>
    <xf numFmtId="165" fontId="18" fillId="2" borderId="0" xfId="0" applyNumberFormat="1" applyFont="1" applyFill="1" applyBorder="1" applyAlignment="1">
      <alignment horizontal="right" vertical="top"/>
    </xf>
    <xf numFmtId="0" fontId="12" fillId="0" borderId="0" xfId="0" applyFont="1" applyAlignment="1"/>
    <xf numFmtId="0" fontId="21" fillId="7" borderId="3" xfId="3" applyFont="1" applyFill="1" applyBorder="1" applyAlignment="1">
      <alignment horizontal="left" wrapText="1"/>
    </xf>
    <xf numFmtId="0" fontId="21" fillId="7" borderId="11" xfId="3" applyFont="1" applyFill="1" applyBorder="1" applyAlignment="1">
      <alignment horizontal="left" wrapText="1"/>
    </xf>
    <xf numFmtId="0" fontId="18" fillId="7" borderId="12" xfId="3" applyFont="1" applyFill="1" applyBorder="1" applyAlignment="1">
      <alignment horizontal="center" vertical="center" wrapText="1"/>
    </xf>
    <xf numFmtId="0" fontId="18" fillId="7" borderId="13" xfId="3" applyFont="1" applyFill="1" applyBorder="1" applyAlignment="1">
      <alignment horizontal="center" vertical="center" wrapText="1"/>
    </xf>
    <xf numFmtId="0" fontId="18" fillId="7" borderId="14" xfId="3" applyFont="1" applyFill="1" applyBorder="1" applyAlignment="1">
      <alignment horizontal="center" vertical="center" wrapText="1"/>
    </xf>
    <xf numFmtId="164" fontId="16" fillId="4" borderId="16" xfId="3" applyNumberFormat="1" applyFont="1" applyFill="1" applyBorder="1" applyAlignment="1">
      <alignment horizontal="right" vertical="center"/>
    </xf>
    <xf numFmtId="165" fontId="16" fillId="4" borderId="17" xfId="3" applyNumberFormat="1" applyFont="1" applyFill="1" applyBorder="1" applyAlignment="1">
      <alignment horizontal="right" vertical="center"/>
    </xf>
    <xf numFmtId="164" fontId="16" fillId="4" borderId="19" xfId="3" applyNumberFormat="1" applyFont="1" applyFill="1" applyBorder="1" applyAlignment="1">
      <alignment horizontal="right" vertical="center"/>
    </xf>
    <xf numFmtId="165" fontId="16" fillId="4" borderId="20" xfId="3" applyNumberFormat="1" applyFont="1" applyFill="1" applyBorder="1" applyAlignment="1">
      <alignment horizontal="right" vertical="center"/>
    </xf>
    <xf numFmtId="164" fontId="16" fillId="4" borderId="22" xfId="3" applyNumberFormat="1" applyFont="1" applyFill="1" applyBorder="1" applyAlignment="1">
      <alignment horizontal="right" vertical="center"/>
    </xf>
    <xf numFmtId="165" fontId="16" fillId="4" borderId="23" xfId="3" applyNumberFormat="1" applyFont="1" applyFill="1" applyBorder="1" applyAlignment="1">
      <alignment horizontal="right" vertical="center"/>
    </xf>
    <xf numFmtId="0" fontId="16" fillId="4" borderId="11" xfId="3" applyFont="1" applyFill="1" applyBorder="1" applyAlignment="1">
      <alignment horizontal="left" vertical="center" wrapText="1"/>
    </xf>
    <xf numFmtId="164" fontId="16" fillId="4" borderId="21" xfId="3" applyNumberFormat="1" applyFont="1" applyFill="1" applyBorder="1" applyAlignment="1">
      <alignment horizontal="right" vertical="center"/>
    </xf>
    <xf numFmtId="165" fontId="16" fillId="4" borderId="22" xfId="3" applyNumberFormat="1" applyFont="1" applyFill="1" applyBorder="1" applyAlignment="1">
      <alignment horizontal="right" vertical="center"/>
    </xf>
    <xf numFmtId="0" fontId="15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164" fontId="16" fillId="4" borderId="22" xfId="0" applyNumberFormat="1" applyFont="1" applyFill="1" applyBorder="1" applyAlignment="1">
      <alignment horizontal="right" vertical="center"/>
    </xf>
    <xf numFmtId="165" fontId="16" fillId="4" borderId="23" xfId="0" applyNumberFormat="1" applyFont="1" applyFill="1" applyBorder="1" applyAlignment="1">
      <alignment horizontal="right" vertical="center"/>
    </xf>
    <xf numFmtId="165" fontId="19" fillId="0" borderId="16" xfId="0" applyNumberFormat="1" applyFont="1" applyBorder="1" applyAlignment="1">
      <alignment horizontal="right" vertical="center"/>
    </xf>
    <xf numFmtId="165" fontId="19" fillId="0" borderId="19" xfId="0" applyNumberFormat="1" applyFont="1" applyBorder="1" applyAlignment="1">
      <alignment horizontal="right" vertical="center"/>
    </xf>
    <xf numFmtId="164" fontId="15" fillId="0" borderId="21" xfId="0" applyNumberFormat="1" applyFont="1" applyBorder="1" applyAlignment="1">
      <alignment horizontal="right" vertical="center"/>
    </xf>
    <xf numFmtId="165" fontId="19" fillId="0" borderId="22" xfId="0" applyNumberFormat="1" applyFont="1" applyBorder="1" applyAlignment="1">
      <alignment horizontal="right" vertical="center"/>
    </xf>
    <xf numFmtId="164" fontId="15" fillId="0" borderId="22" xfId="0" applyNumberFormat="1" applyFont="1" applyBorder="1" applyAlignment="1">
      <alignment horizontal="right" vertical="center"/>
    </xf>
    <xf numFmtId="165" fontId="15" fillId="0" borderId="22" xfId="0" applyNumberFormat="1" applyFont="1" applyBorder="1" applyAlignment="1">
      <alignment horizontal="right" vertical="center"/>
    </xf>
    <xf numFmtId="165" fontId="12" fillId="2" borderId="0" xfId="0" applyNumberFormat="1" applyFont="1" applyFill="1"/>
    <xf numFmtId="165" fontId="12" fillId="0" borderId="0" xfId="0" applyNumberFormat="1" applyFont="1"/>
    <xf numFmtId="0" fontId="17" fillId="7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30" xfId="0" applyFont="1" applyFill="1" applyBorder="1" applyAlignment="1">
      <alignment horizontal="center" vertical="center" wrapText="1"/>
    </xf>
    <xf numFmtId="0" fontId="17" fillId="7" borderId="32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7" fillId="7" borderId="34" xfId="0" applyFont="1" applyFill="1" applyBorder="1" applyAlignment="1">
      <alignment horizontal="center" vertical="center" wrapText="1"/>
    </xf>
    <xf numFmtId="0" fontId="17" fillId="7" borderId="35" xfId="0" applyFont="1" applyFill="1" applyBorder="1" applyAlignment="1">
      <alignment horizontal="center" vertical="center" wrapText="1"/>
    </xf>
    <xf numFmtId="0" fontId="17" fillId="7" borderId="36" xfId="0" applyFont="1" applyFill="1" applyBorder="1" applyAlignment="1">
      <alignment horizontal="center" vertical="center" wrapText="1"/>
    </xf>
    <xf numFmtId="0" fontId="17" fillId="7" borderId="3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8" fillId="7" borderId="34" xfId="3" applyFont="1" applyFill="1" applyBorder="1" applyAlignment="1">
      <alignment horizontal="center" vertical="center" wrapText="1"/>
    </xf>
    <xf numFmtId="0" fontId="18" fillId="7" borderId="39" xfId="3" applyFont="1" applyFill="1" applyBorder="1" applyAlignment="1">
      <alignment horizontal="center" vertical="center" wrapText="1"/>
    </xf>
    <xf numFmtId="0" fontId="18" fillId="7" borderId="38" xfId="3" applyFont="1" applyFill="1" applyBorder="1" applyAlignment="1">
      <alignment horizontal="center" vertical="center" wrapText="1"/>
    </xf>
    <xf numFmtId="0" fontId="18" fillId="7" borderId="36" xfId="3" applyFont="1" applyFill="1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left" vertical="center" wrapText="1"/>
    </xf>
    <xf numFmtId="0" fontId="17" fillId="7" borderId="11" xfId="0" applyFont="1" applyFill="1" applyBorder="1" applyAlignment="1">
      <alignment horizontal="left" vertical="center" wrapText="1"/>
    </xf>
    <xf numFmtId="0" fontId="12" fillId="2" borderId="0" xfId="0" applyFont="1" applyFill="1"/>
    <xf numFmtId="0" fontId="12" fillId="0" borderId="0" xfId="0" applyFont="1"/>
    <xf numFmtId="0" fontId="4" fillId="3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</cellXfs>
  <cellStyles count="5">
    <cellStyle name="Normal" xfId="0" builtinId="0"/>
    <cellStyle name="Normal_EPSEVG" xfId="3"/>
    <cellStyle name="Normal_EPSEVG_1" xfId="4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Gràfics!$N$152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Gràfics!$L$153:$M$160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Gràfics!$N$153:$N$160</c:f>
              <c:numCache>
                <c:formatCode>###0.0%</c:formatCode>
                <c:ptCount val="8"/>
                <c:pt idx="0">
                  <c:v>0.12820512820512819</c:v>
                </c:pt>
                <c:pt idx="1">
                  <c:v>0.10256410256410256</c:v>
                </c:pt>
                <c:pt idx="2">
                  <c:v>5.128205128205128E-2</c:v>
                </c:pt>
                <c:pt idx="3">
                  <c:v>0.17948717948717949</c:v>
                </c:pt>
                <c:pt idx="4">
                  <c:v>1.282051282051282E-2</c:v>
                </c:pt>
                <c:pt idx="5">
                  <c:v>0.30769230769230771</c:v>
                </c:pt>
                <c:pt idx="6">
                  <c:v>0.37179487179487181</c:v>
                </c:pt>
                <c:pt idx="7">
                  <c:v>5.128205128205128E-2</c:v>
                </c:pt>
              </c:numCache>
            </c:numRef>
          </c:val>
        </c:ser>
        <c:ser>
          <c:idx val="1"/>
          <c:order val="1"/>
          <c:tx>
            <c:strRef>
              <c:f>Gràfics!$O$152</c:f>
              <c:strCache>
                <c:ptCount val="1"/>
                <c:pt idx="0">
                  <c:v>Grau en Enginyeria Elèctrica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Gràfics!$L$153:$M$160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Gràfics!$O$153:$O$160</c:f>
              <c:numCache>
                <c:formatCode>###0.0%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0.4</c:v>
                </c:pt>
                <c:pt idx="4">
                  <c:v>0.1</c:v>
                </c:pt>
                <c:pt idx="5">
                  <c:v>0.3</c:v>
                </c:pt>
                <c:pt idx="6">
                  <c:v>0.2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Gràfics!$P$152</c:f>
              <c:strCache>
                <c:ptCount val="1"/>
                <c:pt idx="0">
                  <c:v>Grau en Enginyeria Electrònica Industrial i Automàtica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333333333333337E-3"/>
                  <c:y val="8.1410256410256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5.4273504273504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Gràfics!$L$153:$M$160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Gràfics!$P$153:$P$160</c:f>
              <c:numCache>
                <c:formatCode>###0.0%</c:formatCode>
                <c:ptCount val="8"/>
                <c:pt idx="0">
                  <c:v>0.08</c:v>
                </c:pt>
                <c:pt idx="1">
                  <c:v>0.2</c:v>
                </c:pt>
                <c:pt idx="2">
                  <c:v>0.04</c:v>
                </c:pt>
                <c:pt idx="3">
                  <c:v>0.24</c:v>
                </c:pt>
                <c:pt idx="4">
                  <c:v>0.12</c:v>
                </c:pt>
                <c:pt idx="5">
                  <c:v>0.6</c:v>
                </c:pt>
                <c:pt idx="6">
                  <c:v>0.08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Gràfics!$Q$152</c:f>
              <c:strCache>
                <c:ptCount val="1"/>
                <c:pt idx="0">
                  <c:v>Grau en Enginyeria Informàtica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4.2333333333333337E-3"/>
                  <c:y val="5.4273504273504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8995726495726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288888888888888E-2"/>
                  <c:y val="2.170940170940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Gràfics!$L$153:$M$160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Gràfics!$Q$153:$Q$160</c:f>
              <c:numCache>
                <c:formatCode>###0.0%</c:formatCode>
                <c:ptCount val="8"/>
                <c:pt idx="0">
                  <c:v>1.7857142857142856E-2</c:v>
                </c:pt>
                <c:pt idx="1">
                  <c:v>0.21428571428571427</c:v>
                </c:pt>
                <c:pt idx="2">
                  <c:v>0.10714285714285714</c:v>
                </c:pt>
                <c:pt idx="3">
                  <c:v>0.19642857142857142</c:v>
                </c:pt>
                <c:pt idx="4">
                  <c:v>0.14285714285714285</c:v>
                </c:pt>
                <c:pt idx="5">
                  <c:v>0.44642857142857145</c:v>
                </c:pt>
                <c:pt idx="6">
                  <c:v>0.375</c:v>
                </c:pt>
                <c:pt idx="7">
                  <c:v>5.3571428571428568E-2</c:v>
                </c:pt>
              </c:numCache>
            </c:numRef>
          </c:val>
        </c:ser>
        <c:ser>
          <c:idx val="4"/>
          <c:order val="4"/>
          <c:tx>
            <c:strRef>
              <c:f>Gràfics!$R$152</c:f>
              <c:strCache>
                <c:ptCount val="1"/>
                <c:pt idx="0">
                  <c:v>Grau en Enginyeria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Gràfics!$L$153:$M$160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Gràfics!$R$153:$R$160</c:f>
              <c:numCache>
                <c:formatCode>###0.0%</c:formatCode>
                <c:ptCount val="8"/>
                <c:pt idx="0">
                  <c:v>0.04</c:v>
                </c:pt>
                <c:pt idx="1">
                  <c:v>0.26</c:v>
                </c:pt>
                <c:pt idx="2">
                  <c:v>0.12</c:v>
                </c:pt>
                <c:pt idx="3">
                  <c:v>0.12</c:v>
                </c:pt>
                <c:pt idx="4">
                  <c:v>0.06</c:v>
                </c:pt>
                <c:pt idx="5">
                  <c:v>0.48</c:v>
                </c:pt>
                <c:pt idx="6">
                  <c:v>0.22</c:v>
                </c:pt>
                <c:pt idx="7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416128"/>
        <c:axId val="78605312"/>
        <c:axId val="0"/>
      </c:bar3DChart>
      <c:catAx>
        <c:axId val="7841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605312"/>
        <c:crosses val="autoZero"/>
        <c:auto val="1"/>
        <c:lblAlgn val="ctr"/>
        <c:lblOffset val="100"/>
        <c:noMultiLvlLbl val="0"/>
      </c:catAx>
      <c:valAx>
        <c:axId val="78605312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784161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8955444444444442E-2"/>
          <c:y val="1.628205128205128E-2"/>
          <c:w val="0.87362244444444448"/>
          <c:h val="0.143142948717948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5"/>
          <c:order val="0"/>
          <c:tx>
            <c:strRef>
              <c:f>Gràfics!$K$302:$K$303</c:f>
              <c:strCache>
                <c:ptCount val="1"/>
                <c:pt idx="0">
                  <c:v>Grau en Enginyeria de Disseny Industrial i Desenvolupament del Producte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Gràfics!$J$304:$J$306</c:f>
              <c:strCache>
                <c:ptCount val="3"/>
                <c:pt idx="0">
                  <c:v>Per proximitat</c:v>
                </c:pt>
                <c:pt idx="1">
                  <c:v>Per afinitat amb els estudis que s'imparteixen</c:v>
                </c:pt>
                <c:pt idx="2">
                  <c:v>Perquè m'ha agradat el campus</c:v>
                </c:pt>
              </c:strCache>
            </c:strRef>
          </c:cat>
          <c:val>
            <c:numRef>
              <c:f>Gràfics!$K$304:$K$306</c:f>
              <c:numCache>
                <c:formatCode>###0.0%</c:formatCode>
                <c:ptCount val="3"/>
                <c:pt idx="0">
                  <c:v>0.33333333333333331</c:v>
                </c:pt>
                <c:pt idx="1">
                  <c:v>0.53846153846153844</c:v>
                </c:pt>
                <c:pt idx="2">
                  <c:v>0.20512820512820512</c:v>
                </c:pt>
              </c:numCache>
            </c:numRef>
          </c:val>
          <c:shape val="cylinder"/>
        </c:ser>
        <c:ser>
          <c:idx val="6"/>
          <c:order val="1"/>
          <c:tx>
            <c:strRef>
              <c:f>Gràfics!$L$302:$L$303</c:f>
              <c:strCache>
                <c:ptCount val="1"/>
                <c:pt idx="0">
                  <c:v>Grau en Enginyeria Elèctrica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Gràfics!$J$304:$J$306</c:f>
              <c:strCache>
                <c:ptCount val="3"/>
                <c:pt idx="0">
                  <c:v>Per proximitat</c:v>
                </c:pt>
                <c:pt idx="1">
                  <c:v>Per afinitat amb els estudis que s'imparteixen</c:v>
                </c:pt>
                <c:pt idx="2">
                  <c:v>Perquè m'ha agradat el campus</c:v>
                </c:pt>
              </c:strCache>
            </c:strRef>
          </c:cat>
          <c:val>
            <c:numRef>
              <c:f>Gràfics!$L$304:$L$306</c:f>
              <c:numCache>
                <c:formatCode>###0.0%</c:formatCode>
                <c:ptCount val="3"/>
                <c:pt idx="0">
                  <c:v>0.5</c:v>
                </c:pt>
                <c:pt idx="1">
                  <c:v>0.7</c:v>
                </c:pt>
                <c:pt idx="2">
                  <c:v>0.1</c:v>
                </c:pt>
              </c:numCache>
            </c:numRef>
          </c:val>
          <c:shape val="cylinder"/>
        </c:ser>
        <c:ser>
          <c:idx val="7"/>
          <c:order val="2"/>
          <c:tx>
            <c:strRef>
              <c:f>Gràfics!$M$302:$M$303</c:f>
              <c:strCache>
                <c:ptCount val="1"/>
                <c:pt idx="0">
                  <c:v>Grau en Enginyeria Electrònica Industrial i Automàtica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Gràfics!$J$304:$J$306</c:f>
              <c:strCache>
                <c:ptCount val="3"/>
                <c:pt idx="0">
                  <c:v>Per proximitat</c:v>
                </c:pt>
                <c:pt idx="1">
                  <c:v>Per afinitat amb els estudis que s'imparteixen</c:v>
                </c:pt>
                <c:pt idx="2">
                  <c:v>Perquè m'ha agradat el campus</c:v>
                </c:pt>
              </c:strCache>
            </c:strRef>
          </c:cat>
          <c:val>
            <c:numRef>
              <c:f>Gràfics!$M$304:$M$306</c:f>
              <c:numCache>
                <c:formatCode>###0.0%</c:formatCode>
                <c:ptCount val="3"/>
                <c:pt idx="0">
                  <c:v>0.76</c:v>
                </c:pt>
                <c:pt idx="1">
                  <c:v>0.44</c:v>
                </c:pt>
                <c:pt idx="2">
                  <c:v>0.12</c:v>
                </c:pt>
              </c:numCache>
            </c:numRef>
          </c:val>
          <c:shape val="cylinder"/>
        </c:ser>
        <c:ser>
          <c:idx val="8"/>
          <c:order val="3"/>
          <c:tx>
            <c:strRef>
              <c:f>Gràfics!$N$302:$N$303</c:f>
              <c:strCache>
                <c:ptCount val="1"/>
                <c:pt idx="0">
                  <c:v>Grau en Enginyeria Informàtica %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Gràfics!$J$304:$J$306</c:f>
              <c:strCache>
                <c:ptCount val="3"/>
                <c:pt idx="0">
                  <c:v>Per proximitat</c:v>
                </c:pt>
                <c:pt idx="1">
                  <c:v>Per afinitat amb els estudis que s'imparteixen</c:v>
                </c:pt>
                <c:pt idx="2">
                  <c:v>Perquè m'ha agradat el campus</c:v>
                </c:pt>
              </c:strCache>
            </c:strRef>
          </c:cat>
          <c:val>
            <c:numRef>
              <c:f>Gràfics!$N$304:$N$306</c:f>
              <c:numCache>
                <c:formatCode>###0.0%</c:formatCode>
                <c:ptCount val="3"/>
                <c:pt idx="0">
                  <c:v>0.5</c:v>
                </c:pt>
                <c:pt idx="1">
                  <c:v>0.32142857142857145</c:v>
                </c:pt>
                <c:pt idx="2">
                  <c:v>0.10714285714285714</c:v>
                </c:pt>
              </c:numCache>
            </c:numRef>
          </c:val>
          <c:shape val="cylinder"/>
        </c:ser>
        <c:ser>
          <c:idx val="9"/>
          <c:order val="4"/>
          <c:tx>
            <c:strRef>
              <c:f>Gràfics!$O$302:$O$303</c:f>
              <c:strCache>
                <c:ptCount val="1"/>
                <c:pt idx="0">
                  <c:v>Grau en Enginyeria Mecànica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Gràfics!$J$304:$J$306</c:f>
              <c:strCache>
                <c:ptCount val="3"/>
                <c:pt idx="0">
                  <c:v>Per proximitat</c:v>
                </c:pt>
                <c:pt idx="1">
                  <c:v>Per afinitat amb els estudis que s'imparteixen</c:v>
                </c:pt>
                <c:pt idx="2">
                  <c:v>Perquè m'ha agradat el campus</c:v>
                </c:pt>
              </c:strCache>
            </c:strRef>
          </c:cat>
          <c:val>
            <c:numRef>
              <c:f>Gràfics!$O$304:$O$306</c:f>
              <c:numCache>
                <c:formatCode>###0.0%</c:formatCode>
                <c:ptCount val="3"/>
                <c:pt idx="0">
                  <c:v>0.54</c:v>
                </c:pt>
                <c:pt idx="1">
                  <c:v>0.38</c:v>
                </c:pt>
                <c:pt idx="2">
                  <c:v>0.16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297920"/>
        <c:axId val="121321728"/>
        <c:axId val="0"/>
      </c:bar3DChart>
      <c:catAx>
        <c:axId val="121297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321728"/>
        <c:crosses val="autoZero"/>
        <c:auto val="1"/>
        <c:lblAlgn val="ctr"/>
        <c:lblOffset val="100"/>
        <c:noMultiLvlLbl val="0"/>
      </c:catAx>
      <c:valAx>
        <c:axId val="12132172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12979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8955444444444442E-2"/>
          <c:y val="1.628205128205128E-2"/>
          <c:w val="0.87362244444444448"/>
          <c:h val="0.143142948717948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Gràfics!$N$152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Gràfics!$L$153:$M$160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Gràfics!$N$153:$N$160</c:f>
              <c:numCache>
                <c:formatCode>###0.0%</c:formatCode>
                <c:ptCount val="8"/>
                <c:pt idx="0">
                  <c:v>0.12820512820512819</c:v>
                </c:pt>
                <c:pt idx="1">
                  <c:v>0.10256410256410256</c:v>
                </c:pt>
                <c:pt idx="2">
                  <c:v>5.128205128205128E-2</c:v>
                </c:pt>
                <c:pt idx="3">
                  <c:v>0.17948717948717949</c:v>
                </c:pt>
                <c:pt idx="4">
                  <c:v>1.282051282051282E-2</c:v>
                </c:pt>
                <c:pt idx="5">
                  <c:v>0.30769230769230771</c:v>
                </c:pt>
                <c:pt idx="6">
                  <c:v>0.37179487179487181</c:v>
                </c:pt>
                <c:pt idx="7">
                  <c:v>5.128205128205128E-2</c:v>
                </c:pt>
              </c:numCache>
            </c:numRef>
          </c:val>
        </c:ser>
        <c:ser>
          <c:idx val="1"/>
          <c:order val="1"/>
          <c:tx>
            <c:strRef>
              <c:f>Gràfics!$O$152</c:f>
              <c:strCache>
                <c:ptCount val="1"/>
                <c:pt idx="0">
                  <c:v>Grau en Enginyeria Elèctrica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Gràfics!$L$153:$M$160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Gràfics!$O$153:$O$160</c:f>
              <c:numCache>
                <c:formatCode>###0.0%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0.4</c:v>
                </c:pt>
                <c:pt idx="4">
                  <c:v>0.1</c:v>
                </c:pt>
                <c:pt idx="5">
                  <c:v>0.3</c:v>
                </c:pt>
                <c:pt idx="6">
                  <c:v>0.2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Gràfics!$P$152</c:f>
              <c:strCache>
                <c:ptCount val="1"/>
                <c:pt idx="0">
                  <c:v>Grau en Enginyeria Electrònica Industrial i Automàtica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333333333333337E-3"/>
                  <c:y val="8.1410256410256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5.4273504273504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Gràfics!$L$153:$M$160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Gràfics!$P$153:$P$160</c:f>
              <c:numCache>
                <c:formatCode>###0.0%</c:formatCode>
                <c:ptCount val="8"/>
                <c:pt idx="0">
                  <c:v>0.08</c:v>
                </c:pt>
                <c:pt idx="1">
                  <c:v>0.2</c:v>
                </c:pt>
                <c:pt idx="2">
                  <c:v>0.04</c:v>
                </c:pt>
                <c:pt idx="3">
                  <c:v>0.24</c:v>
                </c:pt>
                <c:pt idx="4">
                  <c:v>0.12</c:v>
                </c:pt>
                <c:pt idx="5">
                  <c:v>0.6</c:v>
                </c:pt>
                <c:pt idx="6">
                  <c:v>0.08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Gràfics!$Q$152</c:f>
              <c:strCache>
                <c:ptCount val="1"/>
                <c:pt idx="0">
                  <c:v>Grau en Enginyeria Informàtica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4.2333333333333337E-3"/>
                  <c:y val="5.4273504273504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8995726495726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288888888888888E-2"/>
                  <c:y val="2.170940170940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Gràfics!$L$153:$M$160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Gràfics!$Q$153:$Q$160</c:f>
              <c:numCache>
                <c:formatCode>###0.0%</c:formatCode>
                <c:ptCount val="8"/>
                <c:pt idx="0">
                  <c:v>1.7857142857142856E-2</c:v>
                </c:pt>
                <c:pt idx="1">
                  <c:v>0.21428571428571427</c:v>
                </c:pt>
                <c:pt idx="2">
                  <c:v>0.10714285714285714</c:v>
                </c:pt>
                <c:pt idx="3">
                  <c:v>0.19642857142857142</c:v>
                </c:pt>
                <c:pt idx="4">
                  <c:v>0.14285714285714285</c:v>
                </c:pt>
                <c:pt idx="5">
                  <c:v>0.44642857142857145</c:v>
                </c:pt>
                <c:pt idx="6">
                  <c:v>0.375</c:v>
                </c:pt>
                <c:pt idx="7">
                  <c:v>5.3571428571428568E-2</c:v>
                </c:pt>
              </c:numCache>
            </c:numRef>
          </c:val>
        </c:ser>
        <c:ser>
          <c:idx val="4"/>
          <c:order val="4"/>
          <c:tx>
            <c:strRef>
              <c:f>Gràfics!$R$152</c:f>
              <c:strCache>
                <c:ptCount val="1"/>
                <c:pt idx="0">
                  <c:v>Grau en Enginyeria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Gràfics!$L$153:$M$160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Gràfics!$R$153:$R$160</c:f>
              <c:numCache>
                <c:formatCode>###0.0%</c:formatCode>
                <c:ptCount val="8"/>
                <c:pt idx="0">
                  <c:v>0.04</c:v>
                </c:pt>
                <c:pt idx="1">
                  <c:v>0.26</c:v>
                </c:pt>
                <c:pt idx="2">
                  <c:v>0.12</c:v>
                </c:pt>
                <c:pt idx="3">
                  <c:v>0.12</c:v>
                </c:pt>
                <c:pt idx="4">
                  <c:v>0.06</c:v>
                </c:pt>
                <c:pt idx="5">
                  <c:v>0.48</c:v>
                </c:pt>
                <c:pt idx="6">
                  <c:v>0.22</c:v>
                </c:pt>
                <c:pt idx="7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796800"/>
        <c:axId val="114806784"/>
        <c:axId val="0"/>
      </c:bar3DChart>
      <c:catAx>
        <c:axId val="11479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806784"/>
        <c:crosses val="autoZero"/>
        <c:auto val="1"/>
        <c:lblAlgn val="ctr"/>
        <c:lblOffset val="100"/>
        <c:noMultiLvlLbl val="0"/>
      </c:catAx>
      <c:valAx>
        <c:axId val="114806784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147968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8955444444444442E-2"/>
          <c:y val="1.628205128205128E-2"/>
          <c:w val="0.87362244444444448"/>
          <c:h val="0.224281944444444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Comparativa!$Z$152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Comparativa!$X$153:$Y$160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Comparativa!$Z$153:$Z$160</c:f>
              <c:numCache>
                <c:formatCode>###0.0%</c:formatCode>
                <c:ptCount val="8"/>
                <c:pt idx="0">
                  <c:v>0.875</c:v>
                </c:pt>
                <c:pt idx="1">
                  <c:v>0.5423728813559322</c:v>
                </c:pt>
                <c:pt idx="2">
                  <c:v>0.5625</c:v>
                </c:pt>
                <c:pt idx="3">
                  <c:v>0.33333333333333337</c:v>
                </c:pt>
                <c:pt idx="4">
                  <c:v>0.54545454545454541</c:v>
                </c:pt>
                <c:pt idx="5">
                  <c:v>0.35820895522388058</c:v>
                </c:pt>
                <c:pt idx="6">
                  <c:v>0.4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Comparativa!$AA$152</c:f>
              <c:strCache>
                <c:ptCount val="1"/>
                <c:pt idx="0">
                  <c:v>Grau en Enginyeria Elèctrica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Comparativa!$X$153:$Y$160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Comparativa!$AA$153:$AA$160</c:f>
              <c:numCache>
                <c:formatCode>###0.0%</c:formatCode>
                <c:ptCount val="8"/>
                <c:pt idx="0">
                  <c:v>0</c:v>
                </c:pt>
                <c:pt idx="1">
                  <c:v>5.084745762711864E-2</c:v>
                </c:pt>
                <c:pt idx="2">
                  <c:v>0</c:v>
                </c:pt>
                <c:pt idx="3">
                  <c:v>8.3333333333333343E-2</c:v>
                </c:pt>
                <c:pt idx="4">
                  <c:v>0</c:v>
                </c:pt>
                <c:pt idx="5">
                  <c:v>8.9552238805970144E-2</c:v>
                </c:pt>
                <c:pt idx="6">
                  <c:v>0.05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Comparativa!$AB$152</c:f>
              <c:strCache>
                <c:ptCount val="1"/>
                <c:pt idx="0">
                  <c:v>Grau en Enginyeria Electrònica Industrial i Automàtica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Comparativa!$X$153:$Y$160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Comparativa!$AB$153:$AB$160</c:f>
              <c:numCache>
                <c:formatCode>###0.0%</c:formatCode>
                <c:ptCount val="8"/>
                <c:pt idx="0">
                  <c:v>0</c:v>
                </c:pt>
                <c:pt idx="1">
                  <c:v>0.10169491525423728</c:v>
                </c:pt>
                <c:pt idx="2">
                  <c:v>6.25E-2</c:v>
                </c:pt>
                <c:pt idx="3">
                  <c:v>0.16666666666666669</c:v>
                </c:pt>
                <c:pt idx="4">
                  <c:v>0.18181818181818182</c:v>
                </c:pt>
                <c:pt idx="5">
                  <c:v>0.13432835820895522</c:v>
                </c:pt>
                <c:pt idx="6">
                  <c:v>0.15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Comparativa!$AC$152</c:f>
              <c:strCache>
                <c:ptCount val="1"/>
                <c:pt idx="0">
                  <c:v>Grau en Enginyeria Informàtica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Comparativa!$X$153:$Y$160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Comparativa!$AC$153:$AC$160</c:f>
              <c:numCache>
                <c:formatCode>###0.0%</c:formatCode>
                <c:ptCount val="8"/>
                <c:pt idx="0">
                  <c:v>0.125</c:v>
                </c:pt>
                <c:pt idx="1">
                  <c:v>0.11864406779661017</c:v>
                </c:pt>
                <c:pt idx="2">
                  <c:v>0.125</c:v>
                </c:pt>
                <c:pt idx="3">
                  <c:v>8.3333333333333343E-2</c:v>
                </c:pt>
                <c:pt idx="4">
                  <c:v>9.0909090909090912E-2</c:v>
                </c:pt>
                <c:pt idx="5">
                  <c:v>0.13432835820895522</c:v>
                </c:pt>
                <c:pt idx="6">
                  <c:v>0.18333333333333332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Comparativa!$AD$152</c:f>
              <c:strCache>
                <c:ptCount val="1"/>
                <c:pt idx="0">
                  <c:v>Grau en Enginyeria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Comparativa!$X$153:$Y$160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Comparativa!$AD$153:$AD$160</c:f>
              <c:numCache>
                <c:formatCode>###0.0%</c:formatCode>
                <c:ptCount val="8"/>
                <c:pt idx="0">
                  <c:v>0</c:v>
                </c:pt>
                <c:pt idx="1">
                  <c:v>0.1864406779661017</c:v>
                </c:pt>
                <c:pt idx="2">
                  <c:v>0.25</c:v>
                </c:pt>
                <c:pt idx="3">
                  <c:v>0.33333333333333337</c:v>
                </c:pt>
                <c:pt idx="4">
                  <c:v>0.18181818181818182</c:v>
                </c:pt>
                <c:pt idx="5">
                  <c:v>0.28358208955223879</c:v>
                </c:pt>
                <c:pt idx="6">
                  <c:v>0.21666666666666667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143616"/>
        <c:axId val="116145152"/>
        <c:axId val="0"/>
      </c:bar3DChart>
      <c:catAx>
        <c:axId val="11614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145152"/>
        <c:crosses val="autoZero"/>
        <c:auto val="1"/>
        <c:lblAlgn val="ctr"/>
        <c:lblOffset val="100"/>
        <c:noMultiLvlLbl val="0"/>
      </c:catAx>
      <c:valAx>
        <c:axId val="11614515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61436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image" Target="../media/image11.png"/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12" Type="http://schemas.openxmlformats.org/officeDocument/2006/relationships/image" Target="../media/image10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11" Type="http://schemas.openxmlformats.org/officeDocument/2006/relationships/image" Target="../media/image9.png"/><Relationship Id="rId5" Type="http://schemas.openxmlformats.org/officeDocument/2006/relationships/image" Target="../media/image3.png"/><Relationship Id="rId10" Type="http://schemas.openxmlformats.org/officeDocument/2006/relationships/image" Target="../media/image8.png"/><Relationship Id="rId4" Type="http://schemas.openxmlformats.org/officeDocument/2006/relationships/image" Target="../media/image2.png"/><Relationship Id="rId9" Type="http://schemas.openxmlformats.org/officeDocument/2006/relationships/image" Target="../media/image7.png"/><Relationship Id="rId14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png"/><Relationship Id="rId13" Type="http://schemas.openxmlformats.org/officeDocument/2006/relationships/image" Target="../media/image23.png"/><Relationship Id="rId18" Type="http://schemas.openxmlformats.org/officeDocument/2006/relationships/image" Target="../media/image5.png"/><Relationship Id="rId3" Type="http://schemas.openxmlformats.org/officeDocument/2006/relationships/image" Target="../media/image15.png"/><Relationship Id="rId21" Type="http://schemas.openxmlformats.org/officeDocument/2006/relationships/image" Target="../media/image8.png"/><Relationship Id="rId7" Type="http://schemas.openxmlformats.org/officeDocument/2006/relationships/chart" Target="../charts/chart3.xml"/><Relationship Id="rId12" Type="http://schemas.openxmlformats.org/officeDocument/2006/relationships/image" Target="../media/image22.png"/><Relationship Id="rId17" Type="http://schemas.openxmlformats.org/officeDocument/2006/relationships/image" Target="../media/image4.png"/><Relationship Id="rId2" Type="http://schemas.openxmlformats.org/officeDocument/2006/relationships/image" Target="../media/image14.png"/><Relationship Id="rId16" Type="http://schemas.openxmlformats.org/officeDocument/2006/relationships/image" Target="../media/image3.png"/><Relationship Id="rId20" Type="http://schemas.openxmlformats.org/officeDocument/2006/relationships/image" Target="../media/image7.png"/><Relationship Id="rId1" Type="http://schemas.openxmlformats.org/officeDocument/2006/relationships/image" Target="../media/image13.png"/><Relationship Id="rId6" Type="http://schemas.openxmlformats.org/officeDocument/2006/relationships/image" Target="../media/image18.png"/><Relationship Id="rId11" Type="http://schemas.openxmlformats.org/officeDocument/2006/relationships/chart" Target="../charts/chart4.xml"/><Relationship Id="rId24" Type="http://schemas.openxmlformats.org/officeDocument/2006/relationships/image" Target="../media/image11.png"/><Relationship Id="rId5" Type="http://schemas.openxmlformats.org/officeDocument/2006/relationships/image" Target="../media/image17.png"/><Relationship Id="rId15" Type="http://schemas.openxmlformats.org/officeDocument/2006/relationships/image" Target="../media/image2.png"/><Relationship Id="rId23" Type="http://schemas.openxmlformats.org/officeDocument/2006/relationships/image" Target="../media/image10.png"/><Relationship Id="rId10" Type="http://schemas.openxmlformats.org/officeDocument/2006/relationships/image" Target="../media/image21.png"/><Relationship Id="rId19" Type="http://schemas.openxmlformats.org/officeDocument/2006/relationships/image" Target="../media/image6.png"/><Relationship Id="rId4" Type="http://schemas.openxmlformats.org/officeDocument/2006/relationships/image" Target="../media/image16.png"/><Relationship Id="rId9" Type="http://schemas.openxmlformats.org/officeDocument/2006/relationships/image" Target="../media/image20.png"/><Relationship Id="rId14" Type="http://schemas.openxmlformats.org/officeDocument/2006/relationships/image" Target="../media/image1.png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257</xdr:row>
      <xdr:rowOff>76200</xdr:rowOff>
    </xdr:from>
    <xdr:to>
      <xdr:col>0</xdr:col>
      <xdr:colOff>590550</xdr:colOff>
      <xdr:row>257</xdr:row>
      <xdr:rowOff>76200</xdr:rowOff>
    </xdr:to>
    <xdr:cxnSp macro="">
      <xdr:nvCxnSpPr>
        <xdr:cNvPr id="20" name="Connector recte 19"/>
        <xdr:cNvCxnSpPr/>
      </xdr:nvCxnSpPr>
      <xdr:spPr>
        <a:xfrm flipH="1">
          <a:off x="285750" y="56721375"/>
          <a:ext cx="304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208</xdr:row>
      <xdr:rowOff>438150</xdr:rowOff>
    </xdr:from>
    <xdr:to>
      <xdr:col>1</xdr:col>
      <xdr:colOff>9525</xdr:colOff>
      <xdr:row>208</xdr:row>
      <xdr:rowOff>438150</xdr:rowOff>
    </xdr:to>
    <xdr:cxnSp macro="">
      <xdr:nvCxnSpPr>
        <xdr:cNvPr id="12" name="Connector recte 11"/>
        <xdr:cNvCxnSpPr/>
      </xdr:nvCxnSpPr>
      <xdr:spPr>
        <a:xfrm flipH="1">
          <a:off x="200025" y="95250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66677</xdr:colOff>
      <xdr:row>210</xdr:row>
      <xdr:rowOff>85725</xdr:rowOff>
    </xdr:from>
    <xdr:to>
      <xdr:col>1</xdr:col>
      <xdr:colOff>19050</xdr:colOff>
      <xdr:row>210</xdr:row>
      <xdr:rowOff>85726</xdr:rowOff>
    </xdr:to>
    <xdr:cxnSp macro="">
      <xdr:nvCxnSpPr>
        <xdr:cNvPr id="6" name="Connector recte 5"/>
        <xdr:cNvCxnSpPr/>
      </xdr:nvCxnSpPr>
      <xdr:spPr>
        <a:xfrm flipH="1">
          <a:off x="66677" y="45634275"/>
          <a:ext cx="180973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57151</xdr:colOff>
      <xdr:row>210</xdr:row>
      <xdr:rowOff>85724</xdr:rowOff>
    </xdr:from>
    <xdr:to>
      <xdr:col>0</xdr:col>
      <xdr:colOff>190501</xdr:colOff>
      <xdr:row>215</xdr:row>
      <xdr:rowOff>371474</xdr:rowOff>
    </xdr:to>
    <xdr:cxnSp macro="">
      <xdr:nvCxnSpPr>
        <xdr:cNvPr id="9" name="Connector angular 8"/>
        <xdr:cNvCxnSpPr/>
      </xdr:nvCxnSpPr>
      <xdr:spPr>
        <a:xfrm rot="16200000" flipH="1">
          <a:off x="-519112" y="46210537"/>
          <a:ext cx="1285875" cy="133350"/>
        </a:xfrm>
        <a:prstGeom prst="bentConnector3">
          <a:avLst>
            <a:gd name="adj1" fmla="val 9963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4</xdr:row>
      <xdr:rowOff>171450</xdr:rowOff>
    </xdr:from>
    <xdr:to>
      <xdr:col>6</xdr:col>
      <xdr:colOff>66675</xdr:colOff>
      <xdr:row>7</xdr:row>
      <xdr:rowOff>19050</xdr:rowOff>
    </xdr:to>
    <xdr:sp macro="" textlink="">
      <xdr:nvSpPr>
        <xdr:cNvPr id="12" name="QuadreDeText 11"/>
        <xdr:cNvSpPr txBox="1"/>
      </xdr:nvSpPr>
      <xdr:spPr>
        <a:xfrm>
          <a:off x="981075" y="16668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190500</xdr:colOff>
      <xdr:row>31</xdr:row>
      <xdr:rowOff>180975</xdr:rowOff>
    </xdr:from>
    <xdr:to>
      <xdr:col>5</xdr:col>
      <xdr:colOff>495300</xdr:colOff>
      <xdr:row>34</xdr:row>
      <xdr:rowOff>28575</xdr:rowOff>
    </xdr:to>
    <xdr:sp macro="" textlink="">
      <xdr:nvSpPr>
        <xdr:cNvPr id="13" name="QuadreDeText 12"/>
        <xdr:cNvSpPr txBox="1"/>
      </xdr:nvSpPr>
      <xdr:spPr>
        <a:xfrm>
          <a:off x="800100" y="68199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314325</xdr:colOff>
      <xdr:row>59</xdr:row>
      <xdr:rowOff>28575</xdr:rowOff>
    </xdr:from>
    <xdr:to>
      <xdr:col>6</xdr:col>
      <xdr:colOff>9525</xdr:colOff>
      <xdr:row>61</xdr:row>
      <xdr:rowOff>66675</xdr:rowOff>
    </xdr:to>
    <xdr:sp macro="" textlink="">
      <xdr:nvSpPr>
        <xdr:cNvPr id="14" name="QuadreDeText 13"/>
        <xdr:cNvSpPr txBox="1"/>
      </xdr:nvSpPr>
      <xdr:spPr>
        <a:xfrm>
          <a:off x="923925" y="120015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47625</xdr:colOff>
      <xdr:row>86</xdr:row>
      <xdr:rowOff>19050</xdr:rowOff>
    </xdr:from>
    <xdr:to>
      <xdr:col>9</xdr:col>
      <xdr:colOff>342900</xdr:colOff>
      <xdr:row>88</xdr:row>
      <xdr:rowOff>57150</xdr:rowOff>
    </xdr:to>
    <xdr:sp macro="" textlink="">
      <xdr:nvSpPr>
        <xdr:cNvPr id="15" name="QuadreDeText 14"/>
        <xdr:cNvSpPr txBox="1"/>
      </xdr:nvSpPr>
      <xdr:spPr>
        <a:xfrm>
          <a:off x="47625" y="1713547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304800</xdr:colOff>
      <xdr:row>114</xdr:row>
      <xdr:rowOff>0</xdr:rowOff>
    </xdr:from>
    <xdr:to>
      <xdr:col>8</xdr:col>
      <xdr:colOff>400050</xdr:colOff>
      <xdr:row>116</xdr:row>
      <xdr:rowOff>38100</xdr:rowOff>
    </xdr:to>
    <xdr:sp macro="" textlink="">
      <xdr:nvSpPr>
        <xdr:cNvPr id="16" name="QuadreDeText 15"/>
        <xdr:cNvSpPr txBox="1"/>
      </xdr:nvSpPr>
      <xdr:spPr>
        <a:xfrm>
          <a:off x="304800" y="224504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238124</xdr:colOff>
      <xdr:row>142</xdr:row>
      <xdr:rowOff>76200</xdr:rowOff>
    </xdr:from>
    <xdr:to>
      <xdr:col>8</xdr:col>
      <xdr:colOff>457200</xdr:colOff>
      <xdr:row>146</xdr:row>
      <xdr:rowOff>57150</xdr:rowOff>
    </xdr:to>
    <xdr:sp macro="" textlink="">
      <xdr:nvSpPr>
        <xdr:cNvPr id="17" name="QuadreDeText 16"/>
        <xdr:cNvSpPr txBox="1"/>
      </xdr:nvSpPr>
      <xdr:spPr>
        <a:xfrm>
          <a:off x="238124" y="27860625"/>
          <a:ext cx="5095876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146</xdr:row>
      <xdr:rowOff>38100</xdr:rowOff>
    </xdr:from>
    <xdr:to>
      <xdr:col>13</xdr:col>
      <xdr:colOff>285749</xdr:colOff>
      <xdr:row>170</xdr:row>
      <xdr:rowOff>146100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289</xdr:row>
      <xdr:rowOff>161925</xdr:rowOff>
    </xdr:from>
    <xdr:to>
      <xdr:col>8</xdr:col>
      <xdr:colOff>219076</xdr:colOff>
      <xdr:row>292</xdr:row>
      <xdr:rowOff>161925</xdr:rowOff>
    </xdr:to>
    <xdr:sp macro="" textlink="">
      <xdr:nvSpPr>
        <xdr:cNvPr id="20" name="QuadreDeText 19"/>
        <xdr:cNvSpPr txBox="1"/>
      </xdr:nvSpPr>
      <xdr:spPr>
        <a:xfrm>
          <a:off x="0" y="51377850"/>
          <a:ext cx="5095876" cy="5715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Perque has decidit estudiar al campus</a:t>
          </a:r>
          <a:r>
            <a:rPr lang="ca-ES" sz="1800" b="1" baseline="0"/>
            <a:t> de Vilanova</a:t>
          </a:r>
          <a:r>
            <a:rPr lang="ca-ES" sz="1800" b="1"/>
            <a:t>?</a:t>
          </a:r>
          <a:endParaRPr lang="ca-ES" sz="1100" b="1"/>
        </a:p>
      </xdr:txBody>
    </xdr:sp>
    <xdr:clientData/>
  </xdr:twoCellAnchor>
  <xdr:twoCellAnchor>
    <xdr:from>
      <xdr:col>0</xdr:col>
      <xdr:colOff>66675</xdr:colOff>
      <xdr:row>318</xdr:row>
      <xdr:rowOff>28575</xdr:rowOff>
    </xdr:from>
    <xdr:to>
      <xdr:col>8</xdr:col>
      <xdr:colOff>285751</xdr:colOff>
      <xdr:row>322</xdr:row>
      <xdr:rowOff>9525</xdr:rowOff>
    </xdr:to>
    <xdr:sp macro="" textlink="">
      <xdr:nvSpPr>
        <xdr:cNvPr id="21" name="QuadreDeText 20"/>
        <xdr:cNvSpPr txBox="1"/>
      </xdr:nvSpPr>
      <xdr:spPr>
        <a:xfrm>
          <a:off x="66675" y="38862000"/>
          <a:ext cx="5095876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Com l'has conegut?</a:t>
          </a:r>
          <a:endParaRPr lang="ca-ES" sz="1100" b="1"/>
        </a:p>
      </xdr:txBody>
    </xdr:sp>
    <xdr:clientData/>
  </xdr:twoCellAnchor>
  <xdr:twoCellAnchor>
    <xdr:from>
      <xdr:col>0</xdr:col>
      <xdr:colOff>200025</xdr:colOff>
      <xdr:row>346</xdr:row>
      <xdr:rowOff>114300</xdr:rowOff>
    </xdr:from>
    <xdr:to>
      <xdr:col>8</xdr:col>
      <xdr:colOff>419101</xdr:colOff>
      <xdr:row>350</xdr:row>
      <xdr:rowOff>95250</xdr:rowOff>
    </xdr:to>
    <xdr:sp macro="" textlink="">
      <xdr:nvSpPr>
        <xdr:cNvPr id="22" name="QuadreDeText 21"/>
        <xdr:cNvSpPr txBox="1"/>
      </xdr:nvSpPr>
      <xdr:spPr>
        <a:xfrm>
          <a:off x="200025" y="44281725"/>
          <a:ext cx="5095876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Si has assistit a alguna de les activitat organitzades al Campus UPC Vilanova. Quines han estat?</a:t>
          </a:r>
        </a:p>
        <a:p>
          <a:pPr algn="ctr"/>
          <a:endParaRPr lang="ca-ES" sz="1100" b="1"/>
        </a:p>
      </xdr:txBody>
    </xdr:sp>
    <xdr:clientData/>
  </xdr:twoCellAnchor>
  <xdr:twoCellAnchor>
    <xdr:from>
      <xdr:col>0</xdr:col>
      <xdr:colOff>47625</xdr:colOff>
      <xdr:row>375</xdr:row>
      <xdr:rowOff>1</xdr:rowOff>
    </xdr:from>
    <xdr:to>
      <xdr:col>8</xdr:col>
      <xdr:colOff>66675</xdr:colOff>
      <xdr:row>379</xdr:row>
      <xdr:rowOff>85725</xdr:rowOff>
    </xdr:to>
    <xdr:sp macro="" textlink="">
      <xdr:nvSpPr>
        <xdr:cNvPr id="23" name="QuadreDeText 22"/>
        <xdr:cNvSpPr txBox="1"/>
      </xdr:nvSpPr>
      <xdr:spPr>
        <a:xfrm>
          <a:off x="47625" y="72170926"/>
          <a:ext cx="4895850" cy="847724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Com estudiant del Campus UPC Vilanova, quines activitats t'interessarien?</a:t>
          </a:r>
        </a:p>
      </xdr:txBody>
    </xdr:sp>
    <xdr:clientData/>
  </xdr:twoCellAnchor>
  <xdr:twoCellAnchor>
    <xdr:from>
      <xdr:col>0</xdr:col>
      <xdr:colOff>0</xdr:colOff>
      <xdr:row>172</xdr:row>
      <xdr:rowOff>0</xdr:rowOff>
    </xdr:from>
    <xdr:to>
      <xdr:col>7</xdr:col>
      <xdr:colOff>438150</xdr:colOff>
      <xdr:row>176</xdr:row>
      <xdr:rowOff>9525</xdr:rowOff>
    </xdr:to>
    <xdr:sp macro="" textlink="">
      <xdr:nvSpPr>
        <xdr:cNvPr id="25" name="QuadreDeText 24"/>
        <xdr:cNvSpPr txBox="1"/>
      </xdr:nvSpPr>
      <xdr:spPr>
        <a:xfrm>
          <a:off x="0" y="334994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28575</xdr:colOff>
      <xdr:row>200</xdr:row>
      <xdr:rowOff>133350</xdr:rowOff>
    </xdr:from>
    <xdr:to>
      <xdr:col>7</xdr:col>
      <xdr:colOff>9525</xdr:colOff>
      <xdr:row>204</xdr:row>
      <xdr:rowOff>28575</xdr:rowOff>
    </xdr:to>
    <xdr:sp macro="" textlink="">
      <xdr:nvSpPr>
        <xdr:cNvPr id="27" name="QuadreDeText 26"/>
        <xdr:cNvSpPr txBox="1"/>
      </xdr:nvSpPr>
      <xdr:spPr>
        <a:xfrm>
          <a:off x="28575" y="38966775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0</xdr:col>
      <xdr:colOff>95250</xdr:colOff>
      <xdr:row>228</xdr:row>
      <xdr:rowOff>152400</xdr:rowOff>
    </xdr:from>
    <xdr:to>
      <xdr:col>7</xdr:col>
      <xdr:colOff>533400</xdr:colOff>
      <xdr:row>232</xdr:row>
      <xdr:rowOff>76200</xdr:rowOff>
    </xdr:to>
    <xdr:sp macro="" textlink="">
      <xdr:nvSpPr>
        <xdr:cNvPr id="30" name="QuadreDeText 29"/>
        <xdr:cNvSpPr txBox="1"/>
      </xdr:nvSpPr>
      <xdr:spPr>
        <a:xfrm>
          <a:off x="95250" y="4431982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361950</xdr:colOff>
      <xdr:row>258</xdr:row>
      <xdr:rowOff>114300</xdr:rowOff>
    </xdr:from>
    <xdr:to>
      <xdr:col>8</xdr:col>
      <xdr:colOff>190500</xdr:colOff>
      <xdr:row>262</xdr:row>
      <xdr:rowOff>123825</xdr:rowOff>
    </xdr:to>
    <xdr:sp macro="" textlink="">
      <xdr:nvSpPr>
        <xdr:cNvPr id="32" name="QuadreDeText 31"/>
        <xdr:cNvSpPr txBox="1"/>
      </xdr:nvSpPr>
      <xdr:spPr>
        <a:xfrm>
          <a:off x="361950" y="499967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0</xdr:col>
      <xdr:colOff>190500</xdr:colOff>
      <xdr:row>292</xdr:row>
      <xdr:rowOff>171450</xdr:rowOff>
    </xdr:from>
    <xdr:to>
      <xdr:col>9</xdr:col>
      <xdr:colOff>266700</xdr:colOff>
      <xdr:row>317</xdr:row>
      <xdr:rowOff>88950</xdr:rowOff>
    </xdr:to>
    <xdr:graphicFrame macro="">
      <xdr:nvGraphicFramePr>
        <xdr:cNvPr id="46" name="Gràfic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504825</xdr:colOff>
      <xdr:row>32</xdr:row>
      <xdr:rowOff>38100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69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9</xdr:col>
      <xdr:colOff>504825</xdr:colOff>
      <xdr:row>59</xdr:row>
      <xdr:rowOff>38100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72104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9</xdr:col>
      <xdr:colOff>504825</xdr:colOff>
      <xdr:row>86</xdr:row>
      <xdr:rowOff>38100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539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89</xdr:row>
      <xdr:rowOff>0</xdr:rowOff>
    </xdr:from>
    <xdr:to>
      <xdr:col>9</xdr:col>
      <xdr:colOff>504825</xdr:colOff>
      <xdr:row>114</xdr:row>
      <xdr:rowOff>38100</xdr:rowOff>
    </xdr:to>
    <xdr:pic>
      <xdr:nvPicPr>
        <xdr:cNvPr id="8" name="Imatge 7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5723"/>
        <a:stretch/>
      </xdr:blipFill>
      <xdr:spPr>
        <a:xfrm>
          <a:off x="342900" y="17687925"/>
          <a:ext cx="56483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116</xdr:row>
      <xdr:rowOff>28575</xdr:rowOff>
    </xdr:from>
    <xdr:to>
      <xdr:col>9</xdr:col>
      <xdr:colOff>504825</xdr:colOff>
      <xdr:row>141</xdr:row>
      <xdr:rowOff>66675</xdr:rowOff>
    </xdr:to>
    <xdr:pic>
      <xdr:nvPicPr>
        <xdr:cNvPr id="9" name="Imatge 8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5882"/>
        <a:stretch/>
      </xdr:blipFill>
      <xdr:spPr>
        <a:xfrm>
          <a:off x="352425" y="22860000"/>
          <a:ext cx="5638800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176</xdr:row>
      <xdr:rowOff>0</xdr:rowOff>
    </xdr:from>
    <xdr:to>
      <xdr:col>9</xdr:col>
      <xdr:colOff>504825</xdr:colOff>
      <xdr:row>201</xdr:row>
      <xdr:rowOff>38100</xdr:rowOff>
    </xdr:to>
    <xdr:pic>
      <xdr:nvPicPr>
        <xdr:cNvPr id="10" name="Imatge 9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6200"/>
        <a:stretch/>
      </xdr:blipFill>
      <xdr:spPr>
        <a:xfrm>
          <a:off x="371475" y="34261425"/>
          <a:ext cx="5619750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9</xdr:col>
      <xdr:colOff>504825</xdr:colOff>
      <xdr:row>229</xdr:row>
      <xdr:rowOff>38100</xdr:rowOff>
    </xdr:to>
    <xdr:pic>
      <xdr:nvPicPr>
        <xdr:cNvPr id="11" name="Imatge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395954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232</xdr:row>
      <xdr:rowOff>95250</xdr:rowOff>
    </xdr:from>
    <xdr:to>
      <xdr:col>9</xdr:col>
      <xdr:colOff>504825</xdr:colOff>
      <xdr:row>255</xdr:row>
      <xdr:rowOff>180975</xdr:rowOff>
    </xdr:to>
    <xdr:pic>
      <xdr:nvPicPr>
        <xdr:cNvPr id="24" name="Imatge 23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6518" b="6944"/>
        <a:stretch/>
      </xdr:blipFill>
      <xdr:spPr>
        <a:xfrm>
          <a:off x="390525" y="45024675"/>
          <a:ext cx="5600700" cy="446722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263</xdr:row>
      <xdr:rowOff>1</xdr:rowOff>
    </xdr:from>
    <xdr:to>
      <xdr:col>9</xdr:col>
      <xdr:colOff>542925</xdr:colOff>
      <xdr:row>285</xdr:row>
      <xdr:rowOff>133351</xdr:rowOff>
    </xdr:to>
    <xdr:pic>
      <xdr:nvPicPr>
        <xdr:cNvPr id="26" name="Imatge 25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5371" b="11501"/>
        <a:stretch/>
      </xdr:blipFill>
      <xdr:spPr>
        <a:xfrm>
          <a:off x="323850" y="50834926"/>
          <a:ext cx="5705475" cy="43243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321</xdr:row>
      <xdr:rowOff>104775</xdr:rowOff>
    </xdr:from>
    <xdr:to>
      <xdr:col>9</xdr:col>
      <xdr:colOff>504825</xdr:colOff>
      <xdr:row>346</xdr:row>
      <xdr:rowOff>85725</xdr:rowOff>
    </xdr:to>
    <xdr:pic>
      <xdr:nvPicPr>
        <xdr:cNvPr id="29" name="Imatge 28"/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6360" b="1190"/>
        <a:stretch/>
      </xdr:blipFill>
      <xdr:spPr>
        <a:xfrm>
          <a:off x="381000" y="61988700"/>
          <a:ext cx="5610225" cy="474345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350</xdr:row>
      <xdr:rowOff>38100</xdr:rowOff>
    </xdr:from>
    <xdr:to>
      <xdr:col>9</xdr:col>
      <xdr:colOff>504825</xdr:colOff>
      <xdr:row>375</xdr:row>
      <xdr:rowOff>76200</xdr:rowOff>
    </xdr:to>
    <xdr:pic>
      <xdr:nvPicPr>
        <xdr:cNvPr id="31" name="Imatge 30"/>
        <xdr:cNvPicPr>
          <a:picLocks noChangeAspect="1"/>
        </xdr:cNvPicPr>
      </xdr:nvPicPr>
      <xdr:blipFill rotWithShape="1">
        <a:blip xmlns:r="http://schemas.openxmlformats.org/officeDocument/2006/relationships" r:embed="rId13"/>
        <a:srcRect l="6042"/>
        <a:stretch/>
      </xdr:blipFill>
      <xdr:spPr>
        <a:xfrm>
          <a:off x="361950" y="67446525"/>
          <a:ext cx="562927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379</xdr:row>
      <xdr:rowOff>0</xdr:rowOff>
    </xdr:from>
    <xdr:to>
      <xdr:col>9</xdr:col>
      <xdr:colOff>504825</xdr:colOff>
      <xdr:row>404</xdr:row>
      <xdr:rowOff>38100</xdr:rowOff>
    </xdr:to>
    <xdr:pic>
      <xdr:nvPicPr>
        <xdr:cNvPr id="34" name="Imatge 33"/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l="6042"/>
        <a:stretch/>
      </xdr:blipFill>
      <xdr:spPr>
        <a:xfrm>
          <a:off x="361950" y="72932925"/>
          <a:ext cx="5629275" cy="480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171450</xdr:rowOff>
    </xdr:from>
    <xdr:to>
      <xdr:col>9</xdr:col>
      <xdr:colOff>466725</xdr:colOff>
      <xdr:row>31</xdr:row>
      <xdr:rowOff>171450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342900</xdr:colOff>
      <xdr:row>4</xdr:row>
      <xdr:rowOff>142875</xdr:rowOff>
    </xdr:from>
    <xdr:to>
      <xdr:col>6</xdr:col>
      <xdr:colOff>38100</xdr:colOff>
      <xdr:row>6</xdr:row>
      <xdr:rowOff>180975</xdr:rowOff>
    </xdr:to>
    <xdr:sp macro="" textlink="">
      <xdr:nvSpPr>
        <xdr:cNvPr id="4" name="QuadreDeText 3"/>
        <xdr:cNvSpPr txBox="1"/>
      </xdr:nvSpPr>
      <xdr:spPr>
        <a:xfrm>
          <a:off x="952500" y="14954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466725</xdr:colOff>
      <xdr:row>60</xdr:row>
      <xdr:rowOff>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295275</xdr:colOff>
      <xdr:row>32</xdr:row>
      <xdr:rowOff>95250</xdr:rowOff>
    </xdr:from>
    <xdr:to>
      <xdr:col>5</xdr:col>
      <xdr:colOff>600075</xdr:colOff>
      <xdr:row>34</xdr:row>
      <xdr:rowOff>133350</xdr:rowOff>
    </xdr:to>
    <xdr:sp macro="" textlink="">
      <xdr:nvSpPr>
        <xdr:cNvPr id="8" name="QuadreDeText 7"/>
        <xdr:cNvSpPr txBox="1"/>
      </xdr:nvSpPr>
      <xdr:spPr>
        <a:xfrm>
          <a:off x="904875" y="67818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495300</xdr:colOff>
      <xdr:row>61</xdr:row>
      <xdr:rowOff>28575</xdr:rowOff>
    </xdr:from>
    <xdr:to>
      <xdr:col>6</xdr:col>
      <xdr:colOff>190500</xdr:colOff>
      <xdr:row>63</xdr:row>
      <xdr:rowOff>66675</xdr:rowOff>
    </xdr:to>
    <xdr:sp macro="" textlink="">
      <xdr:nvSpPr>
        <xdr:cNvPr id="10" name="QuadreDeText 9"/>
        <xdr:cNvSpPr txBox="1"/>
      </xdr:nvSpPr>
      <xdr:spPr>
        <a:xfrm>
          <a:off x="1104900" y="122396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64</xdr:row>
      <xdr:rowOff>28575</xdr:rowOff>
    </xdr:from>
    <xdr:to>
      <xdr:col>9</xdr:col>
      <xdr:colOff>466725</xdr:colOff>
      <xdr:row>89</xdr:row>
      <xdr:rowOff>28575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111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91</xdr:row>
      <xdr:rowOff>47625</xdr:rowOff>
    </xdr:from>
    <xdr:to>
      <xdr:col>9</xdr:col>
      <xdr:colOff>466725</xdr:colOff>
      <xdr:row>116</xdr:row>
      <xdr:rowOff>47625</xdr:rowOff>
    </xdr:to>
    <xdr:pic>
      <xdr:nvPicPr>
        <xdr:cNvPr id="15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/>
        <a:stretch/>
      </xdr:blipFill>
      <xdr:spPr bwMode="auto">
        <a:xfrm>
          <a:off x="342900" y="17973675"/>
          <a:ext cx="56102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88</xdr:row>
      <xdr:rowOff>76200</xdr:rowOff>
    </xdr:from>
    <xdr:to>
      <xdr:col>9</xdr:col>
      <xdr:colOff>323850</xdr:colOff>
      <xdr:row>90</xdr:row>
      <xdr:rowOff>114300</xdr:rowOff>
    </xdr:to>
    <xdr:sp macro="" textlink="">
      <xdr:nvSpPr>
        <xdr:cNvPr id="16" name="QuadreDeText 15"/>
        <xdr:cNvSpPr txBox="1"/>
      </xdr:nvSpPr>
      <xdr:spPr>
        <a:xfrm>
          <a:off x="28575" y="174307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9</xdr:col>
      <xdr:colOff>95250</xdr:colOff>
      <xdr:row>118</xdr:row>
      <xdr:rowOff>38100</xdr:rowOff>
    </xdr:to>
    <xdr:sp macro="" textlink="">
      <xdr:nvSpPr>
        <xdr:cNvPr id="20" name="QuadreDeText 19"/>
        <xdr:cNvSpPr txBox="1"/>
      </xdr:nvSpPr>
      <xdr:spPr>
        <a:xfrm>
          <a:off x="609600" y="226885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 editAs="oneCell">
    <xdr:from>
      <xdr:col>0</xdr:col>
      <xdr:colOff>342900</xdr:colOff>
      <xdr:row>317</xdr:row>
      <xdr:rowOff>76200</xdr:rowOff>
    </xdr:from>
    <xdr:to>
      <xdr:col>9</xdr:col>
      <xdr:colOff>466725</xdr:colOff>
      <xdr:row>342</xdr:row>
      <xdr:rowOff>76200</xdr:rowOff>
    </xdr:to>
    <xdr:pic>
      <xdr:nvPicPr>
        <xdr:cNvPr id="33" name="Picture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/>
        <a:stretch/>
      </xdr:blipFill>
      <xdr:spPr bwMode="auto">
        <a:xfrm>
          <a:off x="342900" y="60788550"/>
          <a:ext cx="56102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312</xdr:row>
      <xdr:rowOff>9525</xdr:rowOff>
    </xdr:from>
    <xdr:to>
      <xdr:col>8</xdr:col>
      <xdr:colOff>514350</xdr:colOff>
      <xdr:row>316</xdr:row>
      <xdr:rowOff>161925</xdr:rowOff>
    </xdr:to>
    <xdr:sp macro="" textlink="">
      <xdr:nvSpPr>
        <xdr:cNvPr id="34" name="QuadreDeText 33"/>
        <xdr:cNvSpPr txBox="1"/>
      </xdr:nvSpPr>
      <xdr:spPr>
        <a:xfrm>
          <a:off x="304800" y="59769375"/>
          <a:ext cx="5086350" cy="9144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Si has assistit a alguna de les activitat organitzades al Campus UPC Vilanova. Quines han estat?</a:t>
          </a:r>
        </a:p>
      </xdr:txBody>
    </xdr:sp>
    <xdr:clientData/>
  </xdr:twoCellAnchor>
  <xdr:twoCellAnchor editAs="oneCell">
    <xdr:from>
      <xdr:col>0</xdr:col>
      <xdr:colOff>361950</xdr:colOff>
      <xdr:row>118</xdr:row>
      <xdr:rowOff>85725</xdr:rowOff>
    </xdr:from>
    <xdr:to>
      <xdr:col>9</xdr:col>
      <xdr:colOff>526257</xdr:colOff>
      <xdr:row>143</xdr:row>
      <xdr:rowOff>123825</xdr:rowOff>
    </xdr:to>
    <xdr:pic>
      <xdr:nvPicPr>
        <xdr:cNvPr id="21" name="Imatge 20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6020"/>
        <a:stretch/>
      </xdr:blipFill>
      <xdr:spPr>
        <a:xfrm>
          <a:off x="361950" y="23155275"/>
          <a:ext cx="5650707" cy="4800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144</xdr:row>
      <xdr:rowOff>0</xdr:rowOff>
    </xdr:from>
    <xdr:to>
      <xdr:col>18</xdr:col>
      <xdr:colOff>219076</xdr:colOff>
      <xdr:row>147</xdr:row>
      <xdr:rowOff>171450</xdr:rowOff>
    </xdr:to>
    <xdr:sp macro="" textlink="">
      <xdr:nvSpPr>
        <xdr:cNvPr id="38" name="QuadreDeText 37"/>
        <xdr:cNvSpPr txBox="1"/>
      </xdr:nvSpPr>
      <xdr:spPr>
        <a:xfrm>
          <a:off x="6096000" y="28022550"/>
          <a:ext cx="5095876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144</xdr:row>
      <xdr:rowOff>142875</xdr:rowOff>
    </xdr:from>
    <xdr:to>
      <xdr:col>8</xdr:col>
      <xdr:colOff>219076</xdr:colOff>
      <xdr:row>148</xdr:row>
      <xdr:rowOff>123825</xdr:rowOff>
    </xdr:to>
    <xdr:sp macro="" textlink="">
      <xdr:nvSpPr>
        <xdr:cNvPr id="41" name="QuadreDeText 40"/>
        <xdr:cNvSpPr txBox="1"/>
      </xdr:nvSpPr>
      <xdr:spPr>
        <a:xfrm>
          <a:off x="0" y="28165425"/>
          <a:ext cx="5095876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148</xdr:row>
      <xdr:rowOff>190499</xdr:rowOff>
    </xdr:from>
    <xdr:to>
      <xdr:col>18</xdr:col>
      <xdr:colOff>523200</xdr:colOff>
      <xdr:row>169</xdr:row>
      <xdr:rowOff>28574</xdr:rowOff>
    </xdr:to>
    <xdr:graphicFrame macro="">
      <xdr:nvGraphicFramePr>
        <xdr:cNvPr id="43" name="Gràfic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371475</xdr:colOff>
      <xdr:row>173</xdr:row>
      <xdr:rowOff>85725</xdr:rowOff>
    </xdr:from>
    <xdr:to>
      <xdr:col>9</xdr:col>
      <xdr:colOff>504825</xdr:colOff>
      <xdr:row>198</xdr:row>
      <xdr:rowOff>123825</xdr:rowOff>
    </xdr:to>
    <xdr:pic>
      <xdr:nvPicPr>
        <xdr:cNvPr id="45" name="Imatge 44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6200"/>
        <a:stretch/>
      </xdr:blipFill>
      <xdr:spPr>
        <a:xfrm>
          <a:off x="371475" y="33366075"/>
          <a:ext cx="5619750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9</xdr:col>
      <xdr:colOff>504825</xdr:colOff>
      <xdr:row>227</xdr:row>
      <xdr:rowOff>38100</xdr:rowOff>
    </xdr:to>
    <xdr:pic>
      <xdr:nvPicPr>
        <xdr:cNvPr id="47" name="Imatge 4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388048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229</xdr:row>
      <xdr:rowOff>133350</xdr:rowOff>
    </xdr:from>
    <xdr:to>
      <xdr:col>9</xdr:col>
      <xdr:colOff>504825</xdr:colOff>
      <xdr:row>253</xdr:row>
      <xdr:rowOff>133350</xdr:rowOff>
    </xdr:to>
    <xdr:pic>
      <xdr:nvPicPr>
        <xdr:cNvPr id="49" name="Imatge 48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6042" b="4762"/>
        <a:stretch/>
      </xdr:blipFill>
      <xdr:spPr>
        <a:xfrm>
          <a:off x="361950" y="44081700"/>
          <a:ext cx="5629275" cy="45720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169</xdr:row>
      <xdr:rowOff>85725</xdr:rowOff>
    </xdr:from>
    <xdr:to>
      <xdr:col>7</xdr:col>
      <xdr:colOff>504825</xdr:colOff>
      <xdr:row>173</xdr:row>
      <xdr:rowOff>95250</xdr:rowOff>
    </xdr:to>
    <xdr:sp macro="" textlink="">
      <xdr:nvSpPr>
        <xdr:cNvPr id="50" name="QuadreDeText 49"/>
        <xdr:cNvSpPr txBox="1"/>
      </xdr:nvSpPr>
      <xdr:spPr>
        <a:xfrm>
          <a:off x="66675" y="328707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180975</xdr:colOff>
      <xdr:row>198</xdr:row>
      <xdr:rowOff>133350</xdr:rowOff>
    </xdr:from>
    <xdr:to>
      <xdr:col>7</xdr:col>
      <xdr:colOff>161925</xdr:colOff>
      <xdr:row>202</xdr:row>
      <xdr:rowOff>28575</xdr:rowOff>
    </xdr:to>
    <xdr:sp macro="" textlink="">
      <xdr:nvSpPr>
        <xdr:cNvPr id="53" name="QuadreDeText 52"/>
        <xdr:cNvSpPr txBox="1"/>
      </xdr:nvSpPr>
      <xdr:spPr>
        <a:xfrm>
          <a:off x="180975" y="3844290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0</xdr:col>
      <xdr:colOff>171450</xdr:colOff>
      <xdr:row>227</xdr:row>
      <xdr:rowOff>47625</xdr:rowOff>
    </xdr:from>
    <xdr:to>
      <xdr:col>8</xdr:col>
      <xdr:colOff>0</xdr:colOff>
      <xdr:row>229</xdr:row>
      <xdr:rowOff>152400</xdr:rowOff>
    </xdr:to>
    <xdr:sp macro="" textlink="">
      <xdr:nvSpPr>
        <xdr:cNvPr id="54" name="QuadreDeText 53"/>
        <xdr:cNvSpPr txBox="1"/>
      </xdr:nvSpPr>
      <xdr:spPr>
        <a:xfrm>
          <a:off x="171450" y="43881675"/>
          <a:ext cx="4705350" cy="4857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148</xdr:row>
      <xdr:rowOff>190499</xdr:rowOff>
    </xdr:from>
    <xdr:to>
      <xdr:col>8</xdr:col>
      <xdr:colOff>523200</xdr:colOff>
      <xdr:row>169</xdr:row>
      <xdr:rowOff>85724</xdr:rowOff>
    </xdr:to>
    <xdr:graphicFrame macro="">
      <xdr:nvGraphicFramePr>
        <xdr:cNvPr id="55" name="Gràfic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200025</xdr:colOff>
      <xdr:row>72</xdr:row>
      <xdr:rowOff>152400</xdr:rowOff>
    </xdr:from>
    <xdr:to>
      <xdr:col>7</xdr:col>
      <xdr:colOff>457200</xdr:colOff>
      <xdr:row>73</xdr:row>
      <xdr:rowOff>133350</xdr:rowOff>
    </xdr:to>
    <xdr:sp macro="" textlink="">
      <xdr:nvSpPr>
        <xdr:cNvPr id="19" name="Rectangle 18"/>
        <xdr:cNvSpPr/>
      </xdr:nvSpPr>
      <xdr:spPr>
        <a:xfrm>
          <a:off x="4467225" y="14458950"/>
          <a:ext cx="257175" cy="1714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0</xdr:col>
      <xdr:colOff>0</xdr:colOff>
      <xdr:row>255</xdr:row>
      <xdr:rowOff>57150</xdr:rowOff>
    </xdr:from>
    <xdr:to>
      <xdr:col>7</xdr:col>
      <xdr:colOff>438150</xdr:colOff>
      <xdr:row>259</xdr:row>
      <xdr:rowOff>66675</xdr:rowOff>
    </xdr:to>
    <xdr:sp macro="" textlink="">
      <xdr:nvSpPr>
        <xdr:cNvPr id="58" name="QuadreDeText 57"/>
        <xdr:cNvSpPr txBox="1"/>
      </xdr:nvSpPr>
      <xdr:spPr>
        <a:xfrm>
          <a:off x="0" y="489585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0</xdr:col>
      <xdr:colOff>352425</xdr:colOff>
      <xdr:row>259</xdr:row>
      <xdr:rowOff>0</xdr:rowOff>
    </xdr:from>
    <xdr:to>
      <xdr:col>9</xdr:col>
      <xdr:colOff>504825</xdr:colOff>
      <xdr:row>284</xdr:row>
      <xdr:rowOff>19050</xdr:rowOff>
    </xdr:to>
    <xdr:pic>
      <xdr:nvPicPr>
        <xdr:cNvPr id="59" name="Imatge 58"/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5882" b="396"/>
        <a:stretch/>
      </xdr:blipFill>
      <xdr:spPr>
        <a:xfrm>
          <a:off x="352425" y="49663350"/>
          <a:ext cx="5638800" cy="47815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287</xdr:row>
      <xdr:rowOff>171450</xdr:rowOff>
    </xdr:from>
    <xdr:to>
      <xdr:col>9</xdr:col>
      <xdr:colOff>466725</xdr:colOff>
      <xdr:row>312</xdr:row>
      <xdr:rowOff>171450</xdr:rowOff>
    </xdr:to>
    <xdr:pic>
      <xdr:nvPicPr>
        <xdr:cNvPr id="51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/>
        <a:stretch/>
      </xdr:blipFill>
      <xdr:spPr bwMode="auto">
        <a:xfrm>
          <a:off x="342900" y="55168800"/>
          <a:ext cx="56102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284</xdr:row>
      <xdr:rowOff>0</xdr:rowOff>
    </xdr:from>
    <xdr:to>
      <xdr:col>8</xdr:col>
      <xdr:colOff>219076</xdr:colOff>
      <xdr:row>287</xdr:row>
      <xdr:rowOff>171450</xdr:rowOff>
    </xdr:to>
    <xdr:sp macro="" textlink="">
      <xdr:nvSpPr>
        <xdr:cNvPr id="52" name="QuadreDeText 51"/>
        <xdr:cNvSpPr txBox="1"/>
      </xdr:nvSpPr>
      <xdr:spPr>
        <a:xfrm>
          <a:off x="0" y="54425850"/>
          <a:ext cx="5095876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Com l'has conegut?</a:t>
          </a:r>
          <a:endParaRPr lang="ca-ES" sz="1100" b="1"/>
        </a:p>
      </xdr:txBody>
    </xdr:sp>
    <xdr:clientData/>
  </xdr:twoCellAnchor>
  <xdr:twoCellAnchor>
    <xdr:from>
      <xdr:col>11</xdr:col>
      <xdr:colOff>371475</xdr:colOff>
      <xdr:row>5</xdr:row>
      <xdr:rowOff>0</xdr:rowOff>
    </xdr:from>
    <xdr:to>
      <xdr:col>16</xdr:col>
      <xdr:colOff>66675</xdr:colOff>
      <xdr:row>7</xdr:row>
      <xdr:rowOff>38100</xdr:rowOff>
    </xdr:to>
    <xdr:sp macro="" textlink="">
      <xdr:nvSpPr>
        <xdr:cNvPr id="67" name="QuadreDeText 66"/>
        <xdr:cNvSpPr txBox="1"/>
      </xdr:nvSpPr>
      <xdr:spPr>
        <a:xfrm>
          <a:off x="7077075" y="15430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180975</xdr:colOff>
      <xdr:row>32</xdr:row>
      <xdr:rowOff>95250</xdr:rowOff>
    </xdr:from>
    <xdr:to>
      <xdr:col>15</xdr:col>
      <xdr:colOff>485775</xdr:colOff>
      <xdr:row>34</xdr:row>
      <xdr:rowOff>133350</xdr:rowOff>
    </xdr:to>
    <xdr:sp macro="" textlink="">
      <xdr:nvSpPr>
        <xdr:cNvPr id="72" name="QuadreDeText 71"/>
        <xdr:cNvSpPr txBox="1"/>
      </xdr:nvSpPr>
      <xdr:spPr>
        <a:xfrm>
          <a:off x="6886575" y="67818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295275</xdr:colOff>
      <xdr:row>61</xdr:row>
      <xdr:rowOff>57150</xdr:rowOff>
    </xdr:from>
    <xdr:to>
      <xdr:col>15</xdr:col>
      <xdr:colOff>600075</xdr:colOff>
      <xdr:row>63</xdr:row>
      <xdr:rowOff>95250</xdr:rowOff>
    </xdr:to>
    <xdr:sp macro="" textlink="">
      <xdr:nvSpPr>
        <xdr:cNvPr id="73" name="QuadreDeText 72"/>
        <xdr:cNvSpPr txBox="1"/>
      </xdr:nvSpPr>
      <xdr:spPr>
        <a:xfrm>
          <a:off x="7000875" y="122682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10</xdr:col>
      <xdr:colOff>38100</xdr:colOff>
      <xdr:row>88</xdr:row>
      <xdr:rowOff>47625</xdr:rowOff>
    </xdr:from>
    <xdr:to>
      <xdr:col>19</xdr:col>
      <xdr:colOff>333375</xdr:colOff>
      <xdr:row>90</xdr:row>
      <xdr:rowOff>85725</xdr:rowOff>
    </xdr:to>
    <xdr:sp macro="" textlink="">
      <xdr:nvSpPr>
        <xdr:cNvPr id="74" name="QuadreDeText 73"/>
        <xdr:cNvSpPr txBox="1"/>
      </xdr:nvSpPr>
      <xdr:spPr>
        <a:xfrm>
          <a:off x="6134100" y="1740217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295275</xdr:colOff>
      <xdr:row>116</xdr:row>
      <xdr:rowOff>28575</xdr:rowOff>
    </xdr:from>
    <xdr:to>
      <xdr:col>18</xdr:col>
      <xdr:colOff>390525</xdr:colOff>
      <xdr:row>118</xdr:row>
      <xdr:rowOff>66675</xdr:rowOff>
    </xdr:to>
    <xdr:sp macro="" textlink="">
      <xdr:nvSpPr>
        <xdr:cNvPr id="75" name="QuadreDeText 74"/>
        <xdr:cNvSpPr txBox="1"/>
      </xdr:nvSpPr>
      <xdr:spPr>
        <a:xfrm>
          <a:off x="6391275" y="227171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7</xdr:row>
      <xdr:rowOff>19050</xdr:rowOff>
    </xdr:from>
    <xdr:to>
      <xdr:col>19</xdr:col>
      <xdr:colOff>504825</xdr:colOff>
      <xdr:row>32</xdr:row>
      <xdr:rowOff>57150</xdr:rowOff>
    </xdr:to>
    <xdr:pic>
      <xdr:nvPicPr>
        <xdr:cNvPr id="76" name="Imatge 7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096000" y="19431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9</xdr:col>
      <xdr:colOff>600075</xdr:colOff>
      <xdr:row>34</xdr:row>
      <xdr:rowOff>104775</xdr:rowOff>
    </xdr:from>
    <xdr:to>
      <xdr:col>19</xdr:col>
      <xdr:colOff>495300</xdr:colOff>
      <xdr:row>59</xdr:row>
      <xdr:rowOff>142875</xdr:rowOff>
    </xdr:to>
    <xdr:pic>
      <xdr:nvPicPr>
        <xdr:cNvPr id="77" name="Imatge 76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086475" y="71723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9</xdr:col>
      <xdr:colOff>590550</xdr:colOff>
      <xdr:row>63</xdr:row>
      <xdr:rowOff>28575</xdr:rowOff>
    </xdr:from>
    <xdr:to>
      <xdr:col>19</xdr:col>
      <xdr:colOff>485775</xdr:colOff>
      <xdr:row>88</xdr:row>
      <xdr:rowOff>66675</xdr:rowOff>
    </xdr:to>
    <xdr:pic>
      <xdr:nvPicPr>
        <xdr:cNvPr id="78" name="Imatge 77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076950" y="126206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342900</xdr:colOff>
      <xdr:row>91</xdr:row>
      <xdr:rowOff>28575</xdr:rowOff>
    </xdr:from>
    <xdr:to>
      <xdr:col>19</xdr:col>
      <xdr:colOff>495300</xdr:colOff>
      <xdr:row>116</xdr:row>
      <xdr:rowOff>66675</xdr:rowOff>
    </xdr:to>
    <xdr:pic>
      <xdr:nvPicPr>
        <xdr:cNvPr id="79" name="Imatge 78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l="5882"/>
        <a:stretch/>
      </xdr:blipFill>
      <xdr:spPr>
        <a:xfrm>
          <a:off x="6438900" y="17954625"/>
          <a:ext cx="5638800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352425</xdr:colOff>
      <xdr:row>118</xdr:row>
      <xdr:rowOff>57150</xdr:rowOff>
    </xdr:from>
    <xdr:to>
      <xdr:col>19</xdr:col>
      <xdr:colOff>495300</xdr:colOff>
      <xdr:row>143</xdr:row>
      <xdr:rowOff>95250</xdr:rowOff>
    </xdr:to>
    <xdr:pic>
      <xdr:nvPicPr>
        <xdr:cNvPr id="80" name="Imatge 79"/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l="6042"/>
        <a:stretch/>
      </xdr:blipFill>
      <xdr:spPr>
        <a:xfrm>
          <a:off x="6448425" y="23126700"/>
          <a:ext cx="5629275" cy="4800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169</xdr:row>
      <xdr:rowOff>114300</xdr:rowOff>
    </xdr:from>
    <xdr:to>
      <xdr:col>17</xdr:col>
      <xdr:colOff>438150</xdr:colOff>
      <xdr:row>173</xdr:row>
      <xdr:rowOff>123825</xdr:rowOff>
    </xdr:to>
    <xdr:sp macro="" textlink="">
      <xdr:nvSpPr>
        <xdr:cNvPr id="99" name="QuadreDeText 98"/>
        <xdr:cNvSpPr txBox="1"/>
      </xdr:nvSpPr>
      <xdr:spPr>
        <a:xfrm>
          <a:off x="6096000" y="326326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28575</xdr:colOff>
      <xdr:row>198</xdr:row>
      <xdr:rowOff>57150</xdr:rowOff>
    </xdr:from>
    <xdr:to>
      <xdr:col>17</xdr:col>
      <xdr:colOff>9525</xdr:colOff>
      <xdr:row>201</xdr:row>
      <xdr:rowOff>142875</xdr:rowOff>
    </xdr:to>
    <xdr:sp macro="" textlink="">
      <xdr:nvSpPr>
        <xdr:cNvPr id="100" name="QuadreDeText 99"/>
        <xdr:cNvSpPr txBox="1"/>
      </xdr:nvSpPr>
      <xdr:spPr>
        <a:xfrm>
          <a:off x="6124575" y="3810000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10</xdr:col>
      <xdr:colOff>95250</xdr:colOff>
      <xdr:row>226</xdr:row>
      <xdr:rowOff>76200</xdr:rowOff>
    </xdr:from>
    <xdr:to>
      <xdr:col>17</xdr:col>
      <xdr:colOff>533400</xdr:colOff>
      <xdr:row>230</xdr:row>
      <xdr:rowOff>0</xdr:rowOff>
    </xdr:to>
    <xdr:sp macro="" textlink="">
      <xdr:nvSpPr>
        <xdr:cNvPr id="101" name="QuadreDeText 100"/>
        <xdr:cNvSpPr txBox="1"/>
      </xdr:nvSpPr>
      <xdr:spPr>
        <a:xfrm>
          <a:off x="6191250" y="43453050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10</xdr:col>
      <xdr:colOff>323850</xdr:colOff>
      <xdr:row>255</xdr:row>
      <xdr:rowOff>47625</xdr:rowOff>
    </xdr:from>
    <xdr:to>
      <xdr:col>18</xdr:col>
      <xdr:colOff>152400</xdr:colOff>
      <xdr:row>259</xdr:row>
      <xdr:rowOff>57150</xdr:rowOff>
    </xdr:to>
    <xdr:sp macro="" textlink="">
      <xdr:nvSpPr>
        <xdr:cNvPr id="102" name="QuadreDeText 101"/>
        <xdr:cNvSpPr txBox="1"/>
      </xdr:nvSpPr>
      <xdr:spPr>
        <a:xfrm>
          <a:off x="6419850" y="489489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10</xdr:col>
      <xdr:colOff>361950</xdr:colOff>
      <xdr:row>173</xdr:row>
      <xdr:rowOff>114300</xdr:rowOff>
    </xdr:from>
    <xdr:to>
      <xdr:col>19</xdr:col>
      <xdr:colOff>504825</xdr:colOff>
      <xdr:row>198</xdr:row>
      <xdr:rowOff>152400</xdr:rowOff>
    </xdr:to>
    <xdr:pic>
      <xdr:nvPicPr>
        <xdr:cNvPr id="103" name="Imatge 102"/>
        <xdr:cNvPicPr>
          <a:picLocks noChangeAspect="1"/>
        </xdr:cNvPicPr>
      </xdr:nvPicPr>
      <xdr:blipFill rotWithShape="1">
        <a:blip xmlns:r="http://schemas.openxmlformats.org/officeDocument/2006/relationships" r:embed="rId19"/>
        <a:srcRect l="6042"/>
        <a:stretch/>
      </xdr:blipFill>
      <xdr:spPr>
        <a:xfrm>
          <a:off x="6457950" y="33394650"/>
          <a:ext cx="562927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201</xdr:row>
      <xdr:rowOff>114300</xdr:rowOff>
    </xdr:from>
    <xdr:to>
      <xdr:col>19</xdr:col>
      <xdr:colOff>504825</xdr:colOff>
      <xdr:row>226</xdr:row>
      <xdr:rowOff>152400</xdr:rowOff>
    </xdr:to>
    <xdr:pic>
      <xdr:nvPicPr>
        <xdr:cNvPr id="104" name="Imatge 103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096000" y="387286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230</xdr:row>
      <xdr:rowOff>19050</xdr:rowOff>
    </xdr:from>
    <xdr:to>
      <xdr:col>19</xdr:col>
      <xdr:colOff>504825</xdr:colOff>
      <xdr:row>253</xdr:row>
      <xdr:rowOff>114300</xdr:rowOff>
    </xdr:to>
    <xdr:pic>
      <xdr:nvPicPr>
        <xdr:cNvPr id="105" name="Imatge 104"/>
        <xdr:cNvPicPr>
          <a:picLocks noChangeAspect="1"/>
        </xdr:cNvPicPr>
      </xdr:nvPicPr>
      <xdr:blipFill rotWithShape="1">
        <a:blip xmlns:r="http://schemas.openxmlformats.org/officeDocument/2006/relationships" r:embed="rId21"/>
        <a:srcRect l="6042" b="6746"/>
        <a:stretch/>
      </xdr:blipFill>
      <xdr:spPr>
        <a:xfrm>
          <a:off x="6457950" y="44157900"/>
          <a:ext cx="5629275" cy="4476750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285750</xdr:colOff>
      <xdr:row>259</xdr:row>
      <xdr:rowOff>123825</xdr:rowOff>
    </xdr:from>
    <xdr:to>
      <xdr:col>19</xdr:col>
      <xdr:colOff>504825</xdr:colOff>
      <xdr:row>283</xdr:row>
      <xdr:rowOff>152400</xdr:rowOff>
    </xdr:to>
    <xdr:pic>
      <xdr:nvPicPr>
        <xdr:cNvPr id="106" name="Imatge 105"/>
        <xdr:cNvPicPr>
          <a:picLocks noChangeAspect="1"/>
        </xdr:cNvPicPr>
      </xdr:nvPicPr>
      <xdr:blipFill rotWithShape="1">
        <a:blip xmlns:r="http://schemas.openxmlformats.org/officeDocument/2006/relationships" r:embed="rId22"/>
        <a:srcRect l="5371" b="11695"/>
        <a:stretch/>
      </xdr:blipFill>
      <xdr:spPr>
        <a:xfrm>
          <a:off x="6381750" y="49787175"/>
          <a:ext cx="5705475" cy="4600575"/>
        </a:xfrm>
        <a:prstGeom prst="rect">
          <a:avLst/>
        </a:prstGeom>
      </xdr:spPr>
    </xdr:pic>
    <xdr:clientData/>
  </xdr:twoCellAnchor>
  <xdr:twoCellAnchor>
    <xdr:from>
      <xdr:col>10</xdr:col>
      <xdr:colOff>66675</xdr:colOff>
      <xdr:row>284</xdr:row>
      <xdr:rowOff>0</xdr:rowOff>
    </xdr:from>
    <xdr:to>
      <xdr:col>18</xdr:col>
      <xdr:colOff>285751</xdr:colOff>
      <xdr:row>287</xdr:row>
      <xdr:rowOff>171450</xdr:rowOff>
    </xdr:to>
    <xdr:sp macro="" textlink="">
      <xdr:nvSpPr>
        <xdr:cNvPr id="107" name="QuadreDeText 106"/>
        <xdr:cNvSpPr txBox="1"/>
      </xdr:nvSpPr>
      <xdr:spPr>
        <a:xfrm>
          <a:off x="6162675" y="54425850"/>
          <a:ext cx="5095876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Com l'has conegut?</a:t>
          </a:r>
          <a:endParaRPr lang="ca-ES" sz="1100" b="1"/>
        </a:p>
      </xdr:txBody>
    </xdr:sp>
    <xdr:clientData/>
  </xdr:twoCellAnchor>
  <xdr:twoCellAnchor>
    <xdr:from>
      <xdr:col>10</xdr:col>
      <xdr:colOff>200025</xdr:colOff>
      <xdr:row>312</xdr:row>
      <xdr:rowOff>85725</xdr:rowOff>
    </xdr:from>
    <xdr:to>
      <xdr:col>18</xdr:col>
      <xdr:colOff>419101</xdr:colOff>
      <xdr:row>316</xdr:row>
      <xdr:rowOff>66675</xdr:rowOff>
    </xdr:to>
    <xdr:sp macro="" textlink="">
      <xdr:nvSpPr>
        <xdr:cNvPr id="108" name="QuadreDeText 107"/>
        <xdr:cNvSpPr txBox="1"/>
      </xdr:nvSpPr>
      <xdr:spPr>
        <a:xfrm>
          <a:off x="6296025" y="59845575"/>
          <a:ext cx="5095876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Si has assistit a alguna de les activitat organitzades al Campus UPC Vilanova. Quines han estat?</a:t>
          </a:r>
        </a:p>
        <a:p>
          <a:pPr algn="ctr"/>
          <a:endParaRPr lang="ca-ES" sz="1100" b="1"/>
        </a:p>
      </xdr:txBody>
    </xdr:sp>
    <xdr:clientData/>
  </xdr:twoCellAnchor>
  <xdr:twoCellAnchor editAs="oneCell">
    <xdr:from>
      <xdr:col>10</xdr:col>
      <xdr:colOff>361950</xdr:colOff>
      <xdr:row>287</xdr:row>
      <xdr:rowOff>76200</xdr:rowOff>
    </xdr:from>
    <xdr:to>
      <xdr:col>19</xdr:col>
      <xdr:colOff>504825</xdr:colOff>
      <xdr:row>312</xdr:row>
      <xdr:rowOff>114300</xdr:rowOff>
    </xdr:to>
    <xdr:pic>
      <xdr:nvPicPr>
        <xdr:cNvPr id="109" name="Imatge 108"/>
        <xdr:cNvPicPr>
          <a:picLocks noChangeAspect="1"/>
        </xdr:cNvPicPr>
      </xdr:nvPicPr>
      <xdr:blipFill rotWithShape="1">
        <a:blip xmlns:r="http://schemas.openxmlformats.org/officeDocument/2006/relationships" r:embed="rId23"/>
        <a:srcRect l="6042"/>
        <a:stretch/>
      </xdr:blipFill>
      <xdr:spPr>
        <a:xfrm>
          <a:off x="6457950" y="55073550"/>
          <a:ext cx="562927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316</xdr:row>
      <xdr:rowOff>9525</xdr:rowOff>
    </xdr:from>
    <xdr:to>
      <xdr:col>19</xdr:col>
      <xdr:colOff>504825</xdr:colOff>
      <xdr:row>341</xdr:row>
      <xdr:rowOff>47625</xdr:rowOff>
    </xdr:to>
    <xdr:pic>
      <xdr:nvPicPr>
        <xdr:cNvPr id="110" name="Imatge 109"/>
        <xdr:cNvPicPr>
          <a:picLocks noChangeAspect="1"/>
        </xdr:cNvPicPr>
      </xdr:nvPicPr>
      <xdr:blipFill rotWithShape="1">
        <a:blip xmlns:r="http://schemas.openxmlformats.org/officeDocument/2006/relationships" r:embed="rId24"/>
        <a:srcRect l="6042"/>
        <a:stretch/>
      </xdr:blipFill>
      <xdr:spPr>
        <a:xfrm>
          <a:off x="6457950" y="60531375"/>
          <a:ext cx="562927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showGridLines="0" tabSelected="1" workbookViewId="0">
      <selection activeCell="B6" sqref="B6"/>
    </sheetView>
  </sheetViews>
  <sheetFormatPr defaultRowHeight="15"/>
  <cols>
    <col min="1" max="1" width="3.42578125" customWidth="1"/>
    <col min="2" max="2" width="53.85546875" style="53" customWidth="1"/>
    <col min="3" max="14" width="9.7109375" bestFit="1" customWidth="1"/>
  </cols>
  <sheetData>
    <row r="1" spans="1:15">
      <c r="A1" s="3"/>
      <c r="B1" s="5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>
      <c r="A2" s="1"/>
      <c r="B2" s="150" t="s">
        <v>64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>
      <c r="A3" s="1"/>
      <c r="B3" s="5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51"/>
      <c r="C4" s="1"/>
      <c r="D4" s="151" t="s">
        <v>45</v>
      </c>
      <c r="E4" s="151"/>
      <c r="F4" s="151"/>
      <c r="G4" s="151"/>
      <c r="H4" s="151"/>
      <c r="I4" s="151"/>
      <c r="J4" s="151"/>
      <c r="K4" s="151"/>
      <c r="L4" s="151"/>
      <c r="M4" s="4"/>
      <c r="N4" s="4"/>
      <c r="O4" s="5"/>
    </row>
    <row r="5" spans="1:15">
      <c r="A5" s="3"/>
      <c r="B5" s="5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1">
      <c r="A6" s="1"/>
      <c r="B6" s="52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>
      <c r="A7" s="3"/>
      <c r="B7" s="5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 thickBot="1">
      <c r="A8" s="3"/>
      <c r="B8" s="144" t="s">
        <v>1</v>
      </c>
      <c r="C8" s="144"/>
      <c r="D8" s="144"/>
      <c r="E8" s="144"/>
      <c r="F8" s="144"/>
      <c r="G8" s="144"/>
      <c r="H8" s="144"/>
    </row>
    <row r="9" spans="1:15" ht="15.75" thickTop="1">
      <c r="B9" s="140"/>
      <c r="C9" s="130" t="s">
        <v>1</v>
      </c>
      <c r="D9" s="131"/>
      <c r="E9" s="131"/>
      <c r="F9" s="131"/>
      <c r="G9" s="131"/>
      <c r="H9" s="132"/>
    </row>
    <row r="10" spans="1:15">
      <c r="B10" s="141"/>
      <c r="C10" s="133" t="s">
        <v>65</v>
      </c>
      <c r="D10" s="127"/>
      <c r="E10" s="127" t="s">
        <v>66</v>
      </c>
      <c r="F10" s="127"/>
      <c r="G10" s="127" t="s">
        <v>67</v>
      </c>
      <c r="H10" s="134"/>
    </row>
    <row r="11" spans="1:15" ht="15.75" thickBot="1">
      <c r="B11" s="142"/>
      <c r="C11" s="27" t="s">
        <v>6</v>
      </c>
      <c r="D11" s="28" t="s">
        <v>3</v>
      </c>
      <c r="E11" s="28" t="s">
        <v>6</v>
      </c>
      <c r="F11" s="28" t="s">
        <v>3</v>
      </c>
      <c r="G11" s="28" t="s">
        <v>6</v>
      </c>
      <c r="H11" s="29" t="s">
        <v>3</v>
      </c>
    </row>
    <row r="12" spans="1:15" s="56" customFormat="1" ht="24.75" thickTop="1">
      <c r="B12" s="57" t="s">
        <v>46</v>
      </c>
      <c r="C12" s="58">
        <v>31</v>
      </c>
      <c r="D12" s="59">
        <f>C12/C$17</f>
        <v>0.68888888888888888</v>
      </c>
      <c r="E12" s="60">
        <v>47</v>
      </c>
      <c r="F12" s="59">
        <f>E12/E$17</f>
        <v>0.27011494252873564</v>
      </c>
      <c r="G12" s="61">
        <f>C12+E12</f>
        <v>78</v>
      </c>
      <c r="H12" s="62">
        <f>G12/G$17</f>
        <v>0.35616438356164382</v>
      </c>
    </row>
    <row r="13" spans="1:15" s="56" customFormat="1">
      <c r="B13" s="63" t="s">
        <v>42</v>
      </c>
      <c r="C13" s="64">
        <v>1</v>
      </c>
      <c r="D13" s="65">
        <f t="shared" ref="D13:F16" si="0">C13/C$17</f>
        <v>2.2222222222222223E-2</v>
      </c>
      <c r="E13" s="66">
        <v>9</v>
      </c>
      <c r="F13" s="65">
        <f t="shared" si="0"/>
        <v>5.1724137931034482E-2</v>
      </c>
      <c r="G13" s="67">
        <f>C13+E13</f>
        <v>10</v>
      </c>
      <c r="H13" s="68">
        <f t="shared" ref="H13:H17" si="1">G13/G$17</f>
        <v>4.5662100456621002E-2</v>
      </c>
    </row>
    <row r="14" spans="1:15" s="56" customFormat="1">
      <c r="B14" s="63" t="s">
        <v>43</v>
      </c>
      <c r="C14" s="64">
        <v>0</v>
      </c>
      <c r="D14" s="65">
        <f t="shared" si="0"/>
        <v>0</v>
      </c>
      <c r="E14" s="66">
        <v>25</v>
      </c>
      <c r="F14" s="65">
        <f t="shared" si="0"/>
        <v>0.14367816091954022</v>
      </c>
      <c r="G14" s="67">
        <f t="shared" ref="G14:G17" si="2">C14+E14</f>
        <v>25</v>
      </c>
      <c r="H14" s="68">
        <f t="shared" si="1"/>
        <v>0.11415525114155251</v>
      </c>
    </row>
    <row r="15" spans="1:15" s="56" customFormat="1">
      <c r="B15" s="63" t="s">
        <v>47</v>
      </c>
      <c r="C15" s="64">
        <v>6</v>
      </c>
      <c r="D15" s="65">
        <f>C15/C$17</f>
        <v>0.13333333333333333</v>
      </c>
      <c r="E15" s="66">
        <v>50</v>
      </c>
      <c r="F15" s="65">
        <f>E15/E$17</f>
        <v>0.28735632183908044</v>
      </c>
      <c r="G15" s="67">
        <f t="shared" si="2"/>
        <v>56</v>
      </c>
      <c r="H15" s="68">
        <f t="shared" si="1"/>
        <v>0.25570776255707761</v>
      </c>
    </row>
    <row r="16" spans="1:15" s="56" customFormat="1">
      <c r="B16" s="63" t="s">
        <v>44</v>
      </c>
      <c r="C16" s="64">
        <v>7</v>
      </c>
      <c r="D16" s="65">
        <f t="shared" si="0"/>
        <v>0.15555555555555556</v>
      </c>
      <c r="E16" s="66">
        <v>43</v>
      </c>
      <c r="F16" s="65">
        <f t="shared" si="0"/>
        <v>0.2471264367816092</v>
      </c>
      <c r="G16" s="67">
        <f t="shared" si="2"/>
        <v>50</v>
      </c>
      <c r="H16" s="68">
        <f t="shared" si="1"/>
        <v>0.22831050228310501</v>
      </c>
    </row>
    <row r="17" spans="2:14" ht="15.75" thickBot="1">
      <c r="B17" s="20" t="s">
        <v>67</v>
      </c>
      <c r="C17" s="38">
        <v>45</v>
      </c>
      <c r="D17" s="39">
        <f>C17/G17</f>
        <v>0.20547945205479451</v>
      </c>
      <c r="E17" s="40">
        <v>174</v>
      </c>
      <c r="F17" s="39">
        <f>E17/G17</f>
        <v>0.79452054794520544</v>
      </c>
      <c r="G17" s="40">
        <f t="shared" si="2"/>
        <v>219</v>
      </c>
      <c r="H17" s="41">
        <f t="shared" si="1"/>
        <v>1</v>
      </c>
    </row>
    <row r="18" spans="2:14" ht="15.75" thickTop="1"/>
    <row r="19" spans="2:14" ht="15.75" thickBot="1">
      <c r="B19" s="144" t="s">
        <v>4</v>
      </c>
      <c r="C19" s="144"/>
      <c r="D19" s="144"/>
      <c r="E19" s="144"/>
      <c r="F19" s="144"/>
      <c r="G19" s="144"/>
      <c r="H19" s="144"/>
      <c r="I19" s="144"/>
      <c r="J19" s="144"/>
    </row>
    <row r="20" spans="2:14" ht="15.75" thickTop="1">
      <c r="B20" s="140"/>
      <c r="C20" s="130" t="s">
        <v>4</v>
      </c>
      <c r="D20" s="131"/>
      <c r="E20" s="131"/>
      <c r="F20" s="131"/>
      <c r="G20" s="131"/>
      <c r="H20" s="131"/>
      <c r="I20" s="131"/>
      <c r="J20" s="132"/>
    </row>
    <row r="21" spans="2:14" ht="28.5" customHeight="1">
      <c r="B21" s="141"/>
      <c r="C21" s="133" t="s">
        <v>38</v>
      </c>
      <c r="D21" s="127"/>
      <c r="E21" s="127" t="s">
        <v>68</v>
      </c>
      <c r="F21" s="127"/>
      <c r="G21" s="127" t="s">
        <v>5</v>
      </c>
      <c r="H21" s="127"/>
      <c r="I21" s="127" t="s">
        <v>67</v>
      </c>
      <c r="J21" s="134"/>
    </row>
    <row r="22" spans="2:14" ht="15.75" thickBot="1">
      <c r="B22" s="142"/>
      <c r="C22" s="27" t="s">
        <v>6</v>
      </c>
      <c r="D22" s="28" t="s">
        <v>3</v>
      </c>
      <c r="E22" s="28" t="s">
        <v>6</v>
      </c>
      <c r="F22" s="28" t="s">
        <v>3</v>
      </c>
      <c r="G22" s="28" t="s">
        <v>6</v>
      </c>
      <c r="H22" s="28" t="s">
        <v>3</v>
      </c>
      <c r="I22" s="28" t="s">
        <v>6</v>
      </c>
      <c r="J22" s="29" t="s">
        <v>3</v>
      </c>
    </row>
    <row r="23" spans="2:14" ht="24.75" thickTop="1">
      <c r="B23" s="12" t="s">
        <v>46</v>
      </c>
      <c r="C23" s="13">
        <v>64</v>
      </c>
      <c r="D23" s="14">
        <f>C23/$I23</f>
        <v>0.82051282051282048</v>
      </c>
      <c r="E23" s="15">
        <v>11</v>
      </c>
      <c r="F23" s="14">
        <f>E23/$I23</f>
        <v>0.14102564102564102</v>
      </c>
      <c r="G23" s="15">
        <v>3</v>
      </c>
      <c r="H23" s="14">
        <f>G23/$I23</f>
        <v>3.8461538461538464E-2</v>
      </c>
      <c r="I23" s="42">
        <v>78</v>
      </c>
      <c r="J23" s="62">
        <f>I23/G$17</f>
        <v>0.35616438356164382</v>
      </c>
    </row>
    <row r="24" spans="2:14">
      <c r="B24" s="16" t="s">
        <v>42</v>
      </c>
      <c r="C24" s="17">
        <v>6</v>
      </c>
      <c r="D24" s="18">
        <f t="shared" ref="D24:F25" si="3">C24/$I24</f>
        <v>0.6</v>
      </c>
      <c r="E24" s="19">
        <v>3</v>
      </c>
      <c r="F24" s="18">
        <f t="shared" si="3"/>
        <v>0.3</v>
      </c>
      <c r="G24" s="19">
        <v>1</v>
      </c>
      <c r="H24" s="18">
        <f t="shared" ref="H24" si="4">G24/$I24</f>
        <v>0.1</v>
      </c>
      <c r="I24" s="44">
        <v>10</v>
      </c>
      <c r="J24" s="68">
        <f t="shared" ref="J24:J28" si="5">I24/G$17</f>
        <v>4.5662100456621002E-2</v>
      </c>
    </row>
    <row r="25" spans="2:14">
      <c r="B25" s="16" t="s">
        <v>43</v>
      </c>
      <c r="C25" s="17">
        <v>18</v>
      </c>
      <c r="D25" s="18">
        <f t="shared" si="3"/>
        <v>0.72</v>
      </c>
      <c r="E25" s="19">
        <v>7</v>
      </c>
      <c r="F25" s="18">
        <f t="shared" si="3"/>
        <v>0.28000000000000003</v>
      </c>
      <c r="G25" s="19">
        <v>0</v>
      </c>
      <c r="H25" s="18">
        <f t="shared" ref="H25" si="6">G25/$I25</f>
        <v>0</v>
      </c>
      <c r="I25" s="44">
        <v>25</v>
      </c>
      <c r="J25" s="68">
        <f t="shared" si="5"/>
        <v>0.11415525114155251</v>
      </c>
    </row>
    <row r="26" spans="2:14">
      <c r="B26" s="16" t="s">
        <v>47</v>
      </c>
      <c r="C26" s="17">
        <v>45</v>
      </c>
      <c r="D26" s="18">
        <f>C26/$I26</f>
        <v>0.8035714285714286</v>
      </c>
      <c r="E26" s="19">
        <v>10</v>
      </c>
      <c r="F26" s="18">
        <f>E26/$I26</f>
        <v>0.17857142857142858</v>
      </c>
      <c r="G26" s="19">
        <v>1</v>
      </c>
      <c r="H26" s="18">
        <f>G26/$I26</f>
        <v>1.7857142857142856E-2</v>
      </c>
      <c r="I26" s="44">
        <v>56</v>
      </c>
      <c r="J26" s="68">
        <f t="shared" si="5"/>
        <v>0.25570776255707761</v>
      </c>
    </row>
    <row r="27" spans="2:14">
      <c r="B27" s="16" t="s">
        <v>44</v>
      </c>
      <c r="C27" s="17">
        <v>37</v>
      </c>
      <c r="D27" s="18">
        <f>C27/$I27</f>
        <v>0.74</v>
      </c>
      <c r="E27" s="19">
        <v>11</v>
      </c>
      <c r="F27" s="18">
        <f>E27/$I27</f>
        <v>0.22</v>
      </c>
      <c r="G27" s="19">
        <v>2</v>
      </c>
      <c r="H27" s="18">
        <f>G27/$I27</f>
        <v>0.04</v>
      </c>
      <c r="I27" s="44">
        <v>50</v>
      </c>
      <c r="J27" s="68">
        <f t="shared" si="5"/>
        <v>0.22831050228310501</v>
      </c>
    </row>
    <row r="28" spans="2:14" ht="15.75" thickBot="1">
      <c r="B28" s="20" t="s">
        <v>67</v>
      </c>
      <c r="C28" s="38">
        <v>170</v>
      </c>
      <c r="D28" s="39">
        <f>C28/$I28</f>
        <v>0.77625570776255703</v>
      </c>
      <c r="E28" s="40">
        <v>42</v>
      </c>
      <c r="F28" s="39">
        <f>E28/$I28</f>
        <v>0.19178082191780821</v>
      </c>
      <c r="G28" s="40">
        <v>7</v>
      </c>
      <c r="H28" s="39">
        <f>G28/$I28</f>
        <v>3.1963470319634701E-2</v>
      </c>
      <c r="I28" s="40">
        <v>219</v>
      </c>
      <c r="J28" s="41">
        <f t="shared" si="5"/>
        <v>1</v>
      </c>
    </row>
    <row r="29" spans="2:14" ht="15.75" thickTop="1"/>
    <row r="30" spans="2:14" ht="15.75" thickBot="1">
      <c r="B30" s="156" t="s">
        <v>25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</row>
    <row r="31" spans="2:14" ht="53.25" customHeight="1" thickTop="1">
      <c r="B31" s="100" t="s">
        <v>216</v>
      </c>
      <c r="C31" s="152" t="s">
        <v>46</v>
      </c>
      <c r="D31" s="153"/>
      <c r="E31" s="154" t="s">
        <v>42</v>
      </c>
      <c r="F31" s="153"/>
      <c r="G31" s="154" t="s">
        <v>43</v>
      </c>
      <c r="H31" s="153"/>
      <c r="I31" s="154" t="s">
        <v>47</v>
      </c>
      <c r="J31" s="153"/>
      <c r="K31" s="154" t="s">
        <v>44</v>
      </c>
      <c r="L31" s="153"/>
      <c r="M31" s="154" t="s">
        <v>67</v>
      </c>
      <c r="N31" s="155"/>
    </row>
    <row r="32" spans="2:14" ht="15.75" thickBot="1">
      <c r="B32" s="101"/>
      <c r="C32" s="102" t="s">
        <v>6</v>
      </c>
      <c r="D32" s="103" t="s">
        <v>3</v>
      </c>
      <c r="E32" s="103" t="s">
        <v>6</v>
      </c>
      <c r="F32" s="103" t="s">
        <v>3</v>
      </c>
      <c r="G32" s="103" t="s">
        <v>6</v>
      </c>
      <c r="H32" s="103" t="s">
        <v>3</v>
      </c>
      <c r="I32" s="103" t="s">
        <v>6</v>
      </c>
      <c r="J32" s="103" t="s">
        <v>3</v>
      </c>
      <c r="K32" s="103" t="s">
        <v>6</v>
      </c>
      <c r="L32" s="103" t="s">
        <v>3</v>
      </c>
      <c r="M32" s="103" t="s">
        <v>6</v>
      </c>
      <c r="N32" s="104" t="s">
        <v>3</v>
      </c>
    </row>
    <row r="33" spans="2:14" ht="15.75" thickTop="1">
      <c r="B33" s="76" t="s">
        <v>5</v>
      </c>
      <c r="C33" s="77">
        <v>8</v>
      </c>
      <c r="D33" s="88">
        <f>C33/B$165</f>
        <v>0.10256410256410256</v>
      </c>
      <c r="E33" s="78">
        <v>4</v>
      </c>
      <c r="F33" s="88">
        <f>E33/D$165</f>
        <v>0.4</v>
      </c>
      <c r="G33" s="78">
        <v>2</v>
      </c>
      <c r="H33" s="88">
        <f>G33/F$165</f>
        <v>0.08</v>
      </c>
      <c r="I33" s="78">
        <v>2</v>
      </c>
      <c r="J33" s="88">
        <f>I33/H$165</f>
        <v>3.5714285714285712E-2</v>
      </c>
      <c r="K33" s="78">
        <v>6</v>
      </c>
      <c r="L33" s="88">
        <f>K33/J$165</f>
        <v>0.12</v>
      </c>
      <c r="M33" s="105">
        <v>22</v>
      </c>
      <c r="N33" s="106">
        <f>M33/L$165</f>
        <v>0.1004566210045662</v>
      </c>
    </row>
    <row r="34" spans="2:14">
      <c r="B34" s="79" t="s">
        <v>124</v>
      </c>
      <c r="C34" s="80">
        <v>1</v>
      </c>
      <c r="D34" s="81">
        <f t="shared" ref="D34:J97" si="7">C34/B$165</f>
        <v>1.282051282051282E-2</v>
      </c>
      <c r="E34" s="82">
        <v>0</v>
      </c>
      <c r="F34" s="81">
        <f t="shared" si="7"/>
        <v>0</v>
      </c>
      <c r="G34" s="82">
        <v>0</v>
      </c>
      <c r="H34" s="81">
        <f t="shared" si="7"/>
        <v>0</v>
      </c>
      <c r="I34" s="82">
        <v>0</v>
      </c>
      <c r="J34" s="81">
        <f t="shared" si="7"/>
        <v>0</v>
      </c>
      <c r="K34" s="82">
        <v>0</v>
      </c>
      <c r="L34" s="81">
        <f t="shared" ref="L34:L97" si="8">K34/J$165</f>
        <v>0</v>
      </c>
      <c r="M34" s="107">
        <v>1</v>
      </c>
      <c r="N34" s="108">
        <f t="shared" ref="N34:N97" si="9">M34/L$165</f>
        <v>4.5662100456621002E-3</v>
      </c>
    </row>
    <row r="35" spans="2:14">
      <c r="B35" s="79" t="s">
        <v>125</v>
      </c>
      <c r="C35" s="80">
        <v>1</v>
      </c>
      <c r="D35" s="81">
        <f t="shared" si="7"/>
        <v>1.282051282051282E-2</v>
      </c>
      <c r="E35" s="82">
        <v>0</v>
      </c>
      <c r="F35" s="81">
        <f t="shared" si="7"/>
        <v>0</v>
      </c>
      <c r="G35" s="82">
        <v>0</v>
      </c>
      <c r="H35" s="81">
        <f t="shared" si="7"/>
        <v>0</v>
      </c>
      <c r="I35" s="82">
        <v>0</v>
      </c>
      <c r="J35" s="81">
        <f t="shared" si="7"/>
        <v>0</v>
      </c>
      <c r="K35" s="82">
        <v>0</v>
      </c>
      <c r="L35" s="81">
        <f t="shared" si="8"/>
        <v>0</v>
      </c>
      <c r="M35" s="107">
        <v>1</v>
      </c>
      <c r="N35" s="108">
        <f t="shared" si="9"/>
        <v>4.5662100456621002E-3</v>
      </c>
    </row>
    <row r="36" spans="2:14">
      <c r="B36" s="79" t="s">
        <v>126</v>
      </c>
      <c r="C36" s="80">
        <v>0</v>
      </c>
      <c r="D36" s="81">
        <f t="shared" si="7"/>
        <v>0</v>
      </c>
      <c r="E36" s="82">
        <v>0</v>
      </c>
      <c r="F36" s="81">
        <f t="shared" si="7"/>
        <v>0</v>
      </c>
      <c r="G36" s="82">
        <v>0</v>
      </c>
      <c r="H36" s="81">
        <f t="shared" si="7"/>
        <v>0</v>
      </c>
      <c r="I36" s="82">
        <v>1</v>
      </c>
      <c r="J36" s="81">
        <f t="shared" si="7"/>
        <v>1.7857142857142856E-2</v>
      </c>
      <c r="K36" s="82">
        <v>0</v>
      </c>
      <c r="L36" s="81">
        <f t="shared" si="8"/>
        <v>0</v>
      </c>
      <c r="M36" s="107">
        <v>1</v>
      </c>
      <c r="N36" s="108">
        <f t="shared" si="9"/>
        <v>4.5662100456621002E-3</v>
      </c>
    </row>
    <row r="37" spans="2:14">
      <c r="B37" s="79" t="s">
        <v>217</v>
      </c>
      <c r="C37" s="80">
        <v>0</v>
      </c>
      <c r="D37" s="81">
        <f t="shared" si="7"/>
        <v>0</v>
      </c>
      <c r="E37" s="82">
        <v>0</v>
      </c>
      <c r="F37" s="81">
        <f t="shared" si="7"/>
        <v>0</v>
      </c>
      <c r="G37" s="82">
        <v>0</v>
      </c>
      <c r="H37" s="81">
        <f t="shared" si="7"/>
        <v>0</v>
      </c>
      <c r="I37" s="82">
        <v>1</v>
      </c>
      <c r="J37" s="81">
        <f t="shared" si="7"/>
        <v>1.7857142857142856E-2</v>
      </c>
      <c r="K37" s="82">
        <v>0</v>
      </c>
      <c r="L37" s="81">
        <f t="shared" si="8"/>
        <v>0</v>
      </c>
      <c r="M37" s="107">
        <v>1</v>
      </c>
      <c r="N37" s="108">
        <f t="shared" si="9"/>
        <v>4.5662100456621002E-3</v>
      </c>
    </row>
    <row r="38" spans="2:14">
      <c r="B38" s="79" t="s">
        <v>127</v>
      </c>
      <c r="C38" s="80">
        <v>1</v>
      </c>
      <c r="D38" s="81">
        <f t="shared" si="7"/>
        <v>1.282051282051282E-2</v>
      </c>
      <c r="E38" s="82">
        <v>0</v>
      </c>
      <c r="F38" s="81">
        <f t="shared" si="7"/>
        <v>0</v>
      </c>
      <c r="G38" s="82">
        <v>0</v>
      </c>
      <c r="H38" s="81">
        <f t="shared" si="7"/>
        <v>0</v>
      </c>
      <c r="I38" s="82">
        <v>0</v>
      </c>
      <c r="J38" s="81">
        <f t="shared" si="7"/>
        <v>0</v>
      </c>
      <c r="K38" s="82">
        <v>0</v>
      </c>
      <c r="L38" s="81">
        <f t="shared" si="8"/>
        <v>0</v>
      </c>
      <c r="M38" s="107">
        <v>1</v>
      </c>
      <c r="N38" s="108">
        <f t="shared" si="9"/>
        <v>4.5662100456621002E-3</v>
      </c>
    </row>
    <row r="39" spans="2:14">
      <c r="B39" s="79" t="s">
        <v>128</v>
      </c>
      <c r="C39" s="80">
        <v>1</v>
      </c>
      <c r="D39" s="81">
        <f t="shared" si="7"/>
        <v>1.282051282051282E-2</v>
      </c>
      <c r="E39" s="82">
        <v>0</v>
      </c>
      <c r="F39" s="81">
        <f t="shared" si="7"/>
        <v>0</v>
      </c>
      <c r="G39" s="82">
        <v>0</v>
      </c>
      <c r="H39" s="81">
        <f t="shared" si="7"/>
        <v>0</v>
      </c>
      <c r="I39" s="82">
        <v>0</v>
      </c>
      <c r="J39" s="81">
        <f t="shared" si="7"/>
        <v>0</v>
      </c>
      <c r="K39" s="82">
        <v>0</v>
      </c>
      <c r="L39" s="81">
        <f t="shared" si="8"/>
        <v>0</v>
      </c>
      <c r="M39" s="107">
        <v>1</v>
      </c>
      <c r="N39" s="108">
        <f t="shared" si="9"/>
        <v>4.5662100456621002E-3</v>
      </c>
    </row>
    <row r="40" spans="2:14" ht="24">
      <c r="B40" s="79" t="s">
        <v>218</v>
      </c>
      <c r="C40" s="80">
        <v>0</v>
      </c>
      <c r="D40" s="81">
        <f t="shared" si="7"/>
        <v>0</v>
      </c>
      <c r="E40" s="82">
        <v>0</v>
      </c>
      <c r="F40" s="81">
        <f t="shared" si="7"/>
        <v>0</v>
      </c>
      <c r="G40" s="82">
        <v>1</v>
      </c>
      <c r="H40" s="81">
        <f t="shared" si="7"/>
        <v>0.04</v>
      </c>
      <c r="I40" s="82">
        <v>0</v>
      </c>
      <c r="J40" s="81">
        <f t="shared" si="7"/>
        <v>0</v>
      </c>
      <c r="K40" s="82">
        <v>0</v>
      </c>
      <c r="L40" s="81">
        <f t="shared" si="8"/>
        <v>0</v>
      </c>
      <c r="M40" s="107">
        <v>1</v>
      </c>
      <c r="N40" s="108">
        <f t="shared" si="9"/>
        <v>4.5662100456621002E-3</v>
      </c>
    </row>
    <row r="41" spans="2:14">
      <c r="B41" s="79" t="s">
        <v>129</v>
      </c>
      <c r="C41" s="80">
        <v>2</v>
      </c>
      <c r="D41" s="81">
        <f t="shared" si="7"/>
        <v>2.564102564102564E-2</v>
      </c>
      <c r="E41" s="82">
        <v>0</v>
      </c>
      <c r="F41" s="81">
        <f t="shared" si="7"/>
        <v>0</v>
      </c>
      <c r="G41" s="82">
        <v>0</v>
      </c>
      <c r="H41" s="81">
        <f t="shared" si="7"/>
        <v>0</v>
      </c>
      <c r="I41" s="82">
        <v>0</v>
      </c>
      <c r="J41" s="81">
        <f t="shared" si="7"/>
        <v>0</v>
      </c>
      <c r="K41" s="82">
        <v>0</v>
      </c>
      <c r="L41" s="81">
        <f t="shared" si="8"/>
        <v>0</v>
      </c>
      <c r="M41" s="107">
        <v>2</v>
      </c>
      <c r="N41" s="108">
        <f t="shared" si="9"/>
        <v>9.1324200913242004E-3</v>
      </c>
    </row>
    <row r="42" spans="2:14">
      <c r="B42" s="79" t="s">
        <v>69</v>
      </c>
      <c r="C42" s="80">
        <v>0</v>
      </c>
      <c r="D42" s="81">
        <f t="shared" si="7"/>
        <v>0</v>
      </c>
      <c r="E42" s="82">
        <v>0</v>
      </c>
      <c r="F42" s="81">
        <f t="shared" si="7"/>
        <v>0</v>
      </c>
      <c r="G42" s="82">
        <v>0</v>
      </c>
      <c r="H42" s="81">
        <f t="shared" si="7"/>
        <v>0</v>
      </c>
      <c r="I42" s="82">
        <v>1</v>
      </c>
      <c r="J42" s="81">
        <f t="shared" si="7"/>
        <v>1.7857142857142856E-2</v>
      </c>
      <c r="K42" s="82">
        <v>0</v>
      </c>
      <c r="L42" s="81">
        <f t="shared" si="8"/>
        <v>0</v>
      </c>
      <c r="M42" s="107">
        <v>1</v>
      </c>
      <c r="N42" s="108">
        <f t="shared" si="9"/>
        <v>4.5662100456621002E-3</v>
      </c>
    </row>
    <row r="43" spans="2:14">
      <c r="B43" s="79" t="s">
        <v>130</v>
      </c>
      <c r="C43" s="80">
        <v>1</v>
      </c>
      <c r="D43" s="81">
        <f t="shared" si="7"/>
        <v>1.282051282051282E-2</v>
      </c>
      <c r="E43" s="82">
        <v>0</v>
      </c>
      <c r="F43" s="81">
        <f t="shared" si="7"/>
        <v>0</v>
      </c>
      <c r="G43" s="82">
        <v>0</v>
      </c>
      <c r="H43" s="81">
        <f t="shared" si="7"/>
        <v>0</v>
      </c>
      <c r="I43" s="82">
        <v>0</v>
      </c>
      <c r="J43" s="81">
        <f t="shared" si="7"/>
        <v>0</v>
      </c>
      <c r="K43" s="82">
        <v>0</v>
      </c>
      <c r="L43" s="81">
        <f t="shared" si="8"/>
        <v>0</v>
      </c>
      <c r="M43" s="107">
        <v>1</v>
      </c>
      <c r="N43" s="108">
        <f t="shared" si="9"/>
        <v>4.5662100456621002E-3</v>
      </c>
    </row>
    <row r="44" spans="2:14">
      <c r="B44" s="79" t="s">
        <v>131</v>
      </c>
      <c r="C44" s="80">
        <v>1</v>
      </c>
      <c r="D44" s="81">
        <f t="shared" si="7"/>
        <v>1.282051282051282E-2</v>
      </c>
      <c r="E44" s="82">
        <v>0</v>
      </c>
      <c r="F44" s="81">
        <f t="shared" si="7"/>
        <v>0</v>
      </c>
      <c r="G44" s="82">
        <v>0</v>
      </c>
      <c r="H44" s="81">
        <f t="shared" si="7"/>
        <v>0</v>
      </c>
      <c r="I44" s="82">
        <v>0</v>
      </c>
      <c r="J44" s="81">
        <f t="shared" si="7"/>
        <v>0</v>
      </c>
      <c r="K44" s="82">
        <v>0</v>
      </c>
      <c r="L44" s="81">
        <f t="shared" si="8"/>
        <v>0</v>
      </c>
      <c r="M44" s="107">
        <v>1</v>
      </c>
      <c r="N44" s="108">
        <f t="shared" si="9"/>
        <v>4.5662100456621002E-3</v>
      </c>
    </row>
    <row r="45" spans="2:14">
      <c r="B45" s="79" t="s">
        <v>132</v>
      </c>
      <c r="C45" s="80">
        <v>2</v>
      </c>
      <c r="D45" s="81">
        <f t="shared" si="7"/>
        <v>2.564102564102564E-2</v>
      </c>
      <c r="E45" s="82">
        <v>0</v>
      </c>
      <c r="F45" s="81">
        <f t="shared" si="7"/>
        <v>0</v>
      </c>
      <c r="G45" s="82">
        <v>0</v>
      </c>
      <c r="H45" s="81">
        <f t="shared" si="7"/>
        <v>0</v>
      </c>
      <c r="I45" s="82">
        <v>0</v>
      </c>
      <c r="J45" s="81">
        <f t="shared" si="7"/>
        <v>0</v>
      </c>
      <c r="K45" s="82">
        <v>0</v>
      </c>
      <c r="L45" s="81">
        <f t="shared" si="8"/>
        <v>0</v>
      </c>
      <c r="M45" s="107">
        <v>2</v>
      </c>
      <c r="N45" s="108">
        <f t="shared" si="9"/>
        <v>9.1324200913242004E-3</v>
      </c>
    </row>
    <row r="46" spans="2:14" ht="24">
      <c r="B46" s="79" t="s">
        <v>133</v>
      </c>
      <c r="C46" s="80">
        <v>1</v>
      </c>
      <c r="D46" s="81">
        <f t="shared" si="7"/>
        <v>1.282051282051282E-2</v>
      </c>
      <c r="E46" s="82">
        <v>0</v>
      </c>
      <c r="F46" s="81">
        <f t="shared" si="7"/>
        <v>0</v>
      </c>
      <c r="G46" s="82">
        <v>0</v>
      </c>
      <c r="H46" s="81">
        <f t="shared" si="7"/>
        <v>0</v>
      </c>
      <c r="I46" s="82">
        <v>0</v>
      </c>
      <c r="J46" s="81">
        <f t="shared" si="7"/>
        <v>0</v>
      </c>
      <c r="K46" s="82">
        <v>0</v>
      </c>
      <c r="L46" s="81">
        <f t="shared" si="8"/>
        <v>0</v>
      </c>
      <c r="M46" s="107">
        <v>1</v>
      </c>
      <c r="N46" s="108">
        <f t="shared" si="9"/>
        <v>4.5662100456621002E-3</v>
      </c>
    </row>
    <row r="47" spans="2:14" ht="24">
      <c r="B47" s="79" t="s">
        <v>70</v>
      </c>
      <c r="C47" s="80">
        <v>2</v>
      </c>
      <c r="D47" s="81">
        <f t="shared" si="7"/>
        <v>2.564102564102564E-2</v>
      </c>
      <c r="E47" s="82">
        <v>0</v>
      </c>
      <c r="F47" s="81">
        <f t="shared" si="7"/>
        <v>0</v>
      </c>
      <c r="G47" s="82">
        <v>0</v>
      </c>
      <c r="H47" s="81">
        <f t="shared" si="7"/>
        <v>0</v>
      </c>
      <c r="I47" s="82">
        <v>0</v>
      </c>
      <c r="J47" s="81">
        <f t="shared" si="7"/>
        <v>0</v>
      </c>
      <c r="K47" s="82">
        <v>0</v>
      </c>
      <c r="L47" s="81">
        <f t="shared" si="8"/>
        <v>0</v>
      </c>
      <c r="M47" s="107">
        <v>2</v>
      </c>
      <c r="N47" s="108">
        <f t="shared" si="9"/>
        <v>9.1324200913242004E-3</v>
      </c>
    </row>
    <row r="48" spans="2:14" ht="24">
      <c r="B48" s="79" t="s">
        <v>134</v>
      </c>
      <c r="C48" s="80">
        <v>0</v>
      </c>
      <c r="D48" s="81">
        <f t="shared" si="7"/>
        <v>0</v>
      </c>
      <c r="E48" s="82">
        <v>0</v>
      </c>
      <c r="F48" s="81">
        <f t="shared" si="7"/>
        <v>0</v>
      </c>
      <c r="G48" s="82">
        <v>1</v>
      </c>
      <c r="H48" s="81">
        <f t="shared" si="7"/>
        <v>0.04</v>
      </c>
      <c r="I48" s="82">
        <v>0</v>
      </c>
      <c r="J48" s="81">
        <f t="shared" si="7"/>
        <v>0</v>
      </c>
      <c r="K48" s="82">
        <v>0</v>
      </c>
      <c r="L48" s="81">
        <f t="shared" si="8"/>
        <v>0</v>
      </c>
      <c r="M48" s="107">
        <v>1</v>
      </c>
      <c r="N48" s="108">
        <f t="shared" si="9"/>
        <v>4.5662100456621002E-3</v>
      </c>
    </row>
    <row r="49" spans="2:14">
      <c r="B49" s="79" t="s">
        <v>135</v>
      </c>
      <c r="C49" s="80">
        <v>1</v>
      </c>
      <c r="D49" s="81">
        <f t="shared" si="7"/>
        <v>1.282051282051282E-2</v>
      </c>
      <c r="E49" s="82">
        <v>0</v>
      </c>
      <c r="F49" s="81">
        <f t="shared" si="7"/>
        <v>0</v>
      </c>
      <c r="G49" s="82">
        <v>0</v>
      </c>
      <c r="H49" s="81">
        <f t="shared" si="7"/>
        <v>0</v>
      </c>
      <c r="I49" s="82">
        <v>0</v>
      </c>
      <c r="J49" s="81">
        <f t="shared" si="7"/>
        <v>0</v>
      </c>
      <c r="K49" s="82">
        <v>0</v>
      </c>
      <c r="L49" s="81">
        <f t="shared" si="8"/>
        <v>0</v>
      </c>
      <c r="M49" s="107">
        <v>1</v>
      </c>
      <c r="N49" s="108">
        <f t="shared" si="9"/>
        <v>4.5662100456621002E-3</v>
      </c>
    </row>
    <row r="50" spans="2:14">
      <c r="B50" s="79" t="s">
        <v>71</v>
      </c>
      <c r="C50" s="80">
        <v>1</v>
      </c>
      <c r="D50" s="81">
        <f t="shared" si="7"/>
        <v>1.282051282051282E-2</v>
      </c>
      <c r="E50" s="82">
        <v>0</v>
      </c>
      <c r="F50" s="81">
        <f t="shared" si="7"/>
        <v>0</v>
      </c>
      <c r="G50" s="82">
        <v>1</v>
      </c>
      <c r="H50" s="81">
        <f t="shared" si="7"/>
        <v>0.04</v>
      </c>
      <c r="I50" s="82">
        <v>0</v>
      </c>
      <c r="J50" s="81">
        <f t="shared" si="7"/>
        <v>0</v>
      </c>
      <c r="K50" s="82">
        <v>0</v>
      </c>
      <c r="L50" s="81">
        <f t="shared" si="8"/>
        <v>0</v>
      </c>
      <c r="M50" s="107">
        <v>2</v>
      </c>
      <c r="N50" s="108">
        <f t="shared" si="9"/>
        <v>9.1324200913242004E-3</v>
      </c>
    </row>
    <row r="51" spans="2:14">
      <c r="B51" s="79" t="s">
        <v>136</v>
      </c>
      <c r="C51" s="80">
        <v>0</v>
      </c>
      <c r="D51" s="81">
        <f t="shared" si="7"/>
        <v>0</v>
      </c>
      <c r="E51" s="82">
        <v>0</v>
      </c>
      <c r="F51" s="81">
        <f t="shared" si="7"/>
        <v>0</v>
      </c>
      <c r="G51" s="82">
        <v>0</v>
      </c>
      <c r="H51" s="81">
        <f t="shared" si="7"/>
        <v>0</v>
      </c>
      <c r="I51" s="82">
        <v>1</v>
      </c>
      <c r="J51" s="81">
        <f t="shared" si="7"/>
        <v>1.7857142857142856E-2</v>
      </c>
      <c r="K51" s="82">
        <v>0</v>
      </c>
      <c r="L51" s="81">
        <f t="shared" si="8"/>
        <v>0</v>
      </c>
      <c r="M51" s="107">
        <v>1</v>
      </c>
      <c r="N51" s="108">
        <f t="shared" si="9"/>
        <v>4.5662100456621002E-3</v>
      </c>
    </row>
    <row r="52" spans="2:14">
      <c r="B52" s="79" t="s">
        <v>72</v>
      </c>
      <c r="C52" s="80">
        <v>1</v>
      </c>
      <c r="D52" s="81">
        <f t="shared" si="7"/>
        <v>1.282051282051282E-2</v>
      </c>
      <c r="E52" s="82">
        <v>0</v>
      </c>
      <c r="F52" s="81">
        <f t="shared" si="7"/>
        <v>0</v>
      </c>
      <c r="G52" s="82">
        <v>0</v>
      </c>
      <c r="H52" s="81">
        <f t="shared" si="7"/>
        <v>0</v>
      </c>
      <c r="I52" s="82">
        <v>0</v>
      </c>
      <c r="J52" s="81">
        <f t="shared" si="7"/>
        <v>0</v>
      </c>
      <c r="K52" s="82">
        <v>0</v>
      </c>
      <c r="L52" s="81">
        <f t="shared" si="8"/>
        <v>0</v>
      </c>
      <c r="M52" s="107">
        <v>1</v>
      </c>
      <c r="N52" s="108">
        <f t="shared" si="9"/>
        <v>4.5662100456621002E-3</v>
      </c>
    </row>
    <row r="53" spans="2:14">
      <c r="B53" s="79" t="s">
        <v>137</v>
      </c>
      <c r="C53" s="80">
        <v>1</v>
      </c>
      <c r="D53" s="81">
        <f t="shared" si="7"/>
        <v>1.282051282051282E-2</v>
      </c>
      <c r="E53" s="82">
        <v>0</v>
      </c>
      <c r="F53" s="81">
        <f t="shared" si="7"/>
        <v>0</v>
      </c>
      <c r="G53" s="82">
        <v>0</v>
      </c>
      <c r="H53" s="81">
        <f t="shared" si="7"/>
        <v>0</v>
      </c>
      <c r="I53" s="82">
        <v>0</v>
      </c>
      <c r="J53" s="81">
        <f t="shared" si="7"/>
        <v>0</v>
      </c>
      <c r="K53" s="82">
        <v>0</v>
      </c>
      <c r="L53" s="81">
        <f t="shared" si="8"/>
        <v>0</v>
      </c>
      <c r="M53" s="107">
        <v>1</v>
      </c>
      <c r="N53" s="108">
        <f t="shared" si="9"/>
        <v>4.5662100456621002E-3</v>
      </c>
    </row>
    <row r="54" spans="2:14">
      <c r="B54" s="79" t="s">
        <v>138</v>
      </c>
      <c r="C54" s="80">
        <v>0</v>
      </c>
      <c r="D54" s="81">
        <f t="shared" si="7"/>
        <v>0</v>
      </c>
      <c r="E54" s="82">
        <v>0</v>
      </c>
      <c r="F54" s="81">
        <f t="shared" si="7"/>
        <v>0</v>
      </c>
      <c r="G54" s="82">
        <v>0</v>
      </c>
      <c r="H54" s="81">
        <f t="shared" si="7"/>
        <v>0</v>
      </c>
      <c r="I54" s="82">
        <v>2</v>
      </c>
      <c r="J54" s="81">
        <f t="shared" si="7"/>
        <v>3.5714285714285712E-2</v>
      </c>
      <c r="K54" s="82">
        <v>0</v>
      </c>
      <c r="L54" s="81">
        <f t="shared" si="8"/>
        <v>0</v>
      </c>
      <c r="M54" s="107">
        <v>2</v>
      </c>
      <c r="N54" s="108">
        <f t="shared" si="9"/>
        <v>9.1324200913242004E-3</v>
      </c>
    </row>
    <row r="55" spans="2:14">
      <c r="B55" s="79" t="s">
        <v>139</v>
      </c>
      <c r="C55" s="80">
        <v>0</v>
      </c>
      <c r="D55" s="81">
        <f t="shared" si="7"/>
        <v>0</v>
      </c>
      <c r="E55" s="82">
        <v>0</v>
      </c>
      <c r="F55" s="81">
        <f t="shared" si="7"/>
        <v>0</v>
      </c>
      <c r="G55" s="82">
        <v>0</v>
      </c>
      <c r="H55" s="81">
        <f t="shared" si="7"/>
        <v>0</v>
      </c>
      <c r="I55" s="82">
        <v>1</v>
      </c>
      <c r="J55" s="81">
        <f t="shared" si="7"/>
        <v>1.7857142857142856E-2</v>
      </c>
      <c r="K55" s="82">
        <v>0</v>
      </c>
      <c r="L55" s="81">
        <f t="shared" si="8"/>
        <v>0</v>
      </c>
      <c r="M55" s="107">
        <v>1</v>
      </c>
      <c r="N55" s="108">
        <f t="shared" si="9"/>
        <v>4.5662100456621002E-3</v>
      </c>
    </row>
    <row r="56" spans="2:14">
      <c r="B56" s="79" t="s">
        <v>140</v>
      </c>
      <c r="C56" s="80">
        <v>0</v>
      </c>
      <c r="D56" s="81">
        <f t="shared" si="7"/>
        <v>0</v>
      </c>
      <c r="E56" s="82">
        <v>0</v>
      </c>
      <c r="F56" s="81">
        <f t="shared" si="7"/>
        <v>0</v>
      </c>
      <c r="G56" s="82">
        <v>0</v>
      </c>
      <c r="H56" s="81">
        <f t="shared" si="7"/>
        <v>0</v>
      </c>
      <c r="I56" s="82">
        <v>0</v>
      </c>
      <c r="J56" s="81">
        <f t="shared" si="7"/>
        <v>0</v>
      </c>
      <c r="K56" s="82">
        <v>1</v>
      </c>
      <c r="L56" s="81">
        <f t="shared" si="8"/>
        <v>0.02</v>
      </c>
      <c r="M56" s="107">
        <v>1</v>
      </c>
      <c r="N56" s="108">
        <f t="shared" si="9"/>
        <v>4.5662100456621002E-3</v>
      </c>
    </row>
    <row r="57" spans="2:14">
      <c r="B57" s="79" t="s">
        <v>141</v>
      </c>
      <c r="C57" s="80">
        <v>0</v>
      </c>
      <c r="D57" s="81">
        <f t="shared" si="7"/>
        <v>0</v>
      </c>
      <c r="E57" s="82">
        <v>0</v>
      </c>
      <c r="F57" s="81">
        <f t="shared" si="7"/>
        <v>0</v>
      </c>
      <c r="G57" s="82">
        <v>1</v>
      </c>
      <c r="H57" s="81">
        <f t="shared" si="7"/>
        <v>0.04</v>
      </c>
      <c r="I57" s="82">
        <v>0</v>
      </c>
      <c r="J57" s="81">
        <f t="shared" si="7"/>
        <v>0</v>
      </c>
      <c r="K57" s="82">
        <v>0</v>
      </c>
      <c r="L57" s="81">
        <f t="shared" si="8"/>
        <v>0</v>
      </c>
      <c r="M57" s="107">
        <v>1</v>
      </c>
      <c r="N57" s="108">
        <f t="shared" si="9"/>
        <v>4.5662100456621002E-3</v>
      </c>
    </row>
    <row r="58" spans="2:14">
      <c r="B58" s="79" t="s">
        <v>73</v>
      </c>
      <c r="C58" s="80">
        <v>1</v>
      </c>
      <c r="D58" s="81">
        <f t="shared" si="7"/>
        <v>1.282051282051282E-2</v>
      </c>
      <c r="E58" s="82">
        <v>0</v>
      </c>
      <c r="F58" s="81">
        <f t="shared" si="7"/>
        <v>0</v>
      </c>
      <c r="G58" s="82">
        <v>0</v>
      </c>
      <c r="H58" s="81">
        <f t="shared" si="7"/>
        <v>0</v>
      </c>
      <c r="I58" s="82">
        <v>0</v>
      </c>
      <c r="J58" s="81">
        <f t="shared" si="7"/>
        <v>0</v>
      </c>
      <c r="K58" s="82">
        <v>3</v>
      </c>
      <c r="L58" s="81">
        <f t="shared" si="8"/>
        <v>0.06</v>
      </c>
      <c r="M58" s="107">
        <v>4</v>
      </c>
      <c r="N58" s="108">
        <f t="shared" si="9"/>
        <v>1.8264840182648401E-2</v>
      </c>
    </row>
    <row r="59" spans="2:14" ht="24">
      <c r="B59" s="79" t="s">
        <v>142</v>
      </c>
      <c r="C59" s="80">
        <v>1</v>
      </c>
      <c r="D59" s="81">
        <f t="shared" si="7"/>
        <v>1.282051282051282E-2</v>
      </c>
      <c r="E59" s="82">
        <v>0</v>
      </c>
      <c r="F59" s="81">
        <f t="shared" si="7"/>
        <v>0</v>
      </c>
      <c r="G59" s="82">
        <v>0</v>
      </c>
      <c r="H59" s="81">
        <f t="shared" si="7"/>
        <v>0</v>
      </c>
      <c r="I59" s="82">
        <v>0</v>
      </c>
      <c r="J59" s="81">
        <f t="shared" si="7"/>
        <v>0</v>
      </c>
      <c r="K59" s="82">
        <v>0</v>
      </c>
      <c r="L59" s="81">
        <f t="shared" si="8"/>
        <v>0</v>
      </c>
      <c r="M59" s="107">
        <v>1</v>
      </c>
      <c r="N59" s="108">
        <f t="shared" si="9"/>
        <v>4.5662100456621002E-3</v>
      </c>
    </row>
    <row r="60" spans="2:14">
      <c r="B60" s="79" t="s">
        <v>74</v>
      </c>
      <c r="C60" s="80">
        <v>1</v>
      </c>
      <c r="D60" s="81">
        <f t="shared" si="7"/>
        <v>1.282051282051282E-2</v>
      </c>
      <c r="E60" s="82">
        <v>0</v>
      </c>
      <c r="F60" s="81">
        <f t="shared" si="7"/>
        <v>0</v>
      </c>
      <c r="G60" s="82">
        <v>0</v>
      </c>
      <c r="H60" s="81">
        <f t="shared" si="7"/>
        <v>0</v>
      </c>
      <c r="I60" s="82">
        <v>1</v>
      </c>
      <c r="J60" s="81">
        <f t="shared" si="7"/>
        <v>1.7857142857142856E-2</v>
      </c>
      <c r="K60" s="82">
        <v>1</v>
      </c>
      <c r="L60" s="81">
        <f t="shared" si="8"/>
        <v>0.02</v>
      </c>
      <c r="M60" s="107">
        <v>3</v>
      </c>
      <c r="N60" s="108">
        <f t="shared" si="9"/>
        <v>1.3698630136986301E-2</v>
      </c>
    </row>
    <row r="61" spans="2:14">
      <c r="B61" s="79" t="s">
        <v>143</v>
      </c>
      <c r="C61" s="80">
        <v>1</v>
      </c>
      <c r="D61" s="81">
        <f t="shared" si="7"/>
        <v>1.282051282051282E-2</v>
      </c>
      <c r="E61" s="82">
        <v>0</v>
      </c>
      <c r="F61" s="81">
        <f t="shared" si="7"/>
        <v>0</v>
      </c>
      <c r="G61" s="82">
        <v>0</v>
      </c>
      <c r="H61" s="81">
        <f t="shared" si="7"/>
        <v>0</v>
      </c>
      <c r="I61" s="82">
        <v>0</v>
      </c>
      <c r="J61" s="81">
        <f t="shared" si="7"/>
        <v>0</v>
      </c>
      <c r="K61" s="82">
        <v>0</v>
      </c>
      <c r="L61" s="81">
        <f t="shared" si="8"/>
        <v>0</v>
      </c>
      <c r="M61" s="107">
        <v>1</v>
      </c>
      <c r="N61" s="108">
        <f t="shared" si="9"/>
        <v>4.5662100456621002E-3</v>
      </c>
    </row>
    <row r="62" spans="2:14">
      <c r="B62" s="79" t="s">
        <v>75</v>
      </c>
      <c r="C62" s="80">
        <v>0</v>
      </c>
      <c r="D62" s="81">
        <f t="shared" si="7"/>
        <v>0</v>
      </c>
      <c r="E62" s="82">
        <v>0</v>
      </c>
      <c r="F62" s="81">
        <f t="shared" si="7"/>
        <v>0</v>
      </c>
      <c r="G62" s="82">
        <v>0</v>
      </c>
      <c r="H62" s="81">
        <f t="shared" si="7"/>
        <v>0</v>
      </c>
      <c r="I62" s="82">
        <v>1</v>
      </c>
      <c r="J62" s="81">
        <f t="shared" si="7"/>
        <v>1.7857142857142856E-2</v>
      </c>
      <c r="K62" s="82">
        <v>0</v>
      </c>
      <c r="L62" s="81">
        <f t="shared" si="8"/>
        <v>0</v>
      </c>
      <c r="M62" s="107">
        <v>1</v>
      </c>
      <c r="N62" s="108">
        <f t="shared" si="9"/>
        <v>4.5662100456621002E-3</v>
      </c>
    </row>
    <row r="63" spans="2:14">
      <c r="B63" s="79" t="s">
        <v>76</v>
      </c>
      <c r="C63" s="80">
        <v>1</v>
      </c>
      <c r="D63" s="81">
        <f t="shared" si="7"/>
        <v>1.282051282051282E-2</v>
      </c>
      <c r="E63" s="82">
        <v>0</v>
      </c>
      <c r="F63" s="81">
        <f t="shared" si="7"/>
        <v>0</v>
      </c>
      <c r="G63" s="82">
        <v>0</v>
      </c>
      <c r="H63" s="81">
        <f t="shared" si="7"/>
        <v>0</v>
      </c>
      <c r="I63" s="82">
        <v>0</v>
      </c>
      <c r="J63" s="81">
        <f t="shared" si="7"/>
        <v>0</v>
      </c>
      <c r="K63" s="82">
        <v>0</v>
      </c>
      <c r="L63" s="81">
        <f t="shared" si="8"/>
        <v>0</v>
      </c>
      <c r="M63" s="107">
        <v>1</v>
      </c>
      <c r="N63" s="108">
        <f t="shared" si="9"/>
        <v>4.5662100456621002E-3</v>
      </c>
    </row>
    <row r="64" spans="2:14">
      <c r="B64" s="79" t="s">
        <v>77</v>
      </c>
      <c r="C64" s="80">
        <v>0</v>
      </c>
      <c r="D64" s="81">
        <f t="shared" si="7"/>
        <v>0</v>
      </c>
      <c r="E64" s="82">
        <v>0</v>
      </c>
      <c r="F64" s="81">
        <f t="shared" si="7"/>
        <v>0</v>
      </c>
      <c r="G64" s="82">
        <v>0</v>
      </c>
      <c r="H64" s="81">
        <f t="shared" si="7"/>
        <v>0</v>
      </c>
      <c r="I64" s="82">
        <v>1</v>
      </c>
      <c r="J64" s="81">
        <f t="shared" si="7"/>
        <v>1.7857142857142856E-2</v>
      </c>
      <c r="K64" s="82">
        <v>1</v>
      </c>
      <c r="L64" s="81">
        <f t="shared" si="8"/>
        <v>0.02</v>
      </c>
      <c r="M64" s="107">
        <v>2</v>
      </c>
      <c r="N64" s="108">
        <f t="shared" si="9"/>
        <v>9.1324200913242004E-3</v>
      </c>
    </row>
    <row r="65" spans="2:14">
      <c r="B65" s="79" t="s">
        <v>144</v>
      </c>
      <c r="C65" s="80">
        <v>1</v>
      </c>
      <c r="D65" s="81">
        <f t="shared" si="7"/>
        <v>1.282051282051282E-2</v>
      </c>
      <c r="E65" s="82">
        <v>0</v>
      </c>
      <c r="F65" s="81">
        <f t="shared" si="7"/>
        <v>0</v>
      </c>
      <c r="G65" s="82">
        <v>0</v>
      </c>
      <c r="H65" s="81">
        <f t="shared" si="7"/>
        <v>0</v>
      </c>
      <c r="I65" s="82">
        <v>0</v>
      </c>
      <c r="J65" s="81">
        <f t="shared" si="7"/>
        <v>0</v>
      </c>
      <c r="K65" s="82">
        <v>1</v>
      </c>
      <c r="L65" s="81">
        <f t="shared" si="8"/>
        <v>0.02</v>
      </c>
      <c r="M65" s="107">
        <v>2</v>
      </c>
      <c r="N65" s="108">
        <f t="shared" si="9"/>
        <v>9.1324200913242004E-3</v>
      </c>
    </row>
    <row r="66" spans="2:14">
      <c r="B66" s="79" t="s">
        <v>145</v>
      </c>
      <c r="C66" s="80">
        <v>1</v>
      </c>
      <c r="D66" s="81">
        <f t="shared" si="7"/>
        <v>1.282051282051282E-2</v>
      </c>
      <c r="E66" s="82">
        <v>0</v>
      </c>
      <c r="F66" s="81">
        <f t="shared" si="7"/>
        <v>0</v>
      </c>
      <c r="G66" s="82">
        <v>0</v>
      </c>
      <c r="H66" s="81">
        <f t="shared" si="7"/>
        <v>0</v>
      </c>
      <c r="I66" s="82">
        <v>0</v>
      </c>
      <c r="J66" s="81">
        <f t="shared" si="7"/>
        <v>0</v>
      </c>
      <c r="K66" s="82">
        <v>0</v>
      </c>
      <c r="L66" s="81">
        <f t="shared" si="8"/>
        <v>0</v>
      </c>
      <c r="M66" s="107">
        <v>1</v>
      </c>
      <c r="N66" s="108">
        <f t="shared" si="9"/>
        <v>4.5662100456621002E-3</v>
      </c>
    </row>
    <row r="67" spans="2:14">
      <c r="B67" s="79" t="s">
        <v>146</v>
      </c>
      <c r="C67" s="80">
        <v>1</v>
      </c>
      <c r="D67" s="81">
        <f t="shared" si="7"/>
        <v>1.282051282051282E-2</v>
      </c>
      <c r="E67" s="82">
        <v>0</v>
      </c>
      <c r="F67" s="81">
        <f t="shared" si="7"/>
        <v>0</v>
      </c>
      <c r="G67" s="82">
        <v>0</v>
      </c>
      <c r="H67" s="81">
        <f t="shared" si="7"/>
        <v>0</v>
      </c>
      <c r="I67" s="82">
        <v>0</v>
      </c>
      <c r="J67" s="81">
        <f t="shared" si="7"/>
        <v>0</v>
      </c>
      <c r="K67" s="82">
        <v>0</v>
      </c>
      <c r="L67" s="81">
        <f t="shared" si="8"/>
        <v>0</v>
      </c>
      <c r="M67" s="107">
        <v>1</v>
      </c>
      <c r="N67" s="108">
        <f t="shared" si="9"/>
        <v>4.5662100456621002E-3</v>
      </c>
    </row>
    <row r="68" spans="2:14">
      <c r="B68" s="79" t="s">
        <v>219</v>
      </c>
      <c r="C68" s="80">
        <v>0</v>
      </c>
      <c r="D68" s="81">
        <f t="shared" si="7"/>
        <v>0</v>
      </c>
      <c r="E68" s="82">
        <v>0</v>
      </c>
      <c r="F68" s="81">
        <f t="shared" si="7"/>
        <v>0</v>
      </c>
      <c r="G68" s="82">
        <v>0</v>
      </c>
      <c r="H68" s="81">
        <f t="shared" si="7"/>
        <v>0</v>
      </c>
      <c r="I68" s="82">
        <v>0</v>
      </c>
      <c r="J68" s="81">
        <f t="shared" si="7"/>
        <v>0</v>
      </c>
      <c r="K68" s="82">
        <v>1</v>
      </c>
      <c r="L68" s="81">
        <f t="shared" si="8"/>
        <v>0.02</v>
      </c>
      <c r="M68" s="107">
        <v>1</v>
      </c>
      <c r="N68" s="108">
        <f t="shared" si="9"/>
        <v>4.5662100456621002E-3</v>
      </c>
    </row>
    <row r="69" spans="2:14">
      <c r="B69" s="79" t="s">
        <v>78</v>
      </c>
      <c r="C69" s="80">
        <v>1</v>
      </c>
      <c r="D69" s="81">
        <f t="shared" si="7"/>
        <v>1.282051282051282E-2</v>
      </c>
      <c r="E69" s="82">
        <v>0</v>
      </c>
      <c r="F69" s="81">
        <f t="shared" si="7"/>
        <v>0</v>
      </c>
      <c r="G69" s="82">
        <v>0</v>
      </c>
      <c r="H69" s="81">
        <f t="shared" si="7"/>
        <v>0</v>
      </c>
      <c r="I69" s="82">
        <v>0</v>
      </c>
      <c r="J69" s="81">
        <f t="shared" si="7"/>
        <v>0</v>
      </c>
      <c r="K69" s="82">
        <v>0</v>
      </c>
      <c r="L69" s="81">
        <f t="shared" si="8"/>
        <v>0</v>
      </c>
      <c r="M69" s="107">
        <v>1</v>
      </c>
      <c r="N69" s="108">
        <f t="shared" si="9"/>
        <v>4.5662100456621002E-3</v>
      </c>
    </row>
    <row r="70" spans="2:14">
      <c r="B70" s="79" t="s">
        <v>147</v>
      </c>
      <c r="C70" s="80">
        <v>2</v>
      </c>
      <c r="D70" s="81">
        <f t="shared" si="7"/>
        <v>2.564102564102564E-2</v>
      </c>
      <c r="E70" s="82">
        <v>0</v>
      </c>
      <c r="F70" s="81">
        <f t="shared" si="7"/>
        <v>0</v>
      </c>
      <c r="G70" s="82">
        <v>0</v>
      </c>
      <c r="H70" s="81">
        <f t="shared" si="7"/>
        <v>0</v>
      </c>
      <c r="I70" s="82">
        <v>0</v>
      </c>
      <c r="J70" s="81">
        <f t="shared" si="7"/>
        <v>0</v>
      </c>
      <c r="K70" s="82">
        <v>1</v>
      </c>
      <c r="L70" s="81">
        <f t="shared" si="8"/>
        <v>0.02</v>
      </c>
      <c r="M70" s="107">
        <v>3</v>
      </c>
      <c r="N70" s="108">
        <f t="shared" si="9"/>
        <v>1.3698630136986301E-2</v>
      </c>
    </row>
    <row r="71" spans="2:14">
      <c r="B71" s="79" t="s">
        <v>148</v>
      </c>
      <c r="C71" s="80">
        <v>0</v>
      </c>
      <c r="D71" s="81">
        <f t="shared" si="7"/>
        <v>0</v>
      </c>
      <c r="E71" s="82">
        <v>0</v>
      </c>
      <c r="F71" s="81">
        <f t="shared" si="7"/>
        <v>0</v>
      </c>
      <c r="G71" s="82">
        <v>0</v>
      </c>
      <c r="H71" s="81">
        <f t="shared" si="7"/>
        <v>0</v>
      </c>
      <c r="I71" s="82">
        <v>0</v>
      </c>
      <c r="J71" s="81">
        <f t="shared" si="7"/>
        <v>0</v>
      </c>
      <c r="K71" s="82">
        <v>1</v>
      </c>
      <c r="L71" s="81">
        <f t="shared" si="8"/>
        <v>0.02</v>
      </c>
      <c r="M71" s="107">
        <v>1</v>
      </c>
      <c r="N71" s="108">
        <f t="shared" si="9"/>
        <v>4.5662100456621002E-3</v>
      </c>
    </row>
    <row r="72" spans="2:14">
      <c r="B72" s="79" t="s">
        <v>79</v>
      </c>
      <c r="C72" s="80">
        <v>0</v>
      </c>
      <c r="D72" s="81">
        <f t="shared" si="7"/>
        <v>0</v>
      </c>
      <c r="E72" s="82">
        <v>0</v>
      </c>
      <c r="F72" s="81">
        <f t="shared" si="7"/>
        <v>0</v>
      </c>
      <c r="G72" s="82">
        <v>0</v>
      </c>
      <c r="H72" s="81">
        <f t="shared" si="7"/>
        <v>0</v>
      </c>
      <c r="I72" s="82">
        <v>2</v>
      </c>
      <c r="J72" s="81">
        <f t="shared" si="7"/>
        <v>3.5714285714285712E-2</v>
      </c>
      <c r="K72" s="82">
        <v>1</v>
      </c>
      <c r="L72" s="81">
        <f t="shared" si="8"/>
        <v>0.02</v>
      </c>
      <c r="M72" s="107">
        <v>3</v>
      </c>
      <c r="N72" s="108">
        <f t="shared" si="9"/>
        <v>1.3698630136986301E-2</v>
      </c>
    </row>
    <row r="73" spans="2:14">
      <c r="B73" s="79" t="s">
        <v>149</v>
      </c>
      <c r="C73" s="80">
        <v>0</v>
      </c>
      <c r="D73" s="81">
        <f t="shared" si="7"/>
        <v>0</v>
      </c>
      <c r="E73" s="82">
        <v>0</v>
      </c>
      <c r="F73" s="81">
        <f t="shared" si="7"/>
        <v>0</v>
      </c>
      <c r="G73" s="82">
        <v>0</v>
      </c>
      <c r="H73" s="81">
        <f t="shared" si="7"/>
        <v>0</v>
      </c>
      <c r="I73" s="82">
        <v>0</v>
      </c>
      <c r="J73" s="81">
        <f t="shared" si="7"/>
        <v>0</v>
      </c>
      <c r="K73" s="82">
        <v>1</v>
      </c>
      <c r="L73" s="81">
        <f t="shared" si="8"/>
        <v>0.02</v>
      </c>
      <c r="M73" s="107">
        <v>1</v>
      </c>
      <c r="N73" s="108">
        <f t="shared" si="9"/>
        <v>4.5662100456621002E-3</v>
      </c>
    </row>
    <row r="74" spans="2:14">
      <c r="B74" s="79" t="s">
        <v>150</v>
      </c>
      <c r="C74" s="80">
        <v>1</v>
      </c>
      <c r="D74" s="81">
        <f t="shared" si="7"/>
        <v>1.282051282051282E-2</v>
      </c>
      <c r="E74" s="82">
        <v>0</v>
      </c>
      <c r="F74" s="81">
        <f t="shared" si="7"/>
        <v>0</v>
      </c>
      <c r="G74" s="82">
        <v>0</v>
      </c>
      <c r="H74" s="81">
        <f t="shared" si="7"/>
        <v>0</v>
      </c>
      <c r="I74" s="82">
        <v>0</v>
      </c>
      <c r="J74" s="81">
        <f t="shared" si="7"/>
        <v>0</v>
      </c>
      <c r="K74" s="82">
        <v>0</v>
      </c>
      <c r="L74" s="81">
        <f t="shared" si="8"/>
        <v>0</v>
      </c>
      <c r="M74" s="107">
        <v>1</v>
      </c>
      <c r="N74" s="108">
        <f t="shared" si="9"/>
        <v>4.5662100456621002E-3</v>
      </c>
    </row>
    <row r="75" spans="2:14" ht="24">
      <c r="B75" s="79" t="s">
        <v>80</v>
      </c>
      <c r="C75" s="80">
        <v>1</v>
      </c>
      <c r="D75" s="81">
        <f t="shared" si="7"/>
        <v>1.282051282051282E-2</v>
      </c>
      <c r="E75" s="82">
        <v>1</v>
      </c>
      <c r="F75" s="81">
        <f t="shared" si="7"/>
        <v>0.1</v>
      </c>
      <c r="G75" s="82">
        <v>0</v>
      </c>
      <c r="H75" s="81">
        <f t="shared" si="7"/>
        <v>0</v>
      </c>
      <c r="I75" s="82">
        <v>1</v>
      </c>
      <c r="J75" s="81">
        <f t="shared" si="7"/>
        <v>1.7857142857142856E-2</v>
      </c>
      <c r="K75" s="82">
        <v>0</v>
      </c>
      <c r="L75" s="81">
        <f t="shared" si="8"/>
        <v>0</v>
      </c>
      <c r="M75" s="107">
        <v>3</v>
      </c>
      <c r="N75" s="108">
        <f t="shared" si="9"/>
        <v>1.3698630136986301E-2</v>
      </c>
    </row>
    <row r="76" spans="2:14">
      <c r="B76" s="79" t="s">
        <v>151</v>
      </c>
      <c r="C76" s="80">
        <v>0</v>
      </c>
      <c r="D76" s="81">
        <f t="shared" si="7"/>
        <v>0</v>
      </c>
      <c r="E76" s="82">
        <v>0</v>
      </c>
      <c r="F76" s="81">
        <f t="shared" si="7"/>
        <v>0</v>
      </c>
      <c r="G76" s="82">
        <v>1</v>
      </c>
      <c r="H76" s="81">
        <f t="shared" si="7"/>
        <v>0.04</v>
      </c>
      <c r="I76" s="82">
        <v>1</v>
      </c>
      <c r="J76" s="81">
        <f t="shared" si="7"/>
        <v>1.7857142857142856E-2</v>
      </c>
      <c r="K76" s="82">
        <v>1</v>
      </c>
      <c r="L76" s="81">
        <f t="shared" si="8"/>
        <v>0.02</v>
      </c>
      <c r="M76" s="107">
        <v>3</v>
      </c>
      <c r="N76" s="108">
        <f t="shared" si="9"/>
        <v>1.3698630136986301E-2</v>
      </c>
    </row>
    <row r="77" spans="2:14">
      <c r="B77" s="79" t="s">
        <v>152</v>
      </c>
      <c r="C77" s="80">
        <v>0</v>
      </c>
      <c r="D77" s="81">
        <f t="shared" si="7"/>
        <v>0</v>
      </c>
      <c r="E77" s="82">
        <v>0</v>
      </c>
      <c r="F77" s="81">
        <f t="shared" si="7"/>
        <v>0</v>
      </c>
      <c r="G77" s="82">
        <v>0</v>
      </c>
      <c r="H77" s="81">
        <f t="shared" si="7"/>
        <v>0</v>
      </c>
      <c r="I77" s="82">
        <v>0</v>
      </c>
      <c r="J77" s="81">
        <f t="shared" si="7"/>
        <v>0</v>
      </c>
      <c r="K77" s="82">
        <v>1</v>
      </c>
      <c r="L77" s="81">
        <f t="shared" si="8"/>
        <v>0.02</v>
      </c>
      <c r="M77" s="107">
        <v>1</v>
      </c>
      <c r="N77" s="108">
        <f t="shared" si="9"/>
        <v>4.5662100456621002E-3</v>
      </c>
    </row>
    <row r="78" spans="2:14">
      <c r="B78" s="79" t="s">
        <v>153</v>
      </c>
      <c r="C78" s="80">
        <v>0</v>
      </c>
      <c r="D78" s="81">
        <f t="shared" si="7"/>
        <v>0</v>
      </c>
      <c r="E78" s="82">
        <v>0</v>
      </c>
      <c r="F78" s="81">
        <f t="shared" si="7"/>
        <v>0</v>
      </c>
      <c r="G78" s="82">
        <v>0</v>
      </c>
      <c r="H78" s="81">
        <f t="shared" si="7"/>
        <v>0</v>
      </c>
      <c r="I78" s="82">
        <v>1</v>
      </c>
      <c r="J78" s="81">
        <f t="shared" si="7"/>
        <v>1.7857142857142856E-2</v>
      </c>
      <c r="K78" s="82">
        <v>1</v>
      </c>
      <c r="L78" s="81">
        <f t="shared" si="8"/>
        <v>0.02</v>
      </c>
      <c r="M78" s="107">
        <v>2</v>
      </c>
      <c r="N78" s="108">
        <f t="shared" si="9"/>
        <v>9.1324200913242004E-3</v>
      </c>
    </row>
    <row r="79" spans="2:14" ht="24">
      <c r="B79" s="79" t="s">
        <v>154</v>
      </c>
      <c r="C79" s="80">
        <v>0</v>
      </c>
      <c r="D79" s="81">
        <f t="shared" si="7"/>
        <v>0</v>
      </c>
      <c r="E79" s="82">
        <v>0</v>
      </c>
      <c r="F79" s="81">
        <f t="shared" si="7"/>
        <v>0</v>
      </c>
      <c r="G79" s="82">
        <v>0</v>
      </c>
      <c r="H79" s="81">
        <f t="shared" si="7"/>
        <v>0</v>
      </c>
      <c r="I79" s="82">
        <v>1</v>
      </c>
      <c r="J79" s="81">
        <f t="shared" si="7"/>
        <v>1.7857142857142856E-2</v>
      </c>
      <c r="K79" s="82">
        <v>0</v>
      </c>
      <c r="L79" s="81">
        <f t="shared" si="8"/>
        <v>0</v>
      </c>
      <c r="M79" s="107">
        <v>1</v>
      </c>
      <c r="N79" s="108">
        <f t="shared" si="9"/>
        <v>4.5662100456621002E-3</v>
      </c>
    </row>
    <row r="80" spans="2:14">
      <c r="B80" s="79" t="s">
        <v>81</v>
      </c>
      <c r="C80" s="80">
        <v>0</v>
      </c>
      <c r="D80" s="81">
        <f t="shared" si="7"/>
        <v>0</v>
      </c>
      <c r="E80" s="82">
        <v>0</v>
      </c>
      <c r="F80" s="81">
        <f t="shared" si="7"/>
        <v>0</v>
      </c>
      <c r="G80" s="82">
        <v>0</v>
      </c>
      <c r="H80" s="81">
        <f t="shared" si="7"/>
        <v>0</v>
      </c>
      <c r="I80" s="82">
        <v>1</v>
      </c>
      <c r="J80" s="81">
        <f t="shared" si="7"/>
        <v>1.7857142857142856E-2</v>
      </c>
      <c r="K80" s="82">
        <v>0</v>
      </c>
      <c r="L80" s="81">
        <f t="shared" si="8"/>
        <v>0</v>
      </c>
      <c r="M80" s="107">
        <v>1</v>
      </c>
      <c r="N80" s="108">
        <f t="shared" si="9"/>
        <v>4.5662100456621002E-3</v>
      </c>
    </row>
    <row r="81" spans="2:14" ht="24">
      <c r="B81" s="79" t="s">
        <v>155</v>
      </c>
      <c r="C81" s="80">
        <v>1</v>
      </c>
      <c r="D81" s="81">
        <f t="shared" si="7"/>
        <v>1.282051282051282E-2</v>
      </c>
      <c r="E81" s="82">
        <v>0</v>
      </c>
      <c r="F81" s="81">
        <f t="shared" si="7"/>
        <v>0</v>
      </c>
      <c r="G81" s="82">
        <v>0</v>
      </c>
      <c r="H81" s="81">
        <f t="shared" si="7"/>
        <v>0</v>
      </c>
      <c r="I81" s="82">
        <v>0</v>
      </c>
      <c r="J81" s="81">
        <f t="shared" si="7"/>
        <v>0</v>
      </c>
      <c r="K81" s="82">
        <v>0</v>
      </c>
      <c r="L81" s="81">
        <f t="shared" si="8"/>
        <v>0</v>
      </c>
      <c r="M81" s="107">
        <v>1</v>
      </c>
      <c r="N81" s="108">
        <f t="shared" si="9"/>
        <v>4.5662100456621002E-3</v>
      </c>
    </row>
    <row r="82" spans="2:14">
      <c r="B82" s="79" t="s">
        <v>156</v>
      </c>
      <c r="C82" s="80">
        <v>1</v>
      </c>
      <c r="D82" s="81">
        <f t="shared" si="7"/>
        <v>1.282051282051282E-2</v>
      </c>
      <c r="E82" s="82">
        <v>0</v>
      </c>
      <c r="F82" s="81">
        <f t="shared" si="7"/>
        <v>0</v>
      </c>
      <c r="G82" s="82">
        <v>0</v>
      </c>
      <c r="H82" s="81">
        <f t="shared" si="7"/>
        <v>0</v>
      </c>
      <c r="I82" s="82">
        <v>0</v>
      </c>
      <c r="J82" s="81">
        <f t="shared" si="7"/>
        <v>0</v>
      </c>
      <c r="K82" s="82">
        <v>0</v>
      </c>
      <c r="L82" s="81">
        <f t="shared" si="8"/>
        <v>0</v>
      </c>
      <c r="M82" s="107">
        <v>1</v>
      </c>
      <c r="N82" s="108">
        <f t="shared" si="9"/>
        <v>4.5662100456621002E-3</v>
      </c>
    </row>
    <row r="83" spans="2:14" ht="24">
      <c r="B83" s="79" t="s">
        <v>157</v>
      </c>
      <c r="C83" s="80">
        <v>0</v>
      </c>
      <c r="D83" s="81">
        <f t="shared" si="7"/>
        <v>0</v>
      </c>
      <c r="E83" s="82">
        <v>0</v>
      </c>
      <c r="F83" s="81">
        <f t="shared" si="7"/>
        <v>0</v>
      </c>
      <c r="G83" s="82">
        <v>0</v>
      </c>
      <c r="H83" s="81">
        <f t="shared" si="7"/>
        <v>0</v>
      </c>
      <c r="I83" s="82">
        <v>2</v>
      </c>
      <c r="J83" s="81">
        <f t="shared" si="7"/>
        <v>3.5714285714285712E-2</v>
      </c>
      <c r="K83" s="82">
        <v>0</v>
      </c>
      <c r="L83" s="81">
        <f t="shared" si="8"/>
        <v>0</v>
      </c>
      <c r="M83" s="107">
        <v>2</v>
      </c>
      <c r="N83" s="108">
        <f t="shared" si="9"/>
        <v>9.1324200913242004E-3</v>
      </c>
    </row>
    <row r="84" spans="2:14">
      <c r="B84" s="79" t="s">
        <v>158</v>
      </c>
      <c r="C84" s="80">
        <v>0</v>
      </c>
      <c r="D84" s="81">
        <f t="shared" si="7"/>
        <v>0</v>
      </c>
      <c r="E84" s="82">
        <v>0</v>
      </c>
      <c r="F84" s="81">
        <f t="shared" si="7"/>
        <v>0</v>
      </c>
      <c r="G84" s="82">
        <v>0</v>
      </c>
      <c r="H84" s="81">
        <f t="shared" si="7"/>
        <v>0</v>
      </c>
      <c r="I84" s="82">
        <v>0</v>
      </c>
      <c r="J84" s="81">
        <f t="shared" si="7"/>
        <v>0</v>
      </c>
      <c r="K84" s="82">
        <v>1</v>
      </c>
      <c r="L84" s="81">
        <f t="shared" si="8"/>
        <v>0.02</v>
      </c>
      <c r="M84" s="107">
        <v>1</v>
      </c>
      <c r="N84" s="108">
        <f t="shared" si="9"/>
        <v>4.5662100456621002E-3</v>
      </c>
    </row>
    <row r="85" spans="2:14">
      <c r="B85" s="79" t="s">
        <v>159</v>
      </c>
      <c r="C85" s="80">
        <v>1</v>
      </c>
      <c r="D85" s="81">
        <f t="shared" si="7"/>
        <v>1.282051282051282E-2</v>
      </c>
      <c r="E85" s="82">
        <v>0</v>
      </c>
      <c r="F85" s="81">
        <f t="shared" si="7"/>
        <v>0</v>
      </c>
      <c r="G85" s="82">
        <v>0</v>
      </c>
      <c r="H85" s="81">
        <f t="shared" si="7"/>
        <v>0</v>
      </c>
      <c r="I85" s="82">
        <v>0</v>
      </c>
      <c r="J85" s="81">
        <f t="shared" si="7"/>
        <v>0</v>
      </c>
      <c r="K85" s="82">
        <v>0</v>
      </c>
      <c r="L85" s="81">
        <f t="shared" si="8"/>
        <v>0</v>
      </c>
      <c r="M85" s="107">
        <v>1</v>
      </c>
      <c r="N85" s="108">
        <f t="shared" si="9"/>
        <v>4.5662100456621002E-3</v>
      </c>
    </row>
    <row r="86" spans="2:14">
      <c r="B86" s="79" t="s">
        <v>160</v>
      </c>
      <c r="C86" s="80">
        <v>0</v>
      </c>
      <c r="D86" s="81">
        <f t="shared" si="7"/>
        <v>0</v>
      </c>
      <c r="E86" s="82">
        <v>0</v>
      </c>
      <c r="F86" s="81">
        <f t="shared" si="7"/>
        <v>0</v>
      </c>
      <c r="G86" s="82">
        <v>0</v>
      </c>
      <c r="H86" s="81">
        <f t="shared" si="7"/>
        <v>0</v>
      </c>
      <c r="I86" s="82">
        <v>1</v>
      </c>
      <c r="J86" s="81">
        <f t="shared" si="7"/>
        <v>1.7857142857142856E-2</v>
      </c>
      <c r="K86" s="82">
        <v>0</v>
      </c>
      <c r="L86" s="81">
        <f t="shared" si="8"/>
        <v>0</v>
      </c>
      <c r="M86" s="107">
        <v>1</v>
      </c>
      <c r="N86" s="108">
        <f t="shared" si="9"/>
        <v>4.5662100456621002E-3</v>
      </c>
    </row>
    <row r="87" spans="2:14">
      <c r="B87" s="79" t="s">
        <v>82</v>
      </c>
      <c r="C87" s="80">
        <v>0</v>
      </c>
      <c r="D87" s="81">
        <f t="shared" si="7"/>
        <v>0</v>
      </c>
      <c r="E87" s="82">
        <v>0</v>
      </c>
      <c r="F87" s="81">
        <f t="shared" si="7"/>
        <v>0</v>
      </c>
      <c r="G87" s="82">
        <v>0</v>
      </c>
      <c r="H87" s="81">
        <f t="shared" si="7"/>
        <v>0</v>
      </c>
      <c r="I87" s="82">
        <v>2</v>
      </c>
      <c r="J87" s="81">
        <f t="shared" si="7"/>
        <v>3.5714285714285712E-2</v>
      </c>
      <c r="K87" s="82">
        <v>0</v>
      </c>
      <c r="L87" s="81">
        <f t="shared" si="8"/>
        <v>0</v>
      </c>
      <c r="M87" s="107">
        <v>2</v>
      </c>
      <c r="N87" s="108">
        <f t="shared" si="9"/>
        <v>9.1324200913242004E-3</v>
      </c>
    </row>
    <row r="88" spans="2:14">
      <c r="B88" s="79" t="s">
        <v>161</v>
      </c>
      <c r="C88" s="80">
        <v>0</v>
      </c>
      <c r="D88" s="81">
        <f t="shared" si="7"/>
        <v>0</v>
      </c>
      <c r="E88" s="82">
        <v>0</v>
      </c>
      <c r="F88" s="81">
        <f t="shared" si="7"/>
        <v>0</v>
      </c>
      <c r="G88" s="82">
        <v>0</v>
      </c>
      <c r="H88" s="81">
        <f t="shared" si="7"/>
        <v>0</v>
      </c>
      <c r="I88" s="82">
        <v>0</v>
      </c>
      <c r="J88" s="81">
        <f t="shared" si="7"/>
        <v>0</v>
      </c>
      <c r="K88" s="82">
        <v>1</v>
      </c>
      <c r="L88" s="81">
        <f t="shared" si="8"/>
        <v>0.02</v>
      </c>
      <c r="M88" s="107">
        <v>1</v>
      </c>
      <c r="N88" s="108">
        <f t="shared" si="9"/>
        <v>4.5662100456621002E-3</v>
      </c>
    </row>
    <row r="89" spans="2:14">
      <c r="B89" s="79" t="s">
        <v>83</v>
      </c>
      <c r="C89" s="80">
        <v>0</v>
      </c>
      <c r="D89" s="81">
        <f t="shared" si="7"/>
        <v>0</v>
      </c>
      <c r="E89" s="82">
        <v>0</v>
      </c>
      <c r="F89" s="81">
        <f t="shared" si="7"/>
        <v>0</v>
      </c>
      <c r="G89" s="82">
        <v>1</v>
      </c>
      <c r="H89" s="81">
        <f t="shared" si="7"/>
        <v>0.04</v>
      </c>
      <c r="I89" s="82">
        <v>0</v>
      </c>
      <c r="J89" s="81">
        <f t="shared" si="7"/>
        <v>0</v>
      </c>
      <c r="K89" s="82">
        <v>0</v>
      </c>
      <c r="L89" s="81">
        <f t="shared" si="8"/>
        <v>0</v>
      </c>
      <c r="M89" s="107">
        <v>1</v>
      </c>
      <c r="N89" s="108">
        <f t="shared" si="9"/>
        <v>4.5662100456621002E-3</v>
      </c>
    </row>
    <row r="90" spans="2:14">
      <c r="B90" s="79" t="s">
        <v>84</v>
      </c>
      <c r="C90" s="80">
        <v>4</v>
      </c>
      <c r="D90" s="81">
        <f t="shared" si="7"/>
        <v>5.128205128205128E-2</v>
      </c>
      <c r="E90" s="82">
        <v>0</v>
      </c>
      <c r="F90" s="81">
        <f t="shared" si="7"/>
        <v>0</v>
      </c>
      <c r="G90" s="82">
        <v>0</v>
      </c>
      <c r="H90" s="81">
        <f t="shared" si="7"/>
        <v>0</v>
      </c>
      <c r="I90" s="82">
        <v>1</v>
      </c>
      <c r="J90" s="81">
        <f t="shared" si="7"/>
        <v>1.7857142857142856E-2</v>
      </c>
      <c r="K90" s="82">
        <v>0</v>
      </c>
      <c r="L90" s="81">
        <f t="shared" si="8"/>
        <v>0</v>
      </c>
      <c r="M90" s="107">
        <v>5</v>
      </c>
      <c r="N90" s="108">
        <f t="shared" si="9"/>
        <v>2.2831050228310501E-2</v>
      </c>
    </row>
    <row r="91" spans="2:14">
      <c r="B91" s="79" t="s">
        <v>85</v>
      </c>
      <c r="C91" s="80">
        <v>0</v>
      </c>
      <c r="D91" s="81">
        <f t="shared" si="7"/>
        <v>0</v>
      </c>
      <c r="E91" s="82">
        <v>0</v>
      </c>
      <c r="F91" s="81">
        <f t="shared" si="7"/>
        <v>0</v>
      </c>
      <c r="G91" s="82">
        <v>0</v>
      </c>
      <c r="H91" s="81">
        <f t="shared" si="7"/>
        <v>0</v>
      </c>
      <c r="I91" s="82">
        <v>1</v>
      </c>
      <c r="J91" s="81">
        <f t="shared" si="7"/>
        <v>1.7857142857142856E-2</v>
      </c>
      <c r="K91" s="82">
        <v>0</v>
      </c>
      <c r="L91" s="81">
        <f t="shared" si="8"/>
        <v>0</v>
      </c>
      <c r="M91" s="107">
        <v>1</v>
      </c>
      <c r="N91" s="108">
        <f t="shared" si="9"/>
        <v>4.5662100456621002E-3</v>
      </c>
    </row>
    <row r="92" spans="2:14">
      <c r="B92" s="79" t="s">
        <v>162</v>
      </c>
      <c r="C92" s="80">
        <v>1</v>
      </c>
      <c r="D92" s="81">
        <f t="shared" si="7"/>
        <v>1.282051282051282E-2</v>
      </c>
      <c r="E92" s="82">
        <v>0</v>
      </c>
      <c r="F92" s="81">
        <f t="shared" si="7"/>
        <v>0</v>
      </c>
      <c r="G92" s="82">
        <v>0</v>
      </c>
      <c r="H92" s="81">
        <f t="shared" si="7"/>
        <v>0</v>
      </c>
      <c r="I92" s="82">
        <v>0</v>
      </c>
      <c r="J92" s="81">
        <f t="shared" si="7"/>
        <v>0</v>
      </c>
      <c r="K92" s="82">
        <v>0</v>
      </c>
      <c r="L92" s="81">
        <f t="shared" si="8"/>
        <v>0</v>
      </c>
      <c r="M92" s="107">
        <v>1</v>
      </c>
      <c r="N92" s="108">
        <f t="shared" si="9"/>
        <v>4.5662100456621002E-3</v>
      </c>
    </row>
    <row r="93" spans="2:14">
      <c r="B93" s="79" t="s">
        <v>163</v>
      </c>
      <c r="C93" s="80">
        <v>0</v>
      </c>
      <c r="D93" s="81">
        <f t="shared" si="7"/>
        <v>0</v>
      </c>
      <c r="E93" s="82">
        <v>0</v>
      </c>
      <c r="F93" s="81">
        <f t="shared" si="7"/>
        <v>0</v>
      </c>
      <c r="G93" s="82">
        <v>0</v>
      </c>
      <c r="H93" s="81">
        <f t="shared" si="7"/>
        <v>0</v>
      </c>
      <c r="I93" s="82">
        <v>0</v>
      </c>
      <c r="J93" s="81">
        <f t="shared" si="7"/>
        <v>0</v>
      </c>
      <c r="K93" s="82">
        <v>1</v>
      </c>
      <c r="L93" s="81">
        <f t="shared" si="8"/>
        <v>0.02</v>
      </c>
      <c r="M93" s="107">
        <v>1</v>
      </c>
      <c r="N93" s="108">
        <f t="shared" si="9"/>
        <v>4.5662100456621002E-3</v>
      </c>
    </row>
    <row r="94" spans="2:14">
      <c r="B94" s="79" t="s">
        <v>86</v>
      </c>
      <c r="C94" s="80">
        <v>1</v>
      </c>
      <c r="D94" s="81">
        <f t="shared" si="7"/>
        <v>1.282051282051282E-2</v>
      </c>
      <c r="E94" s="82">
        <v>0</v>
      </c>
      <c r="F94" s="81">
        <f t="shared" si="7"/>
        <v>0</v>
      </c>
      <c r="G94" s="82">
        <v>0</v>
      </c>
      <c r="H94" s="81">
        <f t="shared" si="7"/>
        <v>0</v>
      </c>
      <c r="I94" s="82">
        <v>0</v>
      </c>
      <c r="J94" s="81">
        <f t="shared" si="7"/>
        <v>0</v>
      </c>
      <c r="K94" s="82">
        <v>0</v>
      </c>
      <c r="L94" s="81">
        <f t="shared" si="8"/>
        <v>0</v>
      </c>
      <c r="M94" s="107">
        <v>1</v>
      </c>
      <c r="N94" s="108">
        <f t="shared" si="9"/>
        <v>4.5662100456621002E-3</v>
      </c>
    </row>
    <row r="95" spans="2:14">
      <c r="B95" s="79" t="s">
        <v>164</v>
      </c>
      <c r="C95" s="80">
        <v>1</v>
      </c>
      <c r="D95" s="81">
        <f t="shared" si="7"/>
        <v>1.282051282051282E-2</v>
      </c>
      <c r="E95" s="82">
        <v>0</v>
      </c>
      <c r="F95" s="81">
        <f t="shared" si="7"/>
        <v>0</v>
      </c>
      <c r="G95" s="82">
        <v>0</v>
      </c>
      <c r="H95" s="81">
        <f t="shared" si="7"/>
        <v>0</v>
      </c>
      <c r="I95" s="82">
        <v>0</v>
      </c>
      <c r="J95" s="81">
        <f t="shared" si="7"/>
        <v>0</v>
      </c>
      <c r="K95" s="82">
        <v>0</v>
      </c>
      <c r="L95" s="81">
        <f t="shared" si="8"/>
        <v>0</v>
      </c>
      <c r="M95" s="107">
        <v>1</v>
      </c>
      <c r="N95" s="108">
        <f t="shared" si="9"/>
        <v>4.5662100456621002E-3</v>
      </c>
    </row>
    <row r="96" spans="2:14">
      <c r="B96" s="79" t="s">
        <v>165</v>
      </c>
      <c r="C96" s="80">
        <v>0</v>
      </c>
      <c r="D96" s="81">
        <f t="shared" si="7"/>
        <v>0</v>
      </c>
      <c r="E96" s="82">
        <v>0</v>
      </c>
      <c r="F96" s="81">
        <f t="shared" si="7"/>
        <v>0</v>
      </c>
      <c r="G96" s="82">
        <v>0</v>
      </c>
      <c r="H96" s="81">
        <f t="shared" si="7"/>
        <v>0</v>
      </c>
      <c r="I96" s="82">
        <v>1</v>
      </c>
      <c r="J96" s="81">
        <f t="shared" si="7"/>
        <v>1.7857142857142856E-2</v>
      </c>
      <c r="K96" s="82">
        <v>0</v>
      </c>
      <c r="L96" s="81">
        <f t="shared" si="8"/>
        <v>0</v>
      </c>
      <c r="M96" s="107">
        <v>1</v>
      </c>
      <c r="N96" s="108">
        <f t="shared" si="9"/>
        <v>4.5662100456621002E-3</v>
      </c>
    </row>
    <row r="97" spans="2:14">
      <c r="B97" s="79" t="s">
        <v>166</v>
      </c>
      <c r="C97" s="80">
        <v>0</v>
      </c>
      <c r="D97" s="81">
        <f t="shared" si="7"/>
        <v>0</v>
      </c>
      <c r="E97" s="82">
        <v>0</v>
      </c>
      <c r="F97" s="81">
        <f t="shared" si="7"/>
        <v>0</v>
      </c>
      <c r="G97" s="82">
        <v>0</v>
      </c>
      <c r="H97" s="81">
        <f t="shared" si="7"/>
        <v>0</v>
      </c>
      <c r="I97" s="82">
        <v>0</v>
      </c>
      <c r="J97" s="81">
        <f t="shared" ref="J97" si="10">I97/H$165</f>
        <v>0</v>
      </c>
      <c r="K97" s="82">
        <v>1</v>
      </c>
      <c r="L97" s="81">
        <f t="shared" si="8"/>
        <v>0.02</v>
      </c>
      <c r="M97" s="107">
        <v>1</v>
      </c>
      <c r="N97" s="108">
        <f t="shared" si="9"/>
        <v>4.5662100456621002E-3</v>
      </c>
    </row>
    <row r="98" spans="2:14">
      <c r="B98" s="79" t="s">
        <v>167</v>
      </c>
      <c r="C98" s="80">
        <v>0</v>
      </c>
      <c r="D98" s="81">
        <f t="shared" ref="D98:L159" si="11">C98/B$165</f>
        <v>0</v>
      </c>
      <c r="E98" s="82">
        <v>0</v>
      </c>
      <c r="F98" s="81">
        <f t="shared" si="11"/>
        <v>0</v>
      </c>
      <c r="G98" s="82">
        <v>0</v>
      </c>
      <c r="H98" s="81">
        <f t="shared" si="11"/>
        <v>0</v>
      </c>
      <c r="I98" s="82">
        <v>0</v>
      </c>
      <c r="J98" s="81">
        <f t="shared" si="11"/>
        <v>0</v>
      </c>
      <c r="K98" s="82">
        <v>1</v>
      </c>
      <c r="L98" s="81">
        <f t="shared" si="11"/>
        <v>0.02</v>
      </c>
      <c r="M98" s="107">
        <v>1</v>
      </c>
      <c r="N98" s="108">
        <f t="shared" ref="N98:N159" si="12">M98/L$165</f>
        <v>4.5662100456621002E-3</v>
      </c>
    </row>
    <row r="99" spans="2:14">
      <c r="B99" s="79" t="s">
        <v>87</v>
      </c>
      <c r="C99" s="80">
        <v>0</v>
      </c>
      <c r="D99" s="81">
        <f t="shared" si="11"/>
        <v>0</v>
      </c>
      <c r="E99" s="82">
        <v>0</v>
      </c>
      <c r="F99" s="81">
        <f t="shared" si="11"/>
        <v>0</v>
      </c>
      <c r="G99" s="82">
        <v>1</v>
      </c>
      <c r="H99" s="81">
        <f t="shared" si="11"/>
        <v>0.04</v>
      </c>
      <c r="I99" s="82">
        <v>0</v>
      </c>
      <c r="J99" s="81">
        <f t="shared" si="11"/>
        <v>0</v>
      </c>
      <c r="K99" s="82">
        <v>1</v>
      </c>
      <c r="L99" s="81">
        <f t="shared" si="11"/>
        <v>0.02</v>
      </c>
      <c r="M99" s="107">
        <v>2</v>
      </c>
      <c r="N99" s="108">
        <f t="shared" si="12"/>
        <v>9.1324200913242004E-3</v>
      </c>
    </row>
    <row r="100" spans="2:14">
      <c r="B100" s="79" t="s">
        <v>168</v>
      </c>
      <c r="C100" s="80">
        <v>1</v>
      </c>
      <c r="D100" s="81">
        <f t="shared" si="11"/>
        <v>1.282051282051282E-2</v>
      </c>
      <c r="E100" s="82">
        <v>0</v>
      </c>
      <c r="F100" s="81">
        <f t="shared" si="11"/>
        <v>0</v>
      </c>
      <c r="G100" s="82">
        <v>0</v>
      </c>
      <c r="H100" s="81">
        <f t="shared" si="11"/>
        <v>0</v>
      </c>
      <c r="I100" s="82">
        <v>0</v>
      </c>
      <c r="J100" s="81">
        <f t="shared" si="11"/>
        <v>0</v>
      </c>
      <c r="K100" s="82">
        <v>0</v>
      </c>
      <c r="L100" s="81">
        <f t="shared" si="11"/>
        <v>0</v>
      </c>
      <c r="M100" s="107">
        <v>1</v>
      </c>
      <c r="N100" s="108">
        <f t="shared" si="12"/>
        <v>4.5662100456621002E-3</v>
      </c>
    </row>
    <row r="101" spans="2:14" ht="24">
      <c r="B101" s="79" t="s">
        <v>169</v>
      </c>
      <c r="C101" s="80">
        <v>0</v>
      </c>
      <c r="D101" s="81">
        <f t="shared" si="11"/>
        <v>0</v>
      </c>
      <c r="E101" s="82">
        <v>0</v>
      </c>
      <c r="F101" s="81">
        <f t="shared" si="11"/>
        <v>0</v>
      </c>
      <c r="G101" s="82">
        <v>1</v>
      </c>
      <c r="H101" s="81">
        <f t="shared" si="11"/>
        <v>0.04</v>
      </c>
      <c r="I101" s="82">
        <v>0</v>
      </c>
      <c r="J101" s="81">
        <f t="shared" si="11"/>
        <v>0</v>
      </c>
      <c r="K101" s="82">
        <v>0</v>
      </c>
      <c r="L101" s="81">
        <f t="shared" si="11"/>
        <v>0</v>
      </c>
      <c r="M101" s="107">
        <v>1</v>
      </c>
      <c r="N101" s="108">
        <f t="shared" si="12"/>
        <v>4.5662100456621002E-3</v>
      </c>
    </row>
    <row r="102" spans="2:14">
      <c r="B102" s="79" t="s">
        <v>170</v>
      </c>
      <c r="C102" s="80">
        <v>0</v>
      </c>
      <c r="D102" s="81">
        <f t="shared" si="11"/>
        <v>0</v>
      </c>
      <c r="E102" s="82">
        <v>0</v>
      </c>
      <c r="F102" s="81">
        <f t="shared" si="11"/>
        <v>0</v>
      </c>
      <c r="G102" s="82">
        <v>0</v>
      </c>
      <c r="H102" s="81">
        <f t="shared" si="11"/>
        <v>0</v>
      </c>
      <c r="I102" s="82">
        <v>2</v>
      </c>
      <c r="J102" s="81">
        <f t="shared" si="11"/>
        <v>3.5714285714285712E-2</v>
      </c>
      <c r="K102" s="82">
        <v>0</v>
      </c>
      <c r="L102" s="81">
        <f t="shared" si="11"/>
        <v>0</v>
      </c>
      <c r="M102" s="107">
        <v>2</v>
      </c>
      <c r="N102" s="108">
        <f t="shared" si="12"/>
        <v>9.1324200913242004E-3</v>
      </c>
    </row>
    <row r="103" spans="2:14">
      <c r="B103" s="79" t="s">
        <v>171</v>
      </c>
      <c r="C103" s="80">
        <v>1</v>
      </c>
      <c r="D103" s="81">
        <f t="shared" si="11"/>
        <v>1.282051282051282E-2</v>
      </c>
      <c r="E103" s="82">
        <v>0</v>
      </c>
      <c r="F103" s="81">
        <f t="shared" si="11"/>
        <v>0</v>
      </c>
      <c r="G103" s="82">
        <v>0</v>
      </c>
      <c r="H103" s="81">
        <f t="shared" si="11"/>
        <v>0</v>
      </c>
      <c r="I103" s="82">
        <v>0</v>
      </c>
      <c r="J103" s="81">
        <f t="shared" si="11"/>
        <v>0</v>
      </c>
      <c r="K103" s="82">
        <v>0</v>
      </c>
      <c r="L103" s="81">
        <f t="shared" si="11"/>
        <v>0</v>
      </c>
      <c r="M103" s="107">
        <v>1</v>
      </c>
      <c r="N103" s="108">
        <f t="shared" si="12"/>
        <v>4.5662100456621002E-3</v>
      </c>
    </row>
    <row r="104" spans="2:14" ht="24">
      <c r="B104" s="79" t="s">
        <v>88</v>
      </c>
      <c r="C104" s="80">
        <v>1</v>
      </c>
      <c r="D104" s="81">
        <f t="shared" si="11"/>
        <v>1.282051282051282E-2</v>
      </c>
      <c r="E104" s="82">
        <v>0</v>
      </c>
      <c r="F104" s="81">
        <f t="shared" si="11"/>
        <v>0</v>
      </c>
      <c r="G104" s="82">
        <v>0</v>
      </c>
      <c r="H104" s="81">
        <f t="shared" si="11"/>
        <v>0</v>
      </c>
      <c r="I104" s="82">
        <v>1</v>
      </c>
      <c r="J104" s="81">
        <f t="shared" si="11"/>
        <v>1.7857142857142856E-2</v>
      </c>
      <c r="K104" s="82">
        <v>0</v>
      </c>
      <c r="L104" s="81">
        <f t="shared" si="11"/>
        <v>0</v>
      </c>
      <c r="M104" s="107">
        <v>2</v>
      </c>
      <c r="N104" s="108">
        <f t="shared" si="12"/>
        <v>9.1324200913242004E-3</v>
      </c>
    </row>
    <row r="105" spans="2:14" ht="24">
      <c r="B105" s="79" t="s">
        <v>172</v>
      </c>
      <c r="C105" s="80">
        <v>1</v>
      </c>
      <c r="D105" s="81">
        <f t="shared" si="11"/>
        <v>1.282051282051282E-2</v>
      </c>
      <c r="E105" s="82">
        <v>0</v>
      </c>
      <c r="F105" s="81">
        <f t="shared" si="11"/>
        <v>0</v>
      </c>
      <c r="G105" s="82">
        <v>0</v>
      </c>
      <c r="H105" s="81">
        <f t="shared" si="11"/>
        <v>0</v>
      </c>
      <c r="I105" s="82">
        <v>0</v>
      </c>
      <c r="J105" s="81">
        <f t="shared" si="11"/>
        <v>0</v>
      </c>
      <c r="K105" s="82">
        <v>0</v>
      </c>
      <c r="L105" s="81">
        <f t="shared" ref="L105:L159" si="13">K105/J$165</f>
        <v>0</v>
      </c>
      <c r="M105" s="107">
        <v>1</v>
      </c>
      <c r="N105" s="108">
        <f t="shared" si="12"/>
        <v>4.5662100456621002E-3</v>
      </c>
    </row>
    <row r="106" spans="2:14">
      <c r="B106" s="79" t="s">
        <v>173</v>
      </c>
      <c r="C106" s="80">
        <v>0</v>
      </c>
      <c r="D106" s="81">
        <f t="shared" si="11"/>
        <v>0</v>
      </c>
      <c r="E106" s="82">
        <v>0</v>
      </c>
      <c r="F106" s="81">
        <f t="shared" si="11"/>
        <v>0</v>
      </c>
      <c r="G106" s="82">
        <v>0</v>
      </c>
      <c r="H106" s="81">
        <f t="shared" si="11"/>
        <v>0</v>
      </c>
      <c r="I106" s="82">
        <v>0</v>
      </c>
      <c r="J106" s="81">
        <f t="shared" si="11"/>
        <v>0</v>
      </c>
      <c r="K106" s="82">
        <v>1</v>
      </c>
      <c r="L106" s="81">
        <f t="shared" si="13"/>
        <v>0.02</v>
      </c>
      <c r="M106" s="107">
        <v>1</v>
      </c>
      <c r="N106" s="108">
        <f t="shared" si="12"/>
        <v>4.5662100456621002E-3</v>
      </c>
    </row>
    <row r="107" spans="2:14">
      <c r="B107" s="79" t="s">
        <v>174</v>
      </c>
      <c r="C107" s="80">
        <v>0</v>
      </c>
      <c r="D107" s="81">
        <f t="shared" si="11"/>
        <v>0</v>
      </c>
      <c r="E107" s="82">
        <v>1</v>
      </c>
      <c r="F107" s="81">
        <f t="shared" si="11"/>
        <v>0.1</v>
      </c>
      <c r="G107" s="82">
        <v>2</v>
      </c>
      <c r="H107" s="81">
        <f t="shared" si="11"/>
        <v>0.08</v>
      </c>
      <c r="I107" s="82">
        <v>0</v>
      </c>
      <c r="J107" s="81">
        <f t="shared" si="11"/>
        <v>0</v>
      </c>
      <c r="K107" s="82">
        <v>0</v>
      </c>
      <c r="L107" s="81">
        <f t="shared" si="13"/>
        <v>0</v>
      </c>
      <c r="M107" s="107">
        <v>3</v>
      </c>
      <c r="N107" s="108">
        <f t="shared" si="12"/>
        <v>1.3698630136986301E-2</v>
      </c>
    </row>
    <row r="108" spans="2:14">
      <c r="B108" s="79" t="s">
        <v>175</v>
      </c>
      <c r="C108" s="80">
        <v>0</v>
      </c>
      <c r="D108" s="81">
        <f t="shared" si="11"/>
        <v>0</v>
      </c>
      <c r="E108" s="82">
        <v>0</v>
      </c>
      <c r="F108" s="81">
        <f t="shared" si="11"/>
        <v>0</v>
      </c>
      <c r="G108" s="82">
        <v>0</v>
      </c>
      <c r="H108" s="81">
        <f t="shared" si="11"/>
        <v>0</v>
      </c>
      <c r="I108" s="82">
        <v>0</v>
      </c>
      <c r="J108" s="81">
        <f t="shared" si="11"/>
        <v>0</v>
      </c>
      <c r="K108" s="82">
        <v>1</v>
      </c>
      <c r="L108" s="81">
        <f t="shared" si="13"/>
        <v>0.02</v>
      </c>
      <c r="M108" s="107">
        <v>1</v>
      </c>
      <c r="N108" s="108">
        <f t="shared" si="12"/>
        <v>4.5662100456621002E-3</v>
      </c>
    </row>
    <row r="109" spans="2:14">
      <c r="B109" s="79" t="s">
        <v>176</v>
      </c>
      <c r="C109" s="80">
        <v>0</v>
      </c>
      <c r="D109" s="81">
        <f t="shared" si="11"/>
        <v>0</v>
      </c>
      <c r="E109" s="82">
        <v>0</v>
      </c>
      <c r="F109" s="81">
        <f t="shared" si="11"/>
        <v>0</v>
      </c>
      <c r="G109" s="82">
        <v>0</v>
      </c>
      <c r="H109" s="81">
        <f t="shared" si="11"/>
        <v>0</v>
      </c>
      <c r="I109" s="82">
        <v>0</v>
      </c>
      <c r="J109" s="81">
        <f t="shared" si="11"/>
        <v>0</v>
      </c>
      <c r="K109" s="82">
        <v>1</v>
      </c>
      <c r="L109" s="81">
        <f t="shared" si="13"/>
        <v>0.02</v>
      </c>
      <c r="M109" s="107">
        <v>1</v>
      </c>
      <c r="N109" s="108">
        <f t="shared" si="12"/>
        <v>4.5662100456621002E-3</v>
      </c>
    </row>
    <row r="110" spans="2:14">
      <c r="B110" s="79" t="s">
        <v>220</v>
      </c>
      <c r="C110" s="80">
        <v>0</v>
      </c>
      <c r="D110" s="81">
        <f t="shared" si="11"/>
        <v>0</v>
      </c>
      <c r="E110" s="82">
        <v>0</v>
      </c>
      <c r="F110" s="81">
        <f t="shared" si="11"/>
        <v>0</v>
      </c>
      <c r="G110" s="82">
        <v>1</v>
      </c>
      <c r="H110" s="81">
        <f t="shared" si="11"/>
        <v>0.04</v>
      </c>
      <c r="I110" s="82">
        <v>0</v>
      </c>
      <c r="J110" s="81">
        <f t="shared" si="11"/>
        <v>0</v>
      </c>
      <c r="K110" s="82">
        <v>0</v>
      </c>
      <c r="L110" s="81">
        <f t="shared" si="13"/>
        <v>0</v>
      </c>
      <c r="M110" s="107">
        <v>1</v>
      </c>
      <c r="N110" s="108">
        <f t="shared" si="12"/>
        <v>4.5662100456621002E-3</v>
      </c>
    </row>
    <row r="111" spans="2:14">
      <c r="B111" s="79" t="s">
        <v>177</v>
      </c>
      <c r="C111" s="80">
        <v>1</v>
      </c>
      <c r="D111" s="81">
        <f t="shared" si="11"/>
        <v>1.282051282051282E-2</v>
      </c>
      <c r="E111" s="82">
        <v>0</v>
      </c>
      <c r="F111" s="81">
        <f t="shared" si="11"/>
        <v>0</v>
      </c>
      <c r="G111" s="82">
        <v>0</v>
      </c>
      <c r="H111" s="81">
        <f t="shared" si="11"/>
        <v>0</v>
      </c>
      <c r="I111" s="82">
        <v>0</v>
      </c>
      <c r="J111" s="81">
        <f t="shared" si="11"/>
        <v>0</v>
      </c>
      <c r="K111" s="82">
        <v>0</v>
      </c>
      <c r="L111" s="81">
        <f t="shared" si="13"/>
        <v>0</v>
      </c>
      <c r="M111" s="107">
        <v>1</v>
      </c>
      <c r="N111" s="108">
        <f t="shared" si="12"/>
        <v>4.5662100456621002E-3</v>
      </c>
    </row>
    <row r="112" spans="2:14">
      <c r="B112" s="79" t="s">
        <v>178</v>
      </c>
      <c r="C112" s="80">
        <v>1</v>
      </c>
      <c r="D112" s="81">
        <f t="shared" si="11"/>
        <v>1.282051282051282E-2</v>
      </c>
      <c r="E112" s="82">
        <v>0</v>
      </c>
      <c r="F112" s="81">
        <f t="shared" si="11"/>
        <v>0</v>
      </c>
      <c r="G112" s="82">
        <v>0</v>
      </c>
      <c r="H112" s="81">
        <f t="shared" si="11"/>
        <v>0</v>
      </c>
      <c r="I112" s="82">
        <v>0</v>
      </c>
      <c r="J112" s="81">
        <f t="shared" si="11"/>
        <v>0</v>
      </c>
      <c r="K112" s="82">
        <v>0</v>
      </c>
      <c r="L112" s="81">
        <f t="shared" si="13"/>
        <v>0</v>
      </c>
      <c r="M112" s="107">
        <v>1</v>
      </c>
      <c r="N112" s="108">
        <f t="shared" si="12"/>
        <v>4.5662100456621002E-3</v>
      </c>
    </row>
    <row r="113" spans="2:14">
      <c r="B113" s="79" t="s">
        <v>179</v>
      </c>
      <c r="C113" s="80">
        <v>1</v>
      </c>
      <c r="D113" s="81">
        <f t="shared" si="11"/>
        <v>1.282051282051282E-2</v>
      </c>
      <c r="E113" s="82">
        <v>0</v>
      </c>
      <c r="F113" s="81">
        <f t="shared" si="11"/>
        <v>0</v>
      </c>
      <c r="G113" s="82">
        <v>0</v>
      </c>
      <c r="H113" s="81">
        <f t="shared" si="11"/>
        <v>0</v>
      </c>
      <c r="I113" s="82">
        <v>0</v>
      </c>
      <c r="J113" s="81">
        <f t="shared" si="11"/>
        <v>0</v>
      </c>
      <c r="K113" s="82">
        <v>0</v>
      </c>
      <c r="L113" s="81">
        <f t="shared" si="13"/>
        <v>0</v>
      </c>
      <c r="M113" s="107">
        <v>1</v>
      </c>
      <c r="N113" s="108">
        <f t="shared" si="12"/>
        <v>4.5662100456621002E-3</v>
      </c>
    </row>
    <row r="114" spans="2:14">
      <c r="B114" s="79" t="s">
        <v>89</v>
      </c>
      <c r="C114" s="80">
        <v>1</v>
      </c>
      <c r="D114" s="81">
        <f t="shared" si="11"/>
        <v>1.282051282051282E-2</v>
      </c>
      <c r="E114" s="82">
        <v>0</v>
      </c>
      <c r="F114" s="81">
        <f t="shared" si="11"/>
        <v>0</v>
      </c>
      <c r="G114" s="82">
        <v>0</v>
      </c>
      <c r="H114" s="81">
        <f t="shared" si="11"/>
        <v>0</v>
      </c>
      <c r="I114" s="82">
        <v>0</v>
      </c>
      <c r="J114" s="81">
        <f t="shared" si="11"/>
        <v>0</v>
      </c>
      <c r="K114" s="82">
        <v>0</v>
      </c>
      <c r="L114" s="81">
        <f t="shared" si="13"/>
        <v>0</v>
      </c>
      <c r="M114" s="107">
        <v>1</v>
      </c>
      <c r="N114" s="108">
        <f t="shared" si="12"/>
        <v>4.5662100456621002E-3</v>
      </c>
    </row>
    <row r="115" spans="2:14">
      <c r="B115" s="79" t="s">
        <v>90</v>
      </c>
      <c r="C115" s="80">
        <v>1</v>
      </c>
      <c r="D115" s="81">
        <f t="shared" si="11"/>
        <v>1.282051282051282E-2</v>
      </c>
      <c r="E115" s="82">
        <v>0</v>
      </c>
      <c r="F115" s="81">
        <f t="shared" si="11"/>
        <v>0</v>
      </c>
      <c r="G115" s="82">
        <v>0</v>
      </c>
      <c r="H115" s="81">
        <f t="shared" si="11"/>
        <v>0</v>
      </c>
      <c r="I115" s="82">
        <v>0</v>
      </c>
      <c r="J115" s="81">
        <f t="shared" si="11"/>
        <v>0</v>
      </c>
      <c r="K115" s="82">
        <v>0</v>
      </c>
      <c r="L115" s="81">
        <f t="shared" si="13"/>
        <v>0</v>
      </c>
      <c r="M115" s="107">
        <v>1</v>
      </c>
      <c r="N115" s="108">
        <f t="shared" si="12"/>
        <v>4.5662100456621002E-3</v>
      </c>
    </row>
    <row r="116" spans="2:14">
      <c r="B116" s="79" t="s">
        <v>180</v>
      </c>
      <c r="C116" s="80">
        <v>0</v>
      </c>
      <c r="D116" s="81">
        <f t="shared" si="11"/>
        <v>0</v>
      </c>
      <c r="E116" s="82">
        <v>0</v>
      </c>
      <c r="F116" s="81">
        <f t="shared" si="11"/>
        <v>0</v>
      </c>
      <c r="G116" s="82">
        <v>0</v>
      </c>
      <c r="H116" s="81">
        <f t="shared" si="11"/>
        <v>0</v>
      </c>
      <c r="I116" s="82">
        <v>1</v>
      </c>
      <c r="J116" s="81">
        <f t="shared" si="11"/>
        <v>1.7857142857142856E-2</v>
      </c>
      <c r="K116" s="82">
        <v>0</v>
      </c>
      <c r="L116" s="81">
        <f t="shared" si="13"/>
        <v>0</v>
      </c>
      <c r="M116" s="107">
        <v>1</v>
      </c>
      <c r="N116" s="108">
        <f t="shared" si="12"/>
        <v>4.5662100456621002E-3</v>
      </c>
    </row>
    <row r="117" spans="2:14">
      <c r="B117" s="79" t="s">
        <v>181</v>
      </c>
      <c r="C117" s="80">
        <v>0</v>
      </c>
      <c r="D117" s="81">
        <f t="shared" si="11"/>
        <v>0</v>
      </c>
      <c r="E117" s="82">
        <v>0</v>
      </c>
      <c r="F117" s="81">
        <f t="shared" si="11"/>
        <v>0</v>
      </c>
      <c r="G117" s="82">
        <v>0</v>
      </c>
      <c r="H117" s="81">
        <f t="shared" si="11"/>
        <v>0</v>
      </c>
      <c r="I117" s="82">
        <v>1</v>
      </c>
      <c r="J117" s="81">
        <f t="shared" si="11"/>
        <v>1.7857142857142856E-2</v>
      </c>
      <c r="K117" s="82">
        <v>0</v>
      </c>
      <c r="L117" s="81">
        <f t="shared" si="13"/>
        <v>0</v>
      </c>
      <c r="M117" s="107">
        <v>1</v>
      </c>
      <c r="N117" s="108">
        <f t="shared" si="12"/>
        <v>4.5662100456621002E-3</v>
      </c>
    </row>
    <row r="118" spans="2:14">
      <c r="B118" s="79" t="s">
        <v>182</v>
      </c>
      <c r="C118" s="80">
        <v>0</v>
      </c>
      <c r="D118" s="81">
        <f t="shared" si="11"/>
        <v>0</v>
      </c>
      <c r="E118" s="82">
        <v>0</v>
      </c>
      <c r="F118" s="81">
        <f t="shared" si="11"/>
        <v>0</v>
      </c>
      <c r="G118" s="82">
        <v>0</v>
      </c>
      <c r="H118" s="81">
        <f t="shared" si="11"/>
        <v>0</v>
      </c>
      <c r="I118" s="82">
        <v>1</v>
      </c>
      <c r="J118" s="81">
        <f t="shared" si="11"/>
        <v>1.7857142857142856E-2</v>
      </c>
      <c r="K118" s="82">
        <v>0</v>
      </c>
      <c r="L118" s="81">
        <f t="shared" si="13"/>
        <v>0</v>
      </c>
      <c r="M118" s="107">
        <v>1</v>
      </c>
      <c r="N118" s="108">
        <f t="shared" si="12"/>
        <v>4.5662100456621002E-3</v>
      </c>
    </row>
    <row r="119" spans="2:14">
      <c r="B119" s="79" t="s">
        <v>183</v>
      </c>
      <c r="C119" s="80">
        <v>0</v>
      </c>
      <c r="D119" s="81">
        <f t="shared" si="11"/>
        <v>0</v>
      </c>
      <c r="E119" s="82">
        <v>0</v>
      </c>
      <c r="F119" s="81">
        <f t="shared" si="11"/>
        <v>0</v>
      </c>
      <c r="G119" s="82">
        <v>0</v>
      </c>
      <c r="H119" s="81">
        <f t="shared" si="11"/>
        <v>0</v>
      </c>
      <c r="I119" s="82">
        <v>1</v>
      </c>
      <c r="J119" s="81">
        <f t="shared" si="11"/>
        <v>1.7857142857142856E-2</v>
      </c>
      <c r="K119" s="82">
        <v>0</v>
      </c>
      <c r="L119" s="81">
        <f t="shared" si="13"/>
        <v>0</v>
      </c>
      <c r="M119" s="107">
        <v>1</v>
      </c>
      <c r="N119" s="108">
        <f t="shared" si="12"/>
        <v>4.5662100456621002E-3</v>
      </c>
    </row>
    <row r="120" spans="2:14">
      <c r="B120" s="79" t="s">
        <v>91</v>
      </c>
      <c r="C120" s="80">
        <v>0</v>
      </c>
      <c r="D120" s="81">
        <f t="shared" si="11"/>
        <v>0</v>
      </c>
      <c r="E120" s="82">
        <v>0</v>
      </c>
      <c r="F120" s="81">
        <f t="shared" si="11"/>
        <v>0</v>
      </c>
      <c r="G120" s="82">
        <v>1</v>
      </c>
      <c r="H120" s="81">
        <f t="shared" si="11"/>
        <v>0.04</v>
      </c>
      <c r="I120" s="82">
        <v>0</v>
      </c>
      <c r="J120" s="81">
        <f t="shared" si="11"/>
        <v>0</v>
      </c>
      <c r="K120" s="82">
        <v>0</v>
      </c>
      <c r="L120" s="81">
        <f t="shared" si="13"/>
        <v>0</v>
      </c>
      <c r="M120" s="107">
        <v>1</v>
      </c>
      <c r="N120" s="108">
        <f t="shared" si="12"/>
        <v>4.5662100456621002E-3</v>
      </c>
    </row>
    <row r="121" spans="2:14">
      <c r="B121" s="79" t="s">
        <v>184</v>
      </c>
      <c r="C121" s="80">
        <v>2</v>
      </c>
      <c r="D121" s="81">
        <f t="shared" si="11"/>
        <v>2.564102564102564E-2</v>
      </c>
      <c r="E121" s="82">
        <v>0</v>
      </c>
      <c r="F121" s="81">
        <f t="shared" si="11"/>
        <v>0</v>
      </c>
      <c r="G121" s="82">
        <v>0</v>
      </c>
      <c r="H121" s="81">
        <f t="shared" si="11"/>
        <v>0</v>
      </c>
      <c r="I121" s="82">
        <v>0</v>
      </c>
      <c r="J121" s="81">
        <f t="shared" si="11"/>
        <v>0</v>
      </c>
      <c r="K121" s="82">
        <v>0</v>
      </c>
      <c r="L121" s="81">
        <f t="shared" si="13"/>
        <v>0</v>
      </c>
      <c r="M121" s="107">
        <v>2</v>
      </c>
      <c r="N121" s="108">
        <f t="shared" si="12"/>
        <v>9.1324200913242004E-3</v>
      </c>
    </row>
    <row r="122" spans="2:14">
      <c r="B122" s="79" t="s">
        <v>185</v>
      </c>
      <c r="C122" s="80">
        <v>1</v>
      </c>
      <c r="D122" s="81">
        <f t="shared" si="11"/>
        <v>1.282051282051282E-2</v>
      </c>
      <c r="E122" s="82">
        <v>0</v>
      </c>
      <c r="F122" s="81">
        <f t="shared" si="11"/>
        <v>0</v>
      </c>
      <c r="G122" s="82">
        <v>0</v>
      </c>
      <c r="H122" s="81">
        <f t="shared" si="11"/>
        <v>0</v>
      </c>
      <c r="I122" s="82">
        <v>0</v>
      </c>
      <c r="J122" s="81">
        <f t="shared" si="11"/>
        <v>0</v>
      </c>
      <c r="K122" s="82">
        <v>0</v>
      </c>
      <c r="L122" s="81">
        <f t="shared" si="13"/>
        <v>0</v>
      </c>
      <c r="M122" s="107">
        <v>1</v>
      </c>
      <c r="N122" s="108">
        <f t="shared" si="12"/>
        <v>4.5662100456621002E-3</v>
      </c>
    </row>
    <row r="123" spans="2:14">
      <c r="B123" s="79" t="s">
        <v>186</v>
      </c>
      <c r="C123" s="80">
        <v>0</v>
      </c>
      <c r="D123" s="81">
        <f t="shared" si="11"/>
        <v>0</v>
      </c>
      <c r="E123" s="82">
        <v>0</v>
      </c>
      <c r="F123" s="81">
        <f t="shared" si="11"/>
        <v>0</v>
      </c>
      <c r="G123" s="82">
        <v>0</v>
      </c>
      <c r="H123" s="81">
        <f t="shared" si="11"/>
        <v>0</v>
      </c>
      <c r="I123" s="82">
        <v>1</v>
      </c>
      <c r="J123" s="81">
        <f t="shared" si="11"/>
        <v>1.7857142857142856E-2</v>
      </c>
      <c r="K123" s="82">
        <v>0</v>
      </c>
      <c r="L123" s="81">
        <f t="shared" si="13"/>
        <v>0</v>
      </c>
      <c r="M123" s="107">
        <v>1</v>
      </c>
      <c r="N123" s="108">
        <f t="shared" si="12"/>
        <v>4.5662100456621002E-3</v>
      </c>
    </row>
    <row r="124" spans="2:14">
      <c r="B124" s="79" t="s">
        <v>92</v>
      </c>
      <c r="C124" s="80">
        <v>0</v>
      </c>
      <c r="D124" s="81">
        <f t="shared" si="11"/>
        <v>0</v>
      </c>
      <c r="E124" s="82">
        <v>1</v>
      </c>
      <c r="F124" s="81">
        <f t="shared" si="11"/>
        <v>0.1</v>
      </c>
      <c r="G124" s="82">
        <v>0</v>
      </c>
      <c r="H124" s="81">
        <f t="shared" si="11"/>
        <v>0</v>
      </c>
      <c r="I124" s="82">
        <v>0</v>
      </c>
      <c r="J124" s="81">
        <f t="shared" si="11"/>
        <v>0</v>
      </c>
      <c r="K124" s="82">
        <v>0</v>
      </c>
      <c r="L124" s="81">
        <f t="shared" si="13"/>
        <v>0</v>
      </c>
      <c r="M124" s="107">
        <v>1</v>
      </c>
      <c r="N124" s="108">
        <f t="shared" si="12"/>
        <v>4.5662100456621002E-3</v>
      </c>
    </row>
    <row r="125" spans="2:14">
      <c r="B125" s="79" t="s">
        <v>221</v>
      </c>
      <c r="C125" s="80">
        <v>0</v>
      </c>
      <c r="D125" s="81">
        <f t="shared" si="11"/>
        <v>0</v>
      </c>
      <c r="E125" s="82">
        <v>0</v>
      </c>
      <c r="F125" s="81">
        <f t="shared" si="11"/>
        <v>0</v>
      </c>
      <c r="G125" s="82">
        <v>0</v>
      </c>
      <c r="H125" s="81">
        <f t="shared" si="11"/>
        <v>0</v>
      </c>
      <c r="I125" s="82">
        <v>0</v>
      </c>
      <c r="J125" s="81">
        <f t="shared" si="11"/>
        <v>0</v>
      </c>
      <c r="K125" s="82">
        <v>1</v>
      </c>
      <c r="L125" s="81">
        <f t="shared" si="13"/>
        <v>0.02</v>
      </c>
      <c r="M125" s="107">
        <v>1</v>
      </c>
      <c r="N125" s="108">
        <f t="shared" si="12"/>
        <v>4.5662100456621002E-3</v>
      </c>
    </row>
    <row r="126" spans="2:14">
      <c r="B126" s="79" t="s">
        <v>93</v>
      </c>
      <c r="C126" s="80">
        <v>0</v>
      </c>
      <c r="D126" s="81">
        <f t="shared" si="11"/>
        <v>0</v>
      </c>
      <c r="E126" s="82">
        <v>0</v>
      </c>
      <c r="F126" s="81">
        <f t="shared" si="11"/>
        <v>0</v>
      </c>
      <c r="G126" s="82">
        <v>0</v>
      </c>
      <c r="H126" s="81">
        <f t="shared" si="11"/>
        <v>0</v>
      </c>
      <c r="I126" s="82">
        <v>1</v>
      </c>
      <c r="J126" s="81">
        <f t="shared" si="11"/>
        <v>1.7857142857142856E-2</v>
      </c>
      <c r="K126" s="82">
        <v>2</v>
      </c>
      <c r="L126" s="81">
        <f t="shared" si="13"/>
        <v>0.04</v>
      </c>
      <c r="M126" s="107">
        <v>3</v>
      </c>
      <c r="N126" s="108">
        <f t="shared" si="12"/>
        <v>1.3698630136986301E-2</v>
      </c>
    </row>
    <row r="127" spans="2:14" ht="24">
      <c r="B127" s="79" t="s">
        <v>187</v>
      </c>
      <c r="C127" s="80">
        <v>1</v>
      </c>
      <c r="D127" s="81">
        <f t="shared" si="11"/>
        <v>1.282051282051282E-2</v>
      </c>
      <c r="E127" s="82">
        <v>0</v>
      </c>
      <c r="F127" s="81">
        <f t="shared" si="11"/>
        <v>0</v>
      </c>
      <c r="G127" s="82">
        <v>0</v>
      </c>
      <c r="H127" s="81">
        <f t="shared" si="11"/>
        <v>0</v>
      </c>
      <c r="I127" s="82">
        <v>0</v>
      </c>
      <c r="J127" s="81">
        <f t="shared" si="11"/>
        <v>0</v>
      </c>
      <c r="K127" s="82">
        <v>0</v>
      </c>
      <c r="L127" s="81">
        <f t="shared" si="13"/>
        <v>0</v>
      </c>
      <c r="M127" s="107">
        <v>1</v>
      </c>
      <c r="N127" s="108">
        <f t="shared" si="12"/>
        <v>4.5662100456621002E-3</v>
      </c>
    </row>
    <row r="128" spans="2:14">
      <c r="B128" s="79" t="s">
        <v>94</v>
      </c>
      <c r="C128" s="80">
        <v>0</v>
      </c>
      <c r="D128" s="81">
        <f t="shared" si="11"/>
        <v>0</v>
      </c>
      <c r="E128" s="82">
        <v>0</v>
      </c>
      <c r="F128" s="81">
        <f t="shared" si="11"/>
        <v>0</v>
      </c>
      <c r="G128" s="82">
        <v>0</v>
      </c>
      <c r="H128" s="81">
        <f t="shared" si="11"/>
        <v>0</v>
      </c>
      <c r="I128" s="82">
        <v>0</v>
      </c>
      <c r="J128" s="81">
        <f t="shared" si="11"/>
        <v>0</v>
      </c>
      <c r="K128" s="82">
        <v>3</v>
      </c>
      <c r="L128" s="81">
        <f t="shared" si="13"/>
        <v>0.06</v>
      </c>
      <c r="M128" s="107">
        <v>3</v>
      </c>
      <c r="N128" s="108">
        <f t="shared" si="12"/>
        <v>1.3698630136986301E-2</v>
      </c>
    </row>
    <row r="129" spans="2:14">
      <c r="B129" s="79" t="s">
        <v>95</v>
      </c>
      <c r="C129" s="80">
        <v>1</v>
      </c>
      <c r="D129" s="81">
        <f t="shared" si="11"/>
        <v>1.282051282051282E-2</v>
      </c>
      <c r="E129" s="82">
        <v>0</v>
      </c>
      <c r="F129" s="81">
        <f t="shared" si="11"/>
        <v>0</v>
      </c>
      <c r="G129" s="82">
        <v>0</v>
      </c>
      <c r="H129" s="81">
        <f t="shared" si="11"/>
        <v>0</v>
      </c>
      <c r="I129" s="82">
        <v>1</v>
      </c>
      <c r="J129" s="81">
        <f t="shared" si="11"/>
        <v>1.7857142857142856E-2</v>
      </c>
      <c r="K129" s="82">
        <v>1</v>
      </c>
      <c r="L129" s="81">
        <f t="shared" si="13"/>
        <v>0.02</v>
      </c>
      <c r="M129" s="107">
        <v>3</v>
      </c>
      <c r="N129" s="108">
        <f t="shared" si="12"/>
        <v>1.3698630136986301E-2</v>
      </c>
    </row>
    <row r="130" spans="2:14">
      <c r="B130" s="79" t="s">
        <v>188</v>
      </c>
      <c r="C130" s="80">
        <v>1</v>
      </c>
      <c r="D130" s="81">
        <f t="shared" si="11"/>
        <v>1.282051282051282E-2</v>
      </c>
      <c r="E130" s="82">
        <v>0</v>
      </c>
      <c r="F130" s="81">
        <f t="shared" si="11"/>
        <v>0</v>
      </c>
      <c r="G130" s="82">
        <v>0</v>
      </c>
      <c r="H130" s="81">
        <f t="shared" si="11"/>
        <v>0</v>
      </c>
      <c r="I130" s="82">
        <v>1</v>
      </c>
      <c r="J130" s="81">
        <f t="shared" si="11"/>
        <v>1.7857142857142856E-2</v>
      </c>
      <c r="K130" s="82">
        <v>0</v>
      </c>
      <c r="L130" s="81">
        <f t="shared" si="13"/>
        <v>0</v>
      </c>
      <c r="M130" s="107">
        <v>2</v>
      </c>
      <c r="N130" s="108">
        <f t="shared" si="12"/>
        <v>9.1324200913242004E-3</v>
      </c>
    </row>
    <row r="131" spans="2:14" ht="15" customHeight="1">
      <c r="B131" s="79" t="s">
        <v>189</v>
      </c>
      <c r="C131" s="80">
        <v>1</v>
      </c>
      <c r="D131" s="81">
        <f t="shared" si="11"/>
        <v>1.282051282051282E-2</v>
      </c>
      <c r="E131" s="82">
        <v>0</v>
      </c>
      <c r="F131" s="81">
        <f t="shared" si="11"/>
        <v>0</v>
      </c>
      <c r="G131" s="82">
        <v>0</v>
      </c>
      <c r="H131" s="81">
        <f t="shared" si="11"/>
        <v>0</v>
      </c>
      <c r="I131" s="82">
        <v>0</v>
      </c>
      <c r="J131" s="81">
        <f t="shared" si="11"/>
        <v>0</v>
      </c>
      <c r="K131" s="82">
        <v>0</v>
      </c>
      <c r="L131" s="81">
        <f t="shared" si="13"/>
        <v>0</v>
      </c>
      <c r="M131" s="107">
        <v>1</v>
      </c>
      <c r="N131" s="108">
        <f t="shared" si="12"/>
        <v>4.5662100456621002E-3</v>
      </c>
    </row>
    <row r="132" spans="2:14" ht="24">
      <c r="B132" s="79" t="s">
        <v>96</v>
      </c>
      <c r="C132" s="80">
        <v>0</v>
      </c>
      <c r="D132" s="81">
        <f t="shared" si="11"/>
        <v>0</v>
      </c>
      <c r="E132" s="82">
        <v>0</v>
      </c>
      <c r="F132" s="81">
        <f t="shared" si="11"/>
        <v>0</v>
      </c>
      <c r="G132" s="82">
        <v>1</v>
      </c>
      <c r="H132" s="81">
        <f t="shared" si="11"/>
        <v>0.04</v>
      </c>
      <c r="I132" s="82">
        <v>2</v>
      </c>
      <c r="J132" s="81">
        <f t="shared" si="11"/>
        <v>3.5714285714285712E-2</v>
      </c>
      <c r="K132" s="82">
        <v>0</v>
      </c>
      <c r="L132" s="81">
        <f t="shared" si="13"/>
        <v>0</v>
      </c>
      <c r="M132" s="107">
        <v>3</v>
      </c>
      <c r="N132" s="108">
        <f t="shared" si="12"/>
        <v>1.3698630136986301E-2</v>
      </c>
    </row>
    <row r="133" spans="2:14" ht="24">
      <c r="B133" s="79" t="s">
        <v>190</v>
      </c>
      <c r="C133" s="80">
        <v>2</v>
      </c>
      <c r="D133" s="81">
        <f t="shared" si="11"/>
        <v>2.564102564102564E-2</v>
      </c>
      <c r="E133" s="82">
        <v>0</v>
      </c>
      <c r="F133" s="81">
        <f t="shared" si="11"/>
        <v>0</v>
      </c>
      <c r="G133" s="82">
        <v>0</v>
      </c>
      <c r="H133" s="81">
        <f t="shared" si="11"/>
        <v>0</v>
      </c>
      <c r="I133" s="82">
        <v>0</v>
      </c>
      <c r="J133" s="81">
        <f t="shared" si="11"/>
        <v>0</v>
      </c>
      <c r="K133" s="82">
        <v>0</v>
      </c>
      <c r="L133" s="81">
        <f t="shared" si="13"/>
        <v>0</v>
      </c>
      <c r="M133" s="107">
        <v>2</v>
      </c>
      <c r="N133" s="108">
        <f t="shared" si="12"/>
        <v>9.1324200913242004E-3</v>
      </c>
    </row>
    <row r="134" spans="2:14" ht="24">
      <c r="B134" s="79" t="s">
        <v>191</v>
      </c>
      <c r="C134" s="80">
        <v>0</v>
      </c>
      <c r="D134" s="81">
        <f t="shared" si="11"/>
        <v>0</v>
      </c>
      <c r="E134" s="82">
        <v>0</v>
      </c>
      <c r="F134" s="81">
        <f t="shared" si="11"/>
        <v>0</v>
      </c>
      <c r="G134" s="82">
        <v>1</v>
      </c>
      <c r="H134" s="81">
        <f t="shared" si="11"/>
        <v>0.04</v>
      </c>
      <c r="I134" s="82">
        <v>1</v>
      </c>
      <c r="J134" s="81">
        <f t="shared" si="11"/>
        <v>1.7857142857142856E-2</v>
      </c>
      <c r="K134" s="82">
        <v>0</v>
      </c>
      <c r="L134" s="81">
        <f t="shared" si="13"/>
        <v>0</v>
      </c>
      <c r="M134" s="107">
        <v>2</v>
      </c>
      <c r="N134" s="108">
        <f t="shared" si="12"/>
        <v>9.1324200913242004E-3</v>
      </c>
    </row>
    <row r="135" spans="2:14">
      <c r="B135" s="79" t="s">
        <v>97</v>
      </c>
      <c r="C135" s="80">
        <v>0</v>
      </c>
      <c r="D135" s="81">
        <f t="shared" si="11"/>
        <v>0</v>
      </c>
      <c r="E135" s="82">
        <v>1</v>
      </c>
      <c r="F135" s="81">
        <f t="shared" si="11"/>
        <v>0.1</v>
      </c>
      <c r="G135" s="82">
        <v>0</v>
      </c>
      <c r="H135" s="81">
        <f t="shared" si="11"/>
        <v>0</v>
      </c>
      <c r="I135" s="82">
        <v>0</v>
      </c>
      <c r="J135" s="81">
        <f t="shared" si="11"/>
        <v>0</v>
      </c>
      <c r="K135" s="82">
        <v>0</v>
      </c>
      <c r="L135" s="81">
        <f t="shared" si="13"/>
        <v>0</v>
      </c>
      <c r="M135" s="107">
        <v>1</v>
      </c>
      <c r="N135" s="108">
        <f t="shared" si="12"/>
        <v>4.5662100456621002E-3</v>
      </c>
    </row>
    <row r="136" spans="2:14">
      <c r="B136" s="79" t="s">
        <v>192</v>
      </c>
      <c r="C136" s="80">
        <v>0</v>
      </c>
      <c r="D136" s="81">
        <f t="shared" si="11"/>
        <v>0</v>
      </c>
      <c r="E136" s="82">
        <v>0</v>
      </c>
      <c r="F136" s="81">
        <f t="shared" si="11"/>
        <v>0</v>
      </c>
      <c r="G136" s="82">
        <v>0</v>
      </c>
      <c r="H136" s="81">
        <f t="shared" si="11"/>
        <v>0</v>
      </c>
      <c r="I136" s="82">
        <v>0</v>
      </c>
      <c r="J136" s="81">
        <f t="shared" si="11"/>
        <v>0</v>
      </c>
      <c r="K136" s="82">
        <v>1</v>
      </c>
      <c r="L136" s="81">
        <f t="shared" si="13"/>
        <v>0.02</v>
      </c>
      <c r="M136" s="107">
        <v>1</v>
      </c>
      <c r="N136" s="108">
        <f t="shared" si="12"/>
        <v>4.5662100456621002E-3</v>
      </c>
    </row>
    <row r="137" spans="2:14">
      <c r="B137" s="79" t="s">
        <v>193</v>
      </c>
      <c r="C137" s="80">
        <v>1</v>
      </c>
      <c r="D137" s="81">
        <f t="shared" si="11"/>
        <v>1.282051282051282E-2</v>
      </c>
      <c r="E137" s="82">
        <v>0</v>
      </c>
      <c r="F137" s="81">
        <f t="shared" si="11"/>
        <v>0</v>
      </c>
      <c r="G137" s="82">
        <v>0</v>
      </c>
      <c r="H137" s="81">
        <f t="shared" si="11"/>
        <v>0</v>
      </c>
      <c r="I137" s="82">
        <v>0</v>
      </c>
      <c r="J137" s="81">
        <f t="shared" si="11"/>
        <v>0</v>
      </c>
      <c r="K137" s="82">
        <v>0</v>
      </c>
      <c r="L137" s="81">
        <f t="shared" si="13"/>
        <v>0</v>
      </c>
      <c r="M137" s="107">
        <v>1</v>
      </c>
      <c r="N137" s="108">
        <f t="shared" si="12"/>
        <v>4.5662100456621002E-3</v>
      </c>
    </row>
    <row r="138" spans="2:14">
      <c r="B138" s="79" t="s">
        <v>98</v>
      </c>
      <c r="C138" s="80">
        <v>0</v>
      </c>
      <c r="D138" s="81">
        <f t="shared" si="11"/>
        <v>0</v>
      </c>
      <c r="E138" s="82">
        <v>0</v>
      </c>
      <c r="F138" s="81">
        <f t="shared" si="11"/>
        <v>0</v>
      </c>
      <c r="G138" s="82">
        <v>0</v>
      </c>
      <c r="H138" s="81">
        <f t="shared" si="11"/>
        <v>0</v>
      </c>
      <c r="I138" s="82">
        <v>0</v>
      </c>
      <c r="J138" s="81">
        <f t="shared" si="11"/>
        <v>0</v>
      </c>
      <c r="K138" s="82">
        <v>1</v>
      </c>
      <c r="L138" s="81">
        <f t="shared" si="13"/>
        <v>0.02</v>
      </c>
      <c r="M138" s="107">
        <v>1</v>
      </c>
      <c r="N138" s="108">
        <f t="shared" si="12"/>
        <v>4.5662100456621002E-3</v>
      </c>
    </row>
    <row r="139" spans="2:14">
      <c r="B139" s="79" t="s">
        <v>222</v>
      </c>
      <c r="C139" s="80">
        <v>0</v>
      </c>
      <c r="D139" s="81">
        <f t="shared" si="11"/>
        <v>0</v>
      </c>
      <c r="E139" s="82">
        <v>0</v>
      </c>
      <c r="F139" s="81">
        <f t="shared" si="11"/>
        <v>0</v>
      </c>
      <c r="G139" s="82">
        <v>0</v>
      </c>
      <c r="H139" s="81">
        <f t="shared" si="11"/>
        <v>0</v>
      </c>
      <c r="I139" s="82">
        <v>0</v>
      </c>
      <c r="J139" s="81">
        <f t="shared" si="11"/>
        <v>0</v>
      </c>
      <c r="K139" s="82">
        <v>1</v>
      </c>
      <c r="L139" s="81">
        <f t="shared" si="13"/>
        <v>0.02</v>
      </c>
      <c r="M139" s="107">
        <v>1</v>
      </c>
      <c r="N139" s="108">
        <f t="shared" si="12"/>
        <v>4.5662100456621002E-3</v>
      </c>
    </row>
    <row r="140" spans="2:14">
      <c r="B140" s="79" t="s">
        <v>194</v>
      </c>
      <c r="C140" s="80">
        <v>1</v>
      </c>
      <c r="D140" s="81">
        <f t="shared" si="11"/>
        <v>1.282051282051282E-2</v>
      </c>
      <c r="E140" s="82">
        <v>0</v>
      </c>
      <c r="F140" s="81">
        <f t="shared" si="11"/>
        <v>0</v>
      </c>
      <c r="G140" s="82">
        <v>0</v>
      </c>
      <c r="H140" s="81">
        <f t="shared" si="11"/>
        <v>0</v>
      </c>
      <c r="I140" s="82">
        <v>0</v>
      </c>
      <c r="J140" s="81">
        <f t="shared" si="11"/>
        <v>0</v>
      </c>
      <c r="K140" s="82">
        <v>0</v>
      </c>
      <c r="L140" s="81">
        <f t="shared" si="13"/>
        <v>0</v>
      </c>
      <c r="M140" s="107">
        <v>1</v>
      </c>
      <c r="N140" s="108">
        <f t="shared" si="12"/>
        <v>4.5662100456621002E-3</v>
      </c>
    </row>
    <row r="141" spans="2:14">
      <c r="B141" s="79" t="s">
        <v>195</v>
      </c>
      <c r="C141" s="80">
        <v>1</v>
      </c>
      <c r="D141" s="81">
        <f t="shared" si="11"/>
        <v>1.282051282051282E-2</v>
      </c>
      <c r="E141" s="82">
        <v>0</v>
      </c>
      <c r="F141" s="81">
        <f t="shared" si="11"/>
        <v>0</v>
      </c>
      <c r="G141" s="82">
        <v>0</v>
      </c>
      <c r="H141" s="81">
        <f t="shared" si="11"/>
        <v>0</v>
      </c>
      <c r="I141" s="82">
        <v>0</v>
      </c>
      <c r="J141" s="81">
        <f t="shared" si="11"/>
        <v>0</v>
      </c>
      <c r="K141" s="82">
        <v>0</v>
      </c>
      <c r="L141" s="81">
        <f t="shared" si="13"/>
        <v>0</v>
      </c>
      <c r="M141" s="107">
        <v>1</v>
      </c>
      <c r="N141" s="108">
        <f t="shared" si="12"/>
        <v>4.5662100456621002E-3</v>
      </c>
    </row>
    <row r="142" spans="2:14">
      <c r="B142" s="79" t="s">
        <v>196</v>
      </c>
      <c r="C142" s="80">
        <v>1</v>
      </c>
      <c r="D142" s="81">
        <f t="shared" si="11"/>
        <v>1.282051282051282E-2</v>
      </c>
      <c r="E142" s="82">
        <v>0</v>
      </c>
      <c r="F142" s="81">
        <f t="shared" si="11"/>
        <v>0</v>
      </c>
      <c r="G142" s="82">
        <v>0</v>
      </c>
      <c r="H142" s="81">
        <f t="shared" si="11"/>
        <v>0</v>
      </c>
      <c r="I142" s="82">
        <v>0</v>
      </c>
      <c r="J142" s="81">
        <f t="shared" si="11"/>
        <v>0</v>
      </c>
      <c r="K142" s="82">
        <v>0</v>
      </c>
      <c r="L142" s="81">
        <f t="shared" si="13"/>
        <v>0</v>
      </c>
      <c r="M142" s="107">
        <v>1</v>
      </c>
      <c r="N142" s="108">
        <f t="shared" si="12"/>
        <v>4.5662100456621002E-3</v>
      </c>
    </row>
    <row r="143" spans="2:14">
      <c r="B143" s="79" t="s">
        <v>197</v>
      </c>
      <c r="C143" s="80">
        <v>1</v>
      </c>
      <c r="D143" s="81">
        <f t="shared" si="11"/>
        <v>1.282051282051282E-2</v>
      </c>
      <c r="E143" s="82">
        <v>0</v>
      </c>
      <c r="F143" s="81">
        <f t="shared" si="11"/>
        <v>0</v>
      </c>
      <c r="G143" s="82">
        <v>0</v>
      </c>
      <c r="H143" s="81">
        <f t="shared" si="11"/>
        <v>0</v>
      </c>
      <c r="I143" s="82">
        <v>0</v>
      </c>
      <c r="J143" s="81">
        <f t="shared" si="11"/>
        <v>0</v>
      </c>
      <c r="K143" s="82">
        <v>0</v>
      </c>
      <c r="L143" s="81">
        <f t="shared" si="13"/>
        <v>0</v>
      </c>
      <c r="M143" s="107">
        <v>1</v>
      </c>
      <c r="N143" s="108">
        <f t="shared" si="12"/>
        <v>4.5662100456621002E-3</v>
      </c>
    </row>
    <row r="144" spans="2:14">
      <c r="B144" s="79" t="s">
        <v>99</v>
      </c>
      <c r="C144" s="80">
        <v>0</v>
      </c>
      <c r="D144" s="81">
        <f t="shared" si="11"/>
        <v>0</v>
      </c>
      <c r="E144" s="82">
        <v>0</v>
      </c>
      <c r="F144" s="81">
        <f t="shared" si="11"/>
        <v>0</v>
      </c>
      <c r="G144" s="82">
        <v>1</v>
      </c>
      <c r="H144" s="81">
        <f t="shared" si="11"/>
        <v>0.04</v>
      </c>
      <c r="I144" s="82">
        <v>0</v>
      </c>
      <c r="J144" s="81">
        <f t="shared" si="11"/>
        <v>0</v>
      </c>
      <c r="K144" s="82">
        <v>0</v>
      </c>
      <c r="L144" s="81">
        <f t="shared" si="13"/>
        <v>0</v>
      </c>
      <c r="M144" s="107">
        <v>1</v>
      </c>
      <c r="N144" s="108">
        <f t="shared" si="12"/>
        <v>4.5662100456621002E-3</v>
      </c>
    </row>
    <row r="145" spans="2:15">
      <c r="B145" s="79" t="s">
        <v>198</v>
      </c>
      <c r="C145" s="80">
        <v>1</v>
      </c>
      <c r="D145" s="81">
        <f t="shared" si="11"/>
        <v>1.282051282051282E-2</v>
      </c>
      <c r="E145" s="82">
        <v>1</v>
      </c>
      <c r="F145" s="81">
        <f t="shared" si="11"/>
        <v>0.1</v>
      </c>
      <c r="G145" s="82">
        <v>1</v>
      </c>
      <c r="H145" s="81">
        <f t="shared" si="11"/>
        <v>0.04</v>
      </c>
      <c r="I145" s="82">
        <v>0</v>
      </c>
      <c r="J145" s="81">
        <f t="shared" si="11"/>
        <v>0</v>
      </c>
      <c r="K145" s="82">
        <v>0</v>
      </c>
      <c r="L145" s="81">
        <f t="shared" si="13"/>
        <v>0</v>
      </c>
      <c r="M145" s="107">
        <v>3</v>
      </c>
      <c r="N145" s="108">
        <f t="shared" si="12"/>
        <v>1.3698630136986301E-2</v>
      </c>
    </row>
    <row r="146" spans="2:15" ht="15" customHeight="1">
      <c r="B146" s="79" t="s">
        <v>199</v>
      </c>
      <c r="C146" s="80">
        <v>1</v>
      </c>
      <c r="D146" s="81">
        <f t="shared" si="11"/>
        <v>1.282051282051282E-2</v>
      </c>
      <c r="E146" s="82">
        <v>0</v>
      </c>
      <c r="F146" s="81">
        <f t="shared" si="11"/>
        <v>0</v>
      </c>
      <c r="G146" s="82">
        <v>0</v>
      </c>
      <c r="H146" s="81">
        <f t="shared" si="11"/>
        <v>0</v>
      </c>
      <c r="I146" s="82">
        <v>1</v>
      </c>
      <c r="J146" s="81">
        <f t="shared" si="11"/>
        <v>1.7857142857142856E-2</v>
      </c>
      <c r="K146" s="82">
        <v>0</v>
      </c>
      <c r="L146" s="81">
        <f t="shared" si="13"/>
        <v>0</v>
      </c>
      <c r="M146" s="107">
        <v>2</v>
      </c>
      <c r="N146" s="108">
        <f t="shared" si="12"/>
        <v>9.1324200913242004E-3</v>
      </c>
    </row>
    <row r="147" spans="2:15">
      <c r="B147" s="79" t="s">
        <v>200</v>
      </c>
      <c r="C147" s="80">
        <v>1</v>
      </c>
      <c r="D147" s="81">
        <f t="shared" si="11"/>
        <v>1.282051282051282E-2</v>
      </c>
      <c r="E147" s="82">
        <v>0</v>
      </c>
      <c r="F147" s="81">
        <f t="shared" si="11"/>
        <v>0</v>
      </c>
      <c r="G147" s="82">
        <v>0</v>
      </c>
      <c r="H147" s="81">
        <f t="shared" si="11"/>
        <v>0</v>
      </c>
      <c r="I147" s="82">
        <v>0</v>
      </c>
      <c r="J147" s="81">
        <f t="shared" si="11"/>
        <v>0</v>
      </c>
      <c r="K147" s="82">
        <v>0</v>
      </c>
      <c r="L147" s="81">
        <f t="shared" si="13"/>
        <v>0</v>
      </c>
      <c r="M147" s="107">
        <v>1</v>
      </c>
      <c r="N147" s="108">
        <f t="shared" si="12"/>
        <v>4.5662100456621002E-3</v>
      </c>
    </row>
    <row r="148" spans="2:15" ht="15" customHeight="1">
      <c r="B148" s="79" t="s">
        <v>100</v>
      </c>
      <c r="C148" s="80">
        <v>0</v>
      </c>
      <c r="D148" s="81">
        <f t="shared" si="11"/>
        <v>0</v>
      </c>
      <c r="E148" s="82">
        <v>0</v>
      </c>
      <c r="F148" s="81">
        <f t="shared" si="11"/>
        <v>0</v>
      </c>
      <c r="G148" s="82">
        <v>1</v>
      </c>
      <c r="H148" s="81">
        <f t="shared" si="11"/>
        <v>0.04</v>
      </c>
      <c r="I148" s="82">
        <v>0</v>
      </c>
      <c r="J148" s="81">
        <f t="shared" si="11"/>
        <v>0</v>
      </c>
      <c r="K148" s="82">
        <v>0</v>
      </c>
      <c r="L148" s="81">
        <f t="shared" si="13"/>
        <v>0</v>
      </c>
      <c r="M148" s="107">
        <v>1</v>
      </c>
      <c r="N148" s="108">
        <f t="shared" si="12"/>
        <v>4.5662100456621002E-3</v>
      </c>
    </row>
    <row r="149" spans="2:15">
      <c r="B149" s="79" t="s">
        <v>101</v>
      </c>
      <c r="C149" s="80">
        <v>1</v>
      </c>
      <c r="D149" s="81">
        <f t="shared" si="11"/>
        <v>1.282051282051282E-2</v>
      </c>
      <c r="E149" s="82">
        <v>1</v>
      </c>
      <c r="F149" s="81">
        <f t="shared" si="11"/>
        <v>0.1</v>
      </c>
      <c r="G149" s="82">
        <v>3</v>
      </c>
      <c r="H149" s="81">
        <f t="shared" si="11"/>
        <v>0.12</v>
      </c>
      <c r="I149" s="82">
        <v>0</v>
      </c>
      <c r="J149" s="81">
        <f t="shared" si="11"/>
        <v>0</v>
      </c>
      <c r="K149" s="82">
        <v>4</v>
      </c>
      <c r="L149" s="81">
        <f t="shared" si="13"/>
        <v>0.08</v>
      </c>
      <c r="M149" s="107">
        <v>9</v>
      </c>
      <c r="N149" s="108">
        <f t="shared" si="12"/>
        <v>4.1095890410958902E-2</v>
      </c>
    </row>
    <row r="150" spans="2:15">
      <c r="B150" s="79" t="s">
        <v>102</v>
      </c>
      <c r="C150" s="80">
        <v>0</v>
      </c>
      <c r="D150" s="81">
        <f t="shared" si="11"/>
        <v>0</v>
      </c>
      <c r="E150" s="82">
        <v>0</v>
      </c>
      <c r="F150" s="81">
        <f t="shared" si="11"/>
        <v>0</v>
      </c>
      <c r="G150" s="82">
        <v>0</v>
      </c>
      <c r="H150" s="81">
        <f t="shared" si="11"/>
        <v>0</v>
      </c>
      <c r="I150" s="82">
        <v>3</v>
      </c>
      <c r="J150" s="81">
        <f t="shared" si="11"/>
        <v>5.3571428571428568E-2</v>
      </c>
      <c r="K150" s="82">
        <v>0</v>
      </c>
      <c r="L150" s="81">
        <f t="shared" si="13"/>
        <v>0</v>
      </c>
      <c r="M150" s="107">
        <v>3</v>
      </c>
      <c r="N150" s="108">
        <f t="shared" si="12"/>
        <v>1.3698630136986301E-2</v>
      </c>
    </row>
    <row r="151" spans="2:15" ht="24">
      <c r="B151" s="79" t="s">
        <v>103</v>
      </c>
      <c r="C151" s="80">
        <v>0</v>
      </c>
      <c r="D151" s="81">
        <f t="shared" si="11"/>
        <v>0</v>
      </c>
      <c r="E151" s="82">
        <v>0</v>
      </c>
      <c r="F151" s="81">
        <f t="shared" si="11"/>
        <v>0</v>
      </c>
      <c r="G151" s="82">
        <v>2</v>
      </c>
      <c r="H151" s="81">
        <f t="shared" si="11"/>
        <v>0.08</v>
      </c>
      <c r="I151" s="82">
        <v>0</v>
      </c>
      <c r="J151" s="81">
        <f t="shared" si="11"/>
        <v>0</v>
      </c>
      <c r="K151" s="82">
        <v>1</v>
      </c>
      <c r="L151" s="81">
        <f t="shared" si="13"/>
        <v>0.02</v>
      </c>
      <c r="M151" s="107">
        <v>3</v>
      </c>
      <c r="N151" s="108">
        <f t="shared" si="12"/>
        <v>1.3698630136986301E-2</v>
      </c>
    </row>
    <row r="152" spans="2:15" ht="24">
      <c r="B152" s="79" t="s">
        <v>104</v>
      </c>
      <c r="C152" s="80">
        <v>0</v>
      </c>
      <c r="D152" s="81">
        <f t="shared" si="11"/>
        <v>0</v>
      </c>
      <c r="E152" s="82">
        <v>0</v>
      </c>
      <c r="F152" s="81">
        <f t="shared" si="11"/>
        <v>0</v>
      </c>
      <c r="G152" s="82">
        <v>0</v>
      </c>
      <c r="H152" s="81">
        <f t="shared" si="11"/>
        <v>0</v>
      </c>
      <c r="I152" s="82">
        <v>1</v>
      </c>
      <c r="J152" s="81">
        <f t="shared" si="11"/>
        <v>1.7857142857142856E-2</v>
      </c>
      <c r="K152" s="82">
        <v>0</v>
      </c>
      <c r="L152" s="81">
        <f t="shared" si="13"/>
        <v>0</v>
      </c>
      <c r="M152" s="107">
        <v>1</v>
      </c>
      <c r="N152" s="108">
        <f t="shared" si="12"/>
        <v>4.5662100456621002E-3</v>
      </c>
    </row>
    <row r="153" spans="2:15">
      <c r="B153" s="79" t="s">
        <v>201</v>
      </c>
      <c r="C153" s="80">
        <v>0</v>
      </c>
      <c r="D153" s="81">
        <f t="shared" si="11"/>
        <v>0</v>
      </c>
      <c r="E153" s="82">
        <v>0</v>
      </c>
      <c r="F153" s="81">
        <f t="shared" si="11"/>
        <v>0</v>
      </c>
      <c r="G153" s="82">
        <v>0</v>
      </c>
      <c r="H153" s="81">
        <f t="shared" si="11"/>
        <v>0</v>
      </c>
      <c r="I153" s="82">
        <v>2</v>
      </c>
      <c r="J153" s="81">
        <f t="shared" si="11"/>
        <v>3.5714285714285712E-2</v>
      </c>
      <c r="K153" s="82">
        <v>0</v>
      </c>
      <c r="L153" s="81">
        <f t="shared" si="13"/>
        <v>0</v>
      </c>
      <c r="M153" s="107">
        <v>2</v>
      </c>
      <c r="N153" s="108">
        <f t="shared" si="12"/>
        <v>9.1324200913242004E-3</v>
      </c>
    </row>
    <row r="154" spans="2:15" ht="24">
      <c r="B154" s="79" t="s">
        <v>105</v>
      </c>
      <c r="C154" s="80">
        <v>2</v>
      </c>
      <c r="D154" s="81">
        <f t="shared" si="11"/>
        <v>2.564102564102564E-2</v>
      </c>
      <c r="E154" s="82">
        <v>0</v>
      </c>
      <c r="F154" s="81">
        <f t="shared" si="11"/>
        <v>0</v>
      </c>
      <c r="G154" s="82">
        <v>1</v>
      </c>
      <c r="H154" s="81">
        <f t="shared" si="11"/>
        <v>0.04</v>
      </c>
      <c r="I154" s="82">
        <v>4</v>
      </c>
      <c r="J154" s="81">
        <f t="shared" si="11"/>
        <v>7.1428571428571425E-2</v>
      </c>
      <c r="K154" s="82">
        <v>2</v>
      </c>
      <c r="L154" s="81">
        <f t="shared" si="13"/>
        <v>0.04</v>
      </c>
      <c r="M154" s="107">
        <v>9</v>
      </c>
      <c r="N154" s="108">
        <f t="shared" si="12"/>
        <v>4.1095890410958902E-2</v>
      </c>
    </row>
    <row r="155" spans="2:15" ht="15.75" customHeight="1">
      <c r="B155" s="79" t="s">
        <v>106</v>
      </c>
      <c r="C155" s="80">
        <v>0</v>
      </c>
      <c r="D155" s="81">
        <f t="shared" si="11"/>
        <v>0</v>
      </c>
      <c r="E155" s="82">
        <v>0</v>
      </c>
      <c r="F155" s="81">
        <f t="shared" si="11"/>
        <v>0</v>
      </c>
      <c r="G155" s="82">
        <v>0</v>
      </c>
      <c r="H155" s="81">
        <f t="shared" si="11"/>
        <v>0</v>
      </c>
      <c r="I155" s="82">
        <v>3</v>
      </c>
      <c r="J155" s="81">
        <f t="shared" si="11"/>
        <v>5.3571428571428568E-2</v>
      </c>
      <c r="K155" s="82">
        <v>1</v>
      </c>
      <c r="L155" s="81">
        <f t="shared" si="13"/>
        <v>0.02</v>
      </c>
      <c r="M155" s="107">
        <v>4</v>
      </c>
      <c r="N155" s="108">
        <f t="shared" si="12"/>
        <v>1.8264840182648401E-2</v>
      </c>
    </row>
    <row r="156" spans="2:15" ht="24">
      <c r="B156" s="79" t="s">
        <v>107</v>
      </c>
      <c r="C156" s="80">
        <v>0</v>
      </c>
      <c r="D156" s="81">
        <f t="shared" si="11"/>
        <v>0</v>
      </c>
      <c r="E156" s="82">
        <v>0</v>
      </c>
      <c r="F156" s="81">
        <f t="shared" si="11"/>
        <v>0</v>
      </c>
      <c r="G156" s="82">
        <v>0</v>
      </c>
      <c r="H156" s="81">
        <f t="shared" si="11"/>
        <v>0</v>
      </c>
      <c r="I156" s="82">
        <v>1</v>
      </c>
      <c r="J156" s="81">
        <f t="shared" si="11"/>
        <v>1.7857142857142856E-2</v>
      </c>
      <c r="K156" s="82">
        <v>1</v>
      </c>
      <c r="L156" s="81">
        <f t="shared" si="13"/>
        <v>0.02</v>
      </c>
      <c r="M156" s="107">
        <v>2</v>
      </c>
      <c r="N156" s="108">
        <f t="shared" si="12"/>
        <v>9.1324200913242004E-3</v>
      </c>
    </row>
    <row r="157" spans="2:15">
      <c r="B157" s="79" t="s">
        <v>202</v>
      </c>
      <c r="C157" s="80">
        <v>0</v>
      </c>
      <c r="D157" s="81">
        <f t="shared" si="11"/>
        <v>0</v>
      </c>
      <c r="E157" s="82">
        <v>0</v>
      </c>
      <c r="F157" s="81">
        <f t="shared" si="11"/>
        <v>0</v>
      </c>
      <c r="G157" s="82">
        <v>0</v>
      </c>
      <c r="H157" s="81">
        <f t="shared" si="11"/>
        <v>0</v>
      </c>
      <c r="I157" s="82">
        <v>0</v>
      </c>
      <c r="J157" s="81">
        <f t="shared" si="11"/>
        <v>0</v>
      </c>
      <c r="K157" s="82">
        <v>1</v>
      </c>
      <c r="L157" s="81">
        <f t="shared" si="13"/>
        <v>0.02</v>
      </c>
      <c r="M157" s="107">
        <v>1</v>
      </c>
      <c r="N157" s="108">
        <f t="shared" si="12"/>
        <v>4.5662100456621002E-3</v>
      </c>
    </row>
    <row r="158" spans="2:15" ht="24">
      <c r="B158" s="79" t="s">
        <v>203</v>
      </c>
      <c r="C158" s="80">
        <v>1</v>
      </c>
      <c r="D158" s="81">
        <f t="shared" si="11"/>
        <v>1.282051282051282E-2</v>
      </c>
      <c r="E158" s="82">
        <v>0</v>
      </c>
      <c r="F158" s="81">
        <f t="shared" si="11"/>
        <v>0</v>
      </c>
      <c r="G158" s="82">
        <v>0</v>
      </c>
      <c r="H158" s="81">
        <f t="shared" si="11"/>
        <v>0</v>
      </c>
      <c r="I158" s="82">
        <v>0</v>
      </c>
      <c r="J158" s="81">
        <f t="shared" si="11"/>
        <v>0</v>
      </c>
      <c r="K158" s="82">
        <v>0</v>
      </c>
      <c r="L158" s="81">
        <f t="shared" si="13"/>
        <v>0</v>
      </c>
      <c r="M158" s="107">
        <v>1</v>
      </c>
      <c r="N158" s="108">
        <f t="shared" si="12"/>
        <v>4.5662100456621002E-3</v>
      </c>
    </row>
    <row r="159" spans="2:15" ht="15.75" thickBot="1">
      <c r="B159" s="111" t="s">
        <v>67</v>
      </c>
      <c r="C159" s="112">
        <v>78</v>
      </c>
      <c r="D159" s="113">
        <f>C159/$I$28</f>
        <v>0.35616438356164382</v>
      </c>
      <c r="E159" s="109">
        <v>10</v>
      </c>
      <c r="F159" s="113">
        <f>E159/$I$28</f>
        <v>4.5662100456621002E-2</v>
      </c>
      <c r="G159" s="109">
        <v>25</v>
      </c>
      <c r="H159" s="113">
        <f>G159/$I$28</f>
        <v>0.11415525114155251</v>
      </c>
      <c r="I159" s="109">
        <v>56</v>
      </c>
      <c r="J159" s="113">
        <f>I159/$I$28</f>
        <v>0.25570776255707761</v>
      </c>
      <c r="K159" s="109">
        <v>50</v>
      </c>
      <c r="L159" s="113">
        <f>K159/$I$28</f>
        <v>0.22831050228310501</v>
      </c>
      <c r="M159" s="109">
        <v>219</v>
      </c>
      <c r="N159" s="110">
        <f t="shared" si="12"/>
        <v>1</v>
      </c>
      <c r="O159" s="31"/>
    </row>
    <row r="160" spans="2:15" ht="15.75" thickTop="1">
      <c r="O160" s="31"/>
    </row>
    <row r="161" spans="2:15" ht="15.75" thickBot="1">
      <c r="B161" s="145" t="s">
        <v>26</v>
      </c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</row>
    <row r="162" spans="2:15" ht="15.75" thickTop="1">
      <c r="B162" s="146" t="s">
        <v>2</v>
      </c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8"/>
    </row>
    <row r="163" spans="2:15" ht="36" customHeight="1">
      <c r="B163" s="149" t="s">
        <v>46</v>
      </c>
      <c r="C163" s="136"/>
      <c r="D163" s="135" t="s">
        <v>42</v>
      </c>
      <c r="E163" s="136"/>
      <c r="F163" s="135" t="s">
        <v>43</v>
      </c>
      <c r="G163" s="136"/>
      <c r="H163" s="135" t="s">
        <v>47</v>
      </c>
      <c r="I163" s="136"/>
      <c r="J163" s="135" t="s">
        <v>44</v>
      </c>
      <c r="K163" s="136"/>
      <c r="L163" s="135" t="s">
        <v>67</v>
      </c>
      <c r="M163" s="137"/>
    </row>
    <row r="164" spans="2:15" ht="15.75" thickBot="1">
      <c r="B164" s="27" t="s">
        <v>6</v>
      </c>
      <c r="C164" s="28" t="s">
        <v>3</v>
      </c>
      <c r="D164" s="28" t="s">
        <v>6</v>
      </c>
      <c r="E164" s="28" t="s">
        <v>3</v>
      </c>
      <c r="F164" s="28" t="s">
        <v>6</v>
      </c>
      <c r="G164" s="28" t="s">
        <v>3</v>
      </c>
      <c r="H164" s="28" t="s">
        <v>6</v>
      </c>
      <c r="I164" s="28" t="s">
        <v>3</v>
      </c>
      <c r="J164" s="28" t="s">
        <v>6</v>
      </c>
      <c r="K164" s="28" t="s">
        <v>3</v>
      </c>
      <c r="L164" s="28" t="s">
        <v>6</v>
      </c>
      <c r="M164" s="29" t="s">
        <v>3</v>
      </c>
    </row>
    <row r="165" spans="2:15" ht="16.5" thickTop="1" thickBot="1">
      <c r="B165" s="83">
        <v>78</v>
      </c>
      <c r="C165" s="84">
        <f>B165/$L165</f>
        <v>0.35616438356164382</v>
      </c>
      <c r="D165" s="85">
        <v>10</v>
      </c>
      <c r="E165" s="84">
        <f>D165/$L165</f>
        <v>4.5662100456621002E-2</v>
      </c>
      <c r="F165" s="85">
        <v>25</v>
      </c>
      <c r="G165" s="84">
        <f>F165/$L165</f>
        <v>0.11415525114155251</v>
      </c>
      <c r="H165" s="85">
        <v>56</v>
      </c>
      <c r="I165" s="84">
        <f>H165/$L165</f>
        <v>0.25570776255707761</v>
      </c>
      <c r="J165" s="85">
        <v>50</v>
      </c>
      <c r="K165" s="84">
        <f>J165/$L165</f>
        <v>0.22831050228310501</v>
      </c>
      <c r="L165" s="46">
        <v>219</v>
      </c>
      <c r="M165" s="47">
        <v>1</v>
      </c>
      <c r="N165" s="86"/>
    </row>
    <row r="166" spans="2:15" ht="15.75" thickTop="1">
      <c r="B166" s="54"/>
      <c r="C166" s="31"/>
      <c r="D166" s="30"/>
      <c r="E166" s="31"/>
      <c r="F166" s="30"/>
      <c r="G166" s="31"/>
      <c r="H166" s="30"/>
      <c r="I166" s="31"/>
      <c r="J166" s="30"/>
      <c r="K166" s="31"/>
      <c r="L166" s="31"/>
      <c r="M166" s="30"/>
    </row>
    <row r="167" spans="2:15" ht="25.5" customHeight="1">
      <c r="B167" s="143" t="s">
        <v>21</v>
      </c>
      <c r="C167" s="143"/>
      <c r="D167" s="143"/>
      <c r="E167" s="143"/>
      <c r="F167" s="143"/>
      <c r="G167" s="143"/>
      <c r="H167" s="7"/>
      <c r="I167" s="7"/>
      <c r="J167" s="7"/>
      <c r="K167" s="31"/>
      <c r="L167" s="30"/>
      <c r="M167" s="31"/>
      <c r="O167" s="86"/>
    </row>
    <row r="168" spans="2:15" ht="15.75" thickBot="1">
      <c r="O168" s="86"/>
    </row>
    <row r="169" spans="2:15" ht="15.75" thickTop="1">
      <c r="B169" s="33"/>
      <c r="C169" s="146" t="s">
        <v>2</v>
      </c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8"/>
      <c r="O169" s="86"/>
    </row>
    <row r="170" spans="2:15" ht="36" customHeight="1">
      <c r="B170" s="34"/>
      <c r="C170" s="149" t="s">
        <v>46</v>
      </c>
      <c r="D170" s="136"/>
      <c r="E170" s="135" t="s">
        <v>42</v>
      </c>
      <c r="F170" s="136"/>
      <c r="G170" s="135" t="s">
        <v>43</v>
      </c>
      <c r="H170" s="136"/>
      <c r="I170" s="135" t="s">
        <v>47</v>
      </c>
      <c r="J170" s="136"/>
      <c r="K170" s="135" t="s">
        <v>44</v>
      </c>
      <c r="L170" s="136"/>
      <c r="M170" s="135" t="s">
        <v>67</v>
      </c>
      <c r="N170" s="137"/>
      <c r="O170" s="86"/>
    </row>
    <row r="171" spans="2:15" ht="15.75" thickBot="1">
      <c r="B171" s="69"/>
      <c r="C171" s="27" t="s">
        <v>6</v>
      </c>
      <c r="D171" s="28" t="s">
        <v>3</v>
      </c>
      <c r="E171" s="28" t="s">
        <v>6</v>
      </c>
      <c r="F171" s="28" t="s">
        <v>3</v>
      </c>
      <c r="G171" s="28" t="s">
        <v>6</v>
      </c>
      <c r="H171" s="28" t="s">
        <v>3</v>
      </c>
      <c r="I171" s="28" t="s">
        <v>6</v>
      </c>
      <c r="J171" s="28" t="s">
        <v>3</v>
      </c>
      <c r="K171" s="28" t="s">
        <v>6</v>
      </c>
      <c r="L171" s="28" t="s">
        <v>3</v>
      </c>
      <c r="M171" s="28" t="s">
        <v>6</v>
      </c>
      <c r="N171" s="29" t="s">
        <v>3</v>
      </c>
      <c r="O171" s="86"/>
    </row>
    <row r="172" spans="2:15" ht="15.75" thickTop="1">
      <c r="B172" s="114" t="s">
        <v>7</v>
      </c>
      <c r="C172" s="87">
        <v>71</v>
      </c>
      <c r="D172" s="88">
        <f>C172/B$165</f>
        <v>0.91025641025641024</v>
      </c>
      <c r="E172" s="89">
        <v>8</v>
      </c>
      <c r="F172" s="88">
        <f>E172/D$165</f>
        <v>0.8</v>
      </c>
      <c r="G172" s="89">
        <v>23</v>
      </c>
      <c r="H172" s="88">
        <f>G172/F$165</f>
        <v>0.92</v>
      </c>
      <c r="I172" s="89">
        <v>46</v>
      </c>
      <c r="J172" s="88">
        <f>I172/H$165</f>
        <v>0.8214285714285714</v>
      </c>
      <c r="K172" s="89">
        <v>47</v>
      </c>
      <c r="L172" s="88">
        <f>K172/J$165</f>
        <v>0.94</v>
      </c>
      <c r="M172" s="61">
        <v>195</v>
      </c>
      <c r="N172" s="62">
        <f>M172/$L$165</f>
        <v>0.8904109589041096</v>
      </c>
      <c r="O172" s="86"/>
    </row>
    <row r="173" spans="2:15">
      <c r="B173" s="115" t="s">
        <v>8</v>
      </c>
      <c r="C173" s="90">
        <v>16</v>
      </c>
      <c r="D173" s="91">
        <f t="shared" ref="D173:D177" si="14">C173/B$165</f>
        <v>0.20512820512820512</v>
      </c>
      <c r="E173" s="92">
        <v>3</v>
      </c>
      <c r="F173" s="91">
        <f t="shared" ref="F173:F177" si="15">E173/D$165</f>
        <v>0.3</v>
      </c>
      <c r="G173" s="92">
        <v>7</v>
      </c>
      <c r="H173" s="91">
        <f t="shared" ref="H173:L177" si="16">G173/F$165</f>
        <v>0.28000000000000003</v>
      </c>
      <c r="I173" s="92">
        <v>24</v>
      </c>
      <c r="J173" s="91">
        <f t="shared" si="16"/>
        <v>0.42857142857142855</v>
      </c>
      <c r="K173" s="92">
        <v>7</v>
      </c>
      <c r="L173" s="91">
        <f t="shared" si="16"/>
        <v>0.14000000000000001</v>
      </c>
      <c r="M173" s="67">
        <v>57</v>
      </c>
      <c r="N173" s="68">
        <f t="shared" ref="N173" si="17">M173/$L$165</f>
        <v>0.26027397260273971</v>
      </c>
    </row>
    <row r="174" spans="2:15">
      <c r="B174" s="115" t="s">
        <v>108</v>
      </c>
      <c r="C174" s="90">
        <v>4</v>
      </c>
      <c r="D174" s="91">
        <f t="shared" si="14"/>
        <v>5.128205128205128E-2</v>
      </c>
      <c r="E174" s="92">
        <v>2</v>
      </c>
      <c r="F174" s="91">
        <f t="shared" si="15"/>
        <v>0.2</v>
      </c>
      <c r="G174" s="92">
        <v>1</v>
      </c>
      <c r="H174" s="91">
        <f t="shared" si="16"/>
        <v>0.04</v>
      </c>
      <c r="I174" s="92">
        <v>7</v>
      </c>
      <c r="J174" s="91">
        <f t="shared" si="16"/>
        <v>0.125</v>
      </c>
      <c r="K174" s="92">
        <v>4</v>
      </c>
      <c r="L174" s="91">
        <f t="shared" si="16"/>
        <v>0.08</v>
      </c>
      <c r="M174" s="67">
        <v>18</v>
      </c>
      <c r="N174" s="68">
        <f t="shared" ref="N174" si="18">M174/$L$165</f>
        <v>8.2191780821917804E-2</v>
      </c>
    </row>
    <row r="175" spans="2:15">
      <c r="B175" s="115" t="s">
        <v>109</v>
      </c>
      <c r="C175" s="90">
        <v>3</v>
      </c>
      <c r="D175" s="91">
        <f t="shared" si="14"/>
        <v>3.8461538461538464E-2</v>
      </c>
      <c r="E175" s="92">
        <v>0</v>
      </c>
      <c r="F175" s="91">
        <f t="shared" si="15"/>
        <v>0</v>
      </c>
      <c r="G175" s="92">
        <v>0</v>
      </c>
      <c r="H175" s="91">
        <f t="shared" si="16"/>
        <v>0</v>
      </c>
      <c r="I175" s="92">
        <v>4</v>
      </c>
      <c r="J175" s="91">
        <f t="shared" si="16"/>
        <v>7.1428571428571425E-2</v>
      </c>
      <c r="K175" s="92">
        <v>2</v>
      </c>
      <c r="L175" s="91">
        <f t="shared" si="16"/>
        <v>0.04</v>
      </c>
      <c r="M175" s="67">
        <v>9</v>
      </c>
      <c r="N175" s="68">
        <f t="shared" ref="N175" si="19">M175/$L$165</f>
        <v>4.1095890410958902E-2</v>
      </c>
    </row>
    <row r="176" spans="2:15">
      <c r="B176" s="115" t="s">
        <v>110</v>
      </c>
      <c r="C176" s="90">
        <v>2</v>
      </c>
      <c r="D176" s="91">
        <f t="shared" si="14"/>
        <v>2.564102564102564E-2</v>
      </c>
      <c r="E176" s="92">
        <v>1</v>
      </c>
      <c r="F176" s="91">
        <f t="shared" si="15"/>
        <v>0.1</v>
      </c>
      <c r="G176" s="92">
        <v>0</v>
      </c>
      <c r="H176" s="91">
        <f t="shared" si="16"/>
        <v>0</v>
      </c>
      <c r="I176" s="92">
        <v>3</v>
      </c>
      <c r="J176" s="91">
        <f t="shared" si="16"/>
        <v>5.3571428571428568E-2</v>
      </c>
      <c r="K176" s="92">
        <v>3</v>
      </c>
      <c r="L176" s="91">
        <f t="shared" si="16"/>
        <v>0.06</v>
      </c>
      <c r="M176" s="67">
        <v>9</v>
      </c>
      <c r="N176" s="68">
        <f t="shared" ref="N176" si="20">M176/$L$165</f>
        <v>4.1095890410958902E-2</v>
      </c>
    </row>
    <row r="177" spans="2:15" ht="15.75" thickBot="1">
      <c r="B177" s="116" t="s">
        <v>5</v>
      </c>
      <c r="C177" s="93">
        <v>0</v>
      </c>
      <c r="D177" s="94">
        <f t="shared" si="14"/>
        <v>0</v>
      </c>
      <c r="E177" s="95">
        <v>0</v>
      </c>
      <c r="F177" s="94">
        <f t="shared" si="15"/>
        <v>0</v>
      </c>
      <c r="G177" s="95">
        <v>0</v>
      </c>
      <c r="H177" s="94">
        <f t="shared" si="16"/>
        <v>0</v>
      </c>
      <c r="I177" s="95">
        <v>0</v>
      </c>
      <c r="J177" s="94">
        <f t="shared" si="16"/>
        <v>0</v>
      </c>
      <c r="K177" s="95">
        <v>1</v>
      </c>
      <c r="L177" s="94">
        <f t="shared" si="16"/>
        <v>0.02</v>
      </c>
      <c r="M177" s="117">
        <v>1</v>
      </c>
      <c r="N177" s="118">
        <f t="shared" ref="N177" si="21">M177/$L$165</f>
        <v>4.5662100456621002E-3</v>
      </c>
    </row>
    <row r="178" spans="2:15" ht="15.75" thickTop="1">
      <c r="B178" s="32"/>
      <c r="C178" s="32"/>
      <c r="D178" s="30"/>
      <c r="E178" s="31"/>
      <c r="F178" s="30"/>
      <c r="G178" s="31"/>
      <c r="H178" s="30"/>
      <c r="I178" s="31"/>
      <c r="J178" s="30"/>
      <c r="K178" s="31"/>
      <c r="L178" s="30"/>
      <c r="M178" s="31"/>
      <c r="N178" s="30"/>
    </row>
    <row r="179" spans="2:15" ht="25.5" customHeight="1">
      <c r="B179" s="143" t="s">
        <v>39</v>
      </c>
      <c r="C179" s="143"/>
      <c r="D179" s="143"/>
      <c r="E179" s="143"/>
      <c r="F179" s="143"/>
      <c r="G179" s="143"/>
      <c r="H179" s="143"/>
      <c r="I179" s="143"/>
      <c r="J179" s="143"/>
      <c r="K179" s="31"/>
      <c r="L179" s="30"/>
      <c r="M179" s="31"/>
      <c r="N179" s="30"/>
      <c r="O179" s="86"/>
    </row>
    <row r="180" spans="2:15" ht="15.75" thickBot="1">
      <c r="O180" s="86"/>
    </row>
    <row r="181" spans="2:15" ht="15.75" thickTop="1">
      <c r="B181" s="33"/>
      <c r="C181" s="130" t="s">
        <v>2</v>
      </c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2"/>
      <c r="O181" s="86"/>
    </row>
    <row r="182" spans="2:15" ht="36" customHeight="1">
      <c r="B182" s="34"/>
      <c r="C182" s="133" t="s">
        <v>46</v>
      </c>
      <c r="D182" s="127"/>
      <c r="E182" s="127" t="s">
        <v>42</v>
      </c>
      <c r="F182" s="127"/>
      <c r="G182" s="127" t="s">
        <v>43</v>
      </c>
      <c r="H182" s="127"/>
      <c r="I182" s="127" t="s">
        <v>47</v>
      </c>
      <c r="J182" s="127"/>
      <c r="K182" s="127" t="s">
        <v>44</v>
      </c>
      <c r="L182" s="127"/>
      <c r="M182" s="127" t="s">
        <v>67</v>
      </c>
      <c r="N182" s="134"/>
      <c r="O182" s="86"/>
    </row>
    <row r="183" spans="2:15" ht="15.75" thickBot="1">
      <c r="B183" s="69"/>
      <c r="C183" s="27" t="s">
        <v>6</v>
      </c>
      <c r="D183" s="28" t="s">
        <v>3</v>
      </c>
      <c r="E183" s="28" t="s">
        <v>6</v>
      </c>
      <c r="F183" s="28" t="s">
        <v>3</v>
      </c>
      <c r="G183" s="28" t="s">
        <v>6</v>
      </c>
      <c r="H183" s="28" t="s">
        <v>3</v>
      </c>
      <c r="I183" s="28" t="s">
        <v>6</v>
      </c>
      <c r="J183" s="28" t="s">
        <v>3</v>
      </c>
      <c r="K183" s="28" t="s">
        <v>6</v>
      </c>
      <c r="L183" s="28" t="s">
        <v>3</v>
      </c>
      <c r="M183" s="28" t="s">
        <v>6</v>
      </c>
      <c r="N183" s="29" t="s">
        <v>3</v>
      </c>
      <c r="O183" s="86"/>
    </row>
    <row r="184" spans="2:15" ht="15.75" thickTop="1">
      <c r="B184" s="24" t="s">
        <v>9</v>
      </c>
      <c r="C184" s="87">
        <v>4</v>
      </c>
      <c r="D184" s="88">
        <f>C184/B$165</f>
        <v>5.128205128205128E-2</v>
      </c>
      <c r="E184" s="89">
        <v>3</v>
      </c>
      <c r="F184" s="88">
        <f>E184/D$165</f>
        <v>0.3</v>
      </c>
      <c r="G184" s="89">
        <v>4</v>
      </c>
      <c r="H184" s="88">
        <f>G184/F$165</f>
        <v>0.16</v>
      </c>
      <c r="I184" s="89">
        <v>10</v>
      </c>
      <c r="J184" s="88">
        <f>I184/H$165</f>
        <v>0.17857142857142858</v>
      </c>
      <c r="K184" s="89">
        <v>9</v>
      </c>
      <c r="L184" s="88">
        <f>K184/J$165</f>
        <v>0.18</v>
      </c>
      <c r="M184" s="42">
        <v>30</v>
      </c>
      <c r="N184" s="62">
        <f>M184/$L$165</f>
        <v>0.13698630136986301</v>
      </c>
      <c r="O184" s="31"/>
    </row>
    <row r="185" spans="2:15">
      <c r="B185" s="25" t="s">
        <v>19</v>
      </c>
      <c r="C185" s="90">
        <v>22</v>
      </c>
      <c r="D185" s="91">
        <f t="shared" ref="D185:L188" si="22">C185/B$165</f>
        <v>0.28205128205128205</v>
      </c>
      <c r="E185" s="92">
        <v>2</v>
      </c>
      <c r="F185" s="91">
        <f t="shared" si="22"/>
        <v>0.2</v>
      </c>
      <c r="G185" s="92">
        <v>3</v>
      </c>
      <c r="H185" s="91">
        <f t="shared" si="22"/>
        <v>0.12</v>
      </c>
      <c r="I185" s="92">
        <v>10</v>
      </c>
      <c r="J185" s="91">
        <f t="shared" si="22"/>
        <v>0.17857142857142858</v>
      </c>
      <c r="K185" s="92">
        <v>9</v>
      </c>
      <c r="L185" s="91">
        <f t="shared" si="22"/>
        <v>0.18</v>
      </c>
      <c r="M185" s="44">
        <v>46</v>
      </c>
      <c r="N185" s="68">
        <f t="shared" ref="N185" si="23">M185/$L$165</f>
        <v>0.21004566210045661</v>
      </c>
      <c r="O185" s="31"/>
    </row>
    <row r="186" spans="2:15">
      <c r="B186" s="25" t="s">
        <v>27</v>
      </c>
      <c r="C186" s="90">
        <v>7</v>
      </c>
      <c r="D186" s="91">
        <f t="shared" si="22"/>
        <v>8.9743589743589744E-2</v>
      </c>
      <c r="E186" s="92">
        <v>1</v>
      </c>
      <c r="F186" s="91">
        <f t="shared" si="22"/>
        <v>0.1</v>
      </c>
      <c r="G186" s="92">
        <v>2</v>
      </c>
      <c r="H186" s="91">
        <f t="shared" si="22"/>
        <v>0.08</v>
      </c>
      <c r="I186" s="92">
        <v>17</v>
      </c>
      <c r="J186" s="91">
        <f t="shared" si="22"/>
        <v>0.30357142857142855</v>
      </c>
      <c r="K186" s="92">
        <v>7</v>
      </c>
      <c r="L186" s="91">
        <f t="shared" si="22"/>
        <v>0.14000000000000001</v>
      </c>
      <c r="M186" s="44">
        <v>34</v>
      </c>
      <c r="N186" s="68">
        <f t="shared" ref="N186" si="24">M186/$L$165</f>
        <v>0.15525114155251141</v>
      </c>
      <c r="O186" s="31"/>
    </row>
    <row r="187" spans="2:15">
      <c r="B187" s="25" t="s">
        <v>28</v>
      </c>
      <c r="C187" s="90">
        <v>40</v>
      </c>
      <c r="D187" s="91">
        <f t="shared" si="22"/>
        <v>0.51282051282051277</v>
      </c>
      <c r="E187" s="92">
        <v>4</v>
      </c>
      <c r="F187" s="91">
        <f t="shared" si="22"/>
        <v>0.4</v>
      </c>
      <c r="G187" s="92">
        <v>16</v>
      </c>
      <c r="H187" s="91">
        <f t="shared" si="22"/>
        <v>0.64</v>
      </c>
      <c r="I187" s="92">
        <v>17</v>
      </c>
      <c r="J187" s="91">
        <f t="shared" si="22"/>
        <v>0.30357142857142855</v>
      </c>
      <c r="K187" s="92">
        <v>21</v>
      </c>
      <c r="L187" s="91">
        <f t="shared" si="22"/>
        <v>0.42</v>
      </c>
      <c r="M187" s="44">
        <v>98</v>
      </c>
      <c r="N187" s="68">
        <f t="shared" ref="N187" si="25">M187/$L$165</f>
        <v>0.44748858447488582</v>
      </c>
    </row>
    <row r="188" spans="2:15" ht="15.75" thickBot="1">
      <c r="B188" s="26" t="s">
        <v>5</v>
      </c>
      <c r="C188" s="93">
        <v>5</v>
      </c>
      <c r="D188" s="94">
        <f t="shared" si="22"/>
        <v>6.4102564102564097E-2</v>
      </c>
      <c r="E188" s="95">
        <v>0</v>
      </c>
      <c r="F188" s="94">
        <f t="shared" si="22"/>
        <v>0</v>
      </c>
      <c r="G188" s="95">
        <v>1</v>
      </c>
      <c r="H188" s="94">
        <f t="shared" si="22"/>
        <v>0.04</v>
      </c>
      <c r="I188" s="95">
        <v>4</v>
      </c>
      <c r="J188" s="94">
        <f t="shared" si="22"/>
        <v>7.1428571428571425E-2</v>
      </c>
      <c r="K188" s="95">
        <v>4</v>
      </c>
      <c r="L188" s="94">
        <f t="shared" si="22"/>
        <v>0.08</v>
      </c>
      <c r="M188" s="40">
        <v>14</v>
      </c>
      <c r="N188" s="41">
        <f t="shared" ref="N188" si="26">M188/$L$165</f>
        <v>6.3926940639269403E-2</v>
      </c>
    </row>
    <row r="189" spans="2:15" ht="15.75" thickTop="1">
      <c r="B189" s="32"/>
      <c r="C189" s="32"/>
      <c r="D189" s="30"/>
      <c r="E189" s="31"/>
      <c r="F189" s="30"/>
      <c r="G189" s="31"/>
      <c r="H189" s="30"/>
      <c r="I189" s="31"/>
      <c r="J189" s="30"/>
      <c r="K189" s="31"/>
      <c r="L189" s="30"/>
      <c r="M189" s="31"/>
      <c r="N189" s="30"/>
    </row>
    <row r="190" spans="2:15" ht="27" customHeight="1">
      <c r="B190" s="143" t="s">
        <v>40</v>
      </c>
      <c r="C190" s="143"/>
      <c r="D190" s="143"/>
      <c r="E190" s="143"/>
      <c r="F190" s="143"/>
      <c r="G190" s="143"/>
      <c r="H190" s="143"/>
      <c r="I190" s="143"/>
      <c r="J190" s="143"/>
      <c r="K190" s="31"/>
      <c r="L190" s="30"/>
      <c r="M190" s="31"/>
      <c r="N190" s="30"/>
    </row>
    <row r="191" spans="2:15" ht="15.75" thickBot="1"/>
    <row r="192" spans="2:15" ht="15.75" thickTop="1">
      <c r="B192" s="33"/>
      <c r="C192" s="130" t="s">
        <v>2</v>
      </c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2"/>
    </row>
    <row r="193" spans="2:15" ht="36" customHeight="1">
      <c r="B193" s="34"/>
      <c r="C193" s="133" t="s">
        <v>46</v>
      </c>
      <c r="D193" s="127"/>
      <c r="E193" s="127" t="s">
        <v>42</v>
      </c>
      <c r="F193" s="127"/>
      <c r="G193" s="127" t="s">
        <v>43</v>
      </c>
      <c r="H193" s="127"/>
      <c r="I193" s="127" t="s">
        <v>47</v>
      </c>
      <c r="J193" s="127"/>
      <c r="K193" s="127" t="s">
        <v>44</v>
      </c>
      <c r="L193" s="127"/>
      <c r="M193" s="127" t="s">
        <v>67</v>
      </c>
      <c r="N193" s="134"/>
    </row>
    <row r="194" spans="2:15" ht="15.75" thickBot="1">
      <c r="B194" s="69"/>
      <c r="C194" s="27" t="s">
        <v>6</v>
      </c>
      <c r="D194" s="28" t="s">
        <v>3</v>
      </c>
      <c r="E194" s="28" t="s">
        <v>6</v>
      </c>
      <c r="F194" s="28" t="s">
        <v>3</v>
      </c>
      <c r="G194" s="28" t="s">
        <v>6</v>
      </c>
      <c r="H194" s="28" t="s">
        <v>3</v>
      </c>
      <c r="I194" s="28" t="s">
        <v>6</v>
      </c>
      <c r="J194" s="28" t="s">
        <v>3</v>
      </c>
      <c r="K194" s="28" t="s">
        <v>6</v>
      </c>
      <c r="L194" s="28" t="s">
        <v>3</v>
      </c>
      <c r="M194" s="28" t="s">
        <v>6</v>
      </c>
      <c r="N194" s="29" t="s">
        <v>3</v>
      </c>
    </row>
    <row r="195" spans="2:15" ht="15.75" thickTop="1">
      <c r="B195" s="114" t="s">
        <v>111</v>
      </c>
      <c r="C195" s="58">
        <v>10</v>
      </c>
      <c r="D195" s="88">
        <f>C195/B$165</f>
        <v>0.12820512820512819</v>
      </c>
      <c r="E195" s="60">
        <v>1</v>
      </c>
      <c r="F195" s="88">
        <f>E195/D$165</f>
        <v>0.1</v>
      </c>
      <c r="G195" s="60">
        <v>2</v>
      </c>
      <c r="H195" s="88">
        <f>G195/F$165</f>
        <v>0.08</v>
      </c>
      <c r="I195" s="60">
        <v>1</v>
      </c>
      <c r="J195" s="88">
        <f>I195/H$165</f>
        <v>1.7857142857142856E-2</v>
      </c>
      <c r="K195" s="60">
        <v>2</v>
      </c>
      <c r="L195" s="88">
        <f>K195/J$165</f>
        <v>0.04</v>
      </c>
      <c r="M195" s="61">
        <v>16</v>
      </c>
      <c r="N195" s="62">
        <f>M195/$L$165</f>
        <v>7.3059360730593603E-2</v>
      </c>
    </row>
    <row r="196" spans="2:15">
      <c r="B196" s="115" t="s">
        <v>29</v>
      </c>
      <c r="C196" s="64">
        <v>8</v>
      </c>
      <c r="D196" s="91">
        <f t="shared" ref="D196:L202" si="27">C196/B$165</f>
        <v>0.10256410256410256</v>
      </c>
      <c r="E196" s="66">
        <v>1</v>
      </c>
      <c r="F196" s="91">
        <f t="shared" si="27"/>
        <v>0.1</v>
      </c>
      <c r="G196" s="66">
        <v>5</v>
      </c>
      <c r="H196" s="91">
        <f t="shared" si="27"/>
        <v>0.2</v>
      </c>
      <c r="I196" s="66">
        <v>12</v>
      </c>
      <c r="J196" s="91">
        <f t="shared" si="27"/>
        <v>0.21428571428571427</v>
      </c>
      <c r="K196" s="66">
        <v>13</v>
      </c>
      <c r="L196" s="91">
        <f t="shared" si="27"/>
        <v>0.26</v>
      </c>
      <c r="M196" s="67">
        <v>49</v>
      </c>
      <c r="N196" s="68">
        <f t="shared" ref="N196:N202" si="28">M196/$L$165</f>
        <v>0.22374429223744291</v>
      </c>
    </row>
    <row r="197" spans="2:15">
      <c r="B197" s="115" t="s">
        <v>112</v>
      </c>
      <c r="C197" s="64">
        <v>4</v>
      </c>
      <c r="D197" s="91">
        <f t="shared" si="27"/>
        <v>5.128205128205128E-2</v>
      </c>
      <c r="E197" s="66">
        <v>0</v>
      </c>
      <c r="F197" s="91">
        <f t="shared" si="27"/>
        <v>0</v>
      </c>
      <c r="G197" s="66">
        <v>1</v>
      </c>
      <c r="H197" s="91">
        <f t="shared" si="27"/>
        <v>0.04</v>
      </c>
      <c r="I197" s="66">
        <v>6</v>
      </c>
      <c r="J197" s="91">
        <f t="shared" si="27"/>
        <v>0.10714285714285714</v>
      </c>
      <c r="K197" s="66">
        <v>6</v>
      </c>
      <c r="L197" s="91">
        <f t="shared" si="27"/>
        <v>0.12</v>
      </c>
      <c r="M197" s="67">
        <v>17</v>
      </c>
      <c r="N197" s="68">
        <f t="shared" si="28"/>
        <v>7.7625570776255703E-2</v>
      </c>
    </row>
    <row r="198" spans="2:15">
      <c r="B198" s="115" t="s">
        <v>113</v>
      </c>
      <c r="C198" s="64">
        <v>14</v>
      </c>
      <c r="D198" s="120">
        <f t="shared" si="27"/>
        <v>0.17948717948717949</v>
      </c>
      <c r="E198" s="66">
        <v>4</v>
      </c>
      <c r="F198" s="120">
        <f t="shared" si="27"/>
        <v>0.4</v>
      </c>
      <c r="G198" s="66">
        <v>6</v>
      </c>
      <c r="H198" s="120">
        <f t="shared" si="27"/>
        <v>0.24</v>
      </c>
      <c r="I198" s="66">
        <v>11</v>
      </c>
      <c r="J198" s="120">
        <f t="shared" si="27"/>
        <v>0.19642857142857142</v>
      </c>
      <c r="K198" s="66">
        <v>6</v>
      </c>
      <c r="L198" s="120">
        <f t="shared" si="27"/>
        <v>0.12</v>
      </c>
      <c r="M198" s="67">
        <v>41</v>
      </c>
      <c r="N198" s="68">
        <f t="shared" si="28"/>
        <v>0.18721461187214611</v>
      </c>
    </row>
    <row r="199" spans="2:15">
      <c r="B199" s="115" t="s">
        <v>114</v>
      </c>
      <c r="C199" s="64">
        <v>1</v>
      </c>
      <c r="D199" s="120">
        <f t="shared" si="27"/>
        <v>1.282051282051282E-2</v>
      </c>
      <c r="E199" s="66">
        <v>1</v>
      </c>
      <c r="F199" s="120">
        <f t="shared" si="27"/>
        <v>0.1</v>
      </c>
      <c r="G199" s="66">
        <v>3</v>
      </c>
      <c r="H199" s="120">
        <f t="shared" si="27"/>
        <v>0.12</v>
      </c>
      <c r="I199" s="66">
        <v>8</v>
      </c>
      <c r="J199" s="120">
        <f t="shared" si="27"/>
        <v>0.14285714285714285</v>
      </c>
      <c r="K199" s="66">
        <v>3</v>
      </c>
      <c r="L199" s="120">
        <f t="shared" si="27"/>
        <v>0.06</v>
      </c>
      <c r="M199" s="67">
        <v>16</v>
      </c>
      <c r="N199" s="68">
        <f t="shared" si="28"/>
        <v>7.3059360730593603E-2</v>
      </c>
    </row>
    <row r="200" spans="2:15">
      <c r="B200" s="115" t="s">
        <v>115</v>
      </c>
      <c r="C200" s="64">
        <v>24</v>
      </c>
      <c r="D200" s="120">
        <f t="shared" si="27"/>
        <v>0.30769230769230771</v>
      </c>
      <c r="E200" s="66">
        <v>3</v>
      </c>
      <c r="F200" s="120">
        <f t="shared" si="27"/>
        <v>0.3</v>
      </c>
      <c r="G200" s="66">
        <v>15</v>
      </c>
      <c r="H200" s="120">
        <f t="shared" si="27"/>
        <v>0.6</v>
      </c>
      <c r="I200" s="66">
        <v>25</v>
      </c>
      <c r="J200" s="120">
        <f t="shared" si="27"/>
        <v>0.44642857142857145</v>
      </c>
      <c r="K200" s="66">
        <v>24</v>
      </c>
      <c r="L200" s="120">
        <f t="shared" si="27"/>
        <v>0.48</v>
      </c>
      <c r="M200" s="67">
        <v>91</v>
      </c>
      <c r="N200" s="68">
        <f t="shared" si="28"/>
        <v>0.41552511415525112</v>
      </c>
    </row>
    <row r="201" spans="2:15">
      <c r="B201" s="115" t="s">
        <v>10</v>
      </c>
      <c r="C201" s="64">
        <v>29</v>
      </c>
      <c r="D201" s="120">
        <f t="shared" si="27"/>
        <v>0.37179487179487181</v>
      </c>
      <c r="E201" s="66">
        <v>2</v>
      </c>
      <c r="F201" s="120">
        <f t="shared" si="27"/>
        <v>0.2</v>
      </c>
      <c r="G201" s="66">
        <v>2</v>
      </c>
      <c r="H201" s="120">
        <f t="shared" si="27"/>
        <v>0.08</v>
      </c>
      <c r="I201" s="66">
        <v>21</v>
      </c>
      <c r="J201" s="120">
        <f t="shared" si="27"/>
        <v>0.375</v>
      </c>
      <c r="K201" s="66">
        <v>11</v>
      </c>
      <c r="L201" s="120">
        <f t="shared" si="27"/>
        <v>0.22</v>
      </c>
      <c r="M201" s="67">
        <v>65</v>
      </c>
      <c r="N201" s="68">
        <f t="shared" si="28"/>
        <v>0.29680365296803651</v>
      </c>
    </row>
    <row r="202" spans="2:15" ht="15.75" thickBot="1">
      <c r="B202" s="116" t="s">
        <v>5</v>
      </c>
      <c r="C202" s="121">
        <v>4</v>
      </c>
      <c r="D202" s="122">
        <f t="shared" si="27"/>
        <v>5.128205128205128E-2</v>
      </c>
      <c r="E202" s="123">
        <v>0</v>
      </c>
      <c r="F202" s="122">
        <f t="shared" si="27"/>
        <v>0</v>
      </c>
      <c r="G202" s="123">
        <v>0</v>
      </c>
      <c r="H202" s="122">
        <f t="shared" si="27"/>
        <v>0</v>
      </c>
      <c r="I202" s="123">
        <v>3</v>
      </c>
      <c r="J202" s="122">
        <f t="shared" si="27"/>
        <v>5.3571428571428568E-2</v>
      </c>
      <c r="K202" s="123">
        <v>2</v>
      </c>
      <c r="L202" s="122">
        <f t="shared" si="27"/>
        <v>0.04</v>
      </c>
      <c r="M202" s="117">
        <v>9</v>
      </c>
      <c r="N202" s="118">
        <f t="shared" si="28"/>
        <v>4.1095890410958902E-2</v>
      </c>
    </row>
    <row r="203" spans="2:15" ht="15.75" thickTop="1">
      <c r="B203" s="32"/>
      <c r="C203" s="32"/>
      <c r="D203" s="30"/>
      <c r="E203" s="31"/>
      <c r="F203" s="30"/>
      <c r="G203" s="31"/>
      <c r="H203" s="30"/>
      <c r="I203" s="31"/>
      <c r="J203" s="30"/>
      <c r="K203" s="31"/>
      <c r="L203" s="30"/>
      <c r="M203" s="31"/>
      <c r="N203" s="30"/>
    </row>
    <row r="204" spans="2:15">
      <c r="B204" s="143" t="s">
        <v>11</v>
      </c>
      <c r="C204" s="143"/>
      <c r="D204" s="143"/>
      <c r="E204" s="143"/>
      <c r="F204" s="143"/>
      <c r="G204" s="143"/>
      <c r="H204" s="143"/>
      <c r="I204" s="143"/>
      <c r="J204" s="143"/>
      <c r="K204" s="31"/>
      <c r="L204" s="30"/>
      <c r="M204" s="31"/>
      <c r="N204" s="30"/>
    </row>
    <row r="205" spans="2:15">
      <c r="B205" s="55"/>
      <c r="C205" s="6"/>
      <c r="D205" s="6"/>
      <c r="E205" s="6"/>
      <c r="F205" s="6"/>
      <c r="G205" s="6"/>
      <c r="H205" s="6"/>
      <c r="I205" s="6"/>
      <c r="J205" s="6"/>
      <c r="K205" s="31"/>
      <c r="L205" s="30"/>
      <c r="M205" s="31"/>
      <c r="N205" s="30"/>
    </row>
    <row r="206" spans="2:15">
      <c r="B206" s="139" t="s">
        <v>30</v>
      </c>
      <c r="C206" s="139"/>
      <c r="D206" s="139"/>
      <c r="E206" s="139"/>
      <c r="F206" s="139"/>
      <c r="G206" s="139"/>
      <c r="H206" s="139"/>
      <c r="I206" s="139"/>
      <c r="J206" s="139"/>
    </row>
    <row r="207" spans="2:15" ht="15.75" thickBot="1">
      <c r="B207" s="49"/>
      <c r="C207" s="11"/>
      <c r="D207" s="11"/>
      <c r="E207" s="11"/>
      <c r="F207" s="11"/>
      <c r="G207" s="11"/>
      <c r="H207" s="11"/>
      <c r="I207" s="11"/>
      <c r="J207" s="11"/>
    </row>
    <row r="208" spans="2:15" ht="15.75" thickTop="1">
      <c r="B208" s="35"/>
      <c r="C208" s="130" t="s">
        <v>2</v>
      </c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2"/>
      <c r="O208" s="31"/>
    </row>
    <row r="209" spans="2:15" ht="36" customHeight="1">
      <c r="B209" s="36"/>
      <c r="C209" s="133" t="s">
        <v>46</v>
      </c>
      <c r="D209" s="127"/>
      <c r="E209" s="127" t="s">
        <v>42</v>
      </c>
      <c r="F209" s="127"/>
      <c r="G209" s="127" t="s">
        <v>43</v>
      </c>
      <c r="H209" s="127"/>
      <c r="I209" s="127" t="s">
        <v>47</v>
      </c>
      <c r="J209" s="127"/>
      <c r="K209" s="127" t="s">
        <v>44</v>
      </c>
      <c r="L209" s="127"/>
      <c r="M209" s="127" t="s">
        <v>67</v>
      </c>
      <c r="N209" s="134"/>
      <c r="O209" s="31"/>
    </row>
    <row r="210" spans="2:15" ht="15.75" thickBot="1">
      <c r="B210" s="37"/>
      <c r="C210" s="27" t="s">
        <v>6</v>
      </c>
      <c r="D210" s="28" t="s">
        <v>3</v>
      </c>
      <c r="E210" s="28" t="s">
        <v>6</v>
      </c>
      <c r="F210" s="28" t="s">
        <v>3</v>
      </c>
      <c r="G210" s="28" t="s">
        <v>6</v>
      </c>
      <c r="H210" s="28" t="s">
        <v>3</v>
      </c>
      <c r="I210" s="28" t="s">
        <v>6</v>
      </c>
      <c r="J210" s="28" t="s">
        <v>3</v>
      </c>
      <c r="K210" s="28" t="s">
        <v>6</v>
      </c>
      <c r="L210" s="28" t="s">
        <v>3</v>
      </c>
      <c r="M210" s="28" t="s">
        <v>6</v>
      </c>
      <c r="N210" s="29" t="s">
        <v>3</v>
      </c>
    </row>
    <row r="211" spans="2:15" ht="15.75" thickTop="1">
      <c r="B211" s="12" t="s">
        <v>48</v>
      </c>
      <c r="C211" s="13">
        <v>18</v>
      </c>
      <c r="D211" s="88">
        <f>C211/B$165</f>
        <v>0.23076923076923078</v>
      </c>
      <c r="E211" s="15">
        <v>3</v>
      </c>
      <c r="F211" s="88">
        <f>E211/D$165</f>
        <v>0.3</v>
      </c>
      <c r="G211" s="15">
        <v>1</v>
      </c>
      <c r="H211" s="88">
        <f>G211/F$165</f>
        <v>0.04</v>
      </c>
      <c r="I211" s="15">
        <v>10</v>
      </c>
      <c r="J211" s="88">
        <f>I211/H$165</f>
        <v>0.17857142857142858</v>
      </c>
      <c r="K211" s="15">
        <v>13</v>
      </c>
      <c r="L211" s="88">
        <f>K211/J$165</f>
        <v>0.26</v>
      </c>
      <c r="M211" s="42">
        <v>45</v>
      </c>
      <c r="N211" s="43">
        <f>M211/L$165</f>
        <v>0.20547945205479451</v>
      </c>
    </row>
    <row r="212" spans="2:15" ht="15.75" thickBot="1">
      <c r="B212" s="20" t="s">
        <v>31</v>
      </c>
      <c r="C212" s="21">
        <v>60</v>
      </c>
      <c r="D212" s="72">
        <f>C212/B$165</f>
        <v>0.76923076923076927</v>
      </c>
      <c r="E212" s="23">
        <v>7</v>
      </c>
      <c r="F212" s="72">
        <f>E212/D$165</f>
        <v>0.7</v>
      </c>
      <c r="G212" s="23">
        <v>24</v>
      </c>
      <c r="H212" s="72">
        <f>G212/F$165</f>
        <v>0.96</v>
      </c>
      <c r="I212" s="23">
        <v>46</v>
      </c>
      <c r="J212" s="72">
        <f>I212/H$165</f>
        <v>0.8214285714285714</v>
      </c>
      <c r="K212" s="23">
        <v>37</v>
      </c>
      <c r="L212" s="72">
        <f>K212/J$165</f>
        <v>0.74</v>
      </c>
      <c r="M212" s="40">
        <v>174</v>
      </c>
      <c r="N212" s="41">
        <f>M212/L$165</f>
        <v>0.79452054794520544</v>
      </c>
    </row>
    <row r="213" spans="2:15" ht="15.75" thickTop="1">
      <c r="B213" s="32"/>
      <c r="C213" s="30"/>
      <c r="D213" s="31"/>
      <c r="E213" s="30"/>
      <c r="F213" s="31"/>
      <c r="G213" s="30"/>
      <c r="H213" s="31"/>
      <c r="I213" s="30"/>
      <c r="J213" s="31"/>
      <c r="K213" s="30"/>
      <c r="L213" s="31"/>
      <c r="M213" s="30"/>
      <c r="N213" s="31"/>
    </row>
    <row r="214" spans="2:15" ht="15.75" thickBot="1"/>
    <row r="215" spans="2:15" ht="15.75" thickTop="1">
      <c r="B215" s="33"/>
      <c r="C215" s="130" t="s">
        <v>2</v>
      </c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2"/>
    </row>
    <row r="216" spans="2:15" ht="36" customHeight="1">
      <c r="B216" s="157" t="s">
        <v>223</v>
      </c>
      <c r="C216" s="133" t="s">
        <v>46</v>
      </c>
      <c r="D216" s="127"/>
      <c r="E216" s="127" t="s">
        <v>42</v>
      </c>
      <c r="F216" s="127"/>
      <c r="G216" s="127" t="s">
        <v>43</v>
      </c>
      <c r="H216" s="127"/>
      <c r="I216" s="127" t="s">
        <v>47</v>
      </c>
      <c r="J216" s="127"/>
      <c r="K216" s="127" t="s">
        <v>44</v>
      </c>
      <c r="L216" s="127"/>
      <c r="M216" s="127" t="s">
        <v>67</v>
      </c>
      <c r="N216" s="134"/>
    </row>
    <row r="217" spans="2:15" ht="15.75" thickBot="1">
      <c r="B217" s="158"/>
      <c r="C217" s="27" t="s">
        <v>6</v>
      </c>
      <c r="D217" s="28" t="s">
        <v>3</v>
      </c>
      <c r="E217" s="28" t="s">
        <v>6</v>
      </c>
      <c r="F217" s="28" t="s">
        <v>3</v>
      </c>
      <c r="G217" s="28" t="s">
        <v>6</v>
      </c>
      <c r="H217" s="28" t="s">
        <v>3</v>
      </c>
      <c r="I217" s="28" t="s">
        <v>6</v>
      </c>
      <c r="J217" s="28" t="s">
        <v>3</v>
      </c>
      <c r="K217" s="28" t="s">
        <v>6</v>
      </c>
      <c r="L217" s="28" t="s">
        <v>3</v>
      </c>
      <c r="M217" s="28" t="s">
        <v>6</v>
      </c>
      <c r="N217" s="29" t="s">
        <v>3</v>
      </c>
    </row>
    <row r="218" spans="2:15" ht="24.75" thickTop="1">
      <c r="B218" s="114" t="s">
        <v>32</v>
      </c>
      <c r="C218" s="58">
        <v>3</v>
      </c>
      <c r="D218" s="59">
        <f>C218/C$212</f>
        <v>0.05</v>
      </c>
      <c r="E218" s="60">
        <v>0</v>
      </c>
      <c r="F218" s="59">
        <f>E218/E$212</f>
        <v>0</v>
      </c>
      <c r="G218" s="60">
        <v>1</v>
      </c>
      <c r="H218" s="59">
        <f>G218/G$212</f>
        <v>4.1666666666666664E-2</v>
      </c>
      <c r="I218" s="60">
        <v>5</v>
      </c>
      <c r="J218" s="59">
        <f>I218/I$212</f>
        <v>0.10869565217391304</v>
      </c>
      <c r="K218" s="60">
        <v>5</v>
      </c>
      <c r="L218" s="59">
        <f>K218/K$212</f>
        <v>0.13513513513513514</v>
      </c>
      <c r="M218" s="61">
        <v>14</v>
      </c>
      <c r="N218" s="62">
        <f>M218/M$212</f>
        <v>8.0459770114942528E-2</v>
      </c>
    </row>
    <row r="219" spans="2:15" ht="24">
      <c r="B219" s="115" t="s">
        <v>37</v>
      </c>
      <c r="C219" s="64">
        <v>0</v>
      </c>
      <c r="D219" s="65">
        <f t="shared" ref="D219:F226" si="29">C219/C$212</f>
        <v>0</v>
      </c>
      <c r="E219" s="66">
        <v>0</v>
      </c>
      <c r="F219" s="65">
        <f t="shared" si="29"/>
        <v>0</v>
      </c>
      <c r="G219" s="66">
        <v>1</v>
      </c>
      <c r="H219" s="65">
        <f t="shared" ref="H219" si="30">G219/G$212</f>
        <v>4.1666666666666664E-2</v>
      </c>
      <c r="I219" s="66">
        <v>0</v>
      </c>
      <c r="J219" s="65">
        <f t="shared" ref="J219" si="31">I219/I$212</f>
        <v>0</v>
      </c>
      <c r="K219" s="66">
        <v>1</v>
      </c>
      <c r="L219" s="65">
        <f t="shared" ref="L219" si="32">K219/K$212</f>
        <v>2.7027027027027029E-2</v>
      </c>
      <c r="M219" s="67">
        <v>2</v>
      </c>
      <c r="N219" s="68">
        <f t="shared" ref="N219" si="33">M219/M$212</f>
        <v>1.1494252873563218E-2</v>
      </c>
    </row>
    <row r="220" spans="2:15">
      <c r="B220" s="115" t="s">
        <v>33</v>
      </c>
      <c r="C220" s="64">
        <v>0</v>
      </c>
      <c r="D220" s="65">
        <f t="shared" si="29"/>
        <v>0</v>
      </c>
      <c r="E220" s="66">
        <v>0</v>
      </c>
      <c r="F220" s="65">
        <f t="shared" si="29"/>
        <v>0</v>
      </c>
      <c r="G220" s="66">
        <v>0</v>
      </c>
      <c r="H220" s="65">
        <f t="shared" ref="H220" si="34">G220/G$212</f>
        <v>0</v>
      </c>
      <c r="I220" s="66">
        <v>2</v>
      </c>
      <c r="J220" s="65">
        <f t="shared" ref="J220" si="35">I220/I$212</f>
        <v>4.3478260869565216E-2</v>
      </c>
      <c r="K220" s="66">
        <v>1</v>
      </c>
      <c r="L220" s="65">
        <f t="shared" ref="L220" si="36">K220/K$212</f>
        <v>2.7027027027027029E-2</v>
      </c>
      <c r="M220" s="67">
        <v>3</v>
      </c>
      <c r="N220" s="68">
        <f t="shared" ref="N220" si="37">M220/M$212</f>
        <v>1.7241379310344827E-2</v>
      </c>
    </row>
    <row r="221" spans="2:15" ht="24">
      <c r="B221" s="115" t="s">
        <v>34</v>
      </c>
      <c r="C221" s="64">
        <v>0</v>
      </c>
      <c r="D221" s="65">
        <f t="shared" si="29"/>
        <v>0</v>
      </c>
      <c r="E221" s="66">
        <v>0</v>
      </c>
      <c r="F221" s="65">
        <f t="shared" si="29"/>
        <v>0</v>
      </c>
      <c r="G221" s="66">
        <v>0</v>
      </c>
      <c r="H221" s="65">
        <f t="shared" ref="H221" si="38">G221/G$212</f>
        <v>0</v>
      </c>
      <c r="I221" s="66">
        <v>0</v>
      </c>
      <c r="J221" s="65">
        <f t="shared" ref="J221" si="39">I221/I$212</f>
        <v>0</v>
      </c>
      <c r="K221" s="66">
        <v>0</v>
      </c>
      <c r="L221" s="65">
        <f t="shared" ref="L221" si="40">K221/K$212</f>
        <v>0</v>
      </c>
      <c r="M221" s="67">
        <v>0</v>
      </c>
      <c r="N221" s="68">
        <f t="shared" ref="N221" si="41">M221/M$212</f>
        <v>0</v>
      </c>
    </row>
    <row r="222" spans="2:15" ht="24">
      <c r="B222" s="115" t="s">
        <v>35</v>
      </c>
      <c r="C222" s="64">
        <v>3</v>
      </c>
      <c r="D222" s="65">
        <f t="shared" si="29"/>
        <v>0.05</v>
      </c>
      <c r="E222" s="66">
        <v>0</v>
      </c>
      <c r="F222" s="65">
        <f t="shared" si="29"/>
        <v>0</v>
      </c>
      <c r="G222" s="66">
        <v>0</v>
      </c>
      <c r="H222" s="65">
        <f t="shared" ref="H222" si="42">G222/G$212</f>
        <v>0</v>
      </c>
      <c r="I222" s="66">
        <v>1</v>
      </c>
      <c r="J222" s="65">
        <f t="shared" ref="J222" si="43">I222/I$212</f>
        <v>2.1739130434782608E-2</v>
      </c>
      <c r="K222" s="66">
        <v>3</v>
      </c>
      <c r="L222" s="65">
        <f t="shared" ref="L222" si="44">K222/K$212</f>
        <v>8.1081081081081086E-2</v>
      </c>
      <c r="M222" s="67">
        <v>7</v>
      </c>
      <c r="N222" s="68">
        <f t="shared" ref="N222" si="45">M222/M$212</f>
        <v>4.0229885057471264E-2</v>
      </c>
    </row>
    <row r="223" spans="2:15" ht="25.5" customHeight="1">
      <c r="B223" s="115" t="s">
        <v>116</v>
      </c>
      <c r="C223" s="64">
        <v>11</v>
      </c>
      <c r="D223" s="65">
        <f t="shared" si="29"/>
        <v>0.18333333333333332</v>
      </c>
      <c r="E223" s="66">
        <v>2</v>
      </c>
      <c r="F223" s="65">
        <f t="shared" si="29"/>
        <v>0.2857142857142857</v>
      </c>
      <c r="G223" s="66">
        <v>0</v>
      </c>
      <c r="H223" s="65">
        <f t="shared" ref="H223" si="46">G223/G$212</f>
        <v>0</v>
      </c>
      <c r="I223" s="66">
        <v>1</v>
      </c>
      <c r="J223" s="65">
        <f t="shared" ref="J223" si="47">I223/I$212</f>
        <v>2.1739130434782608E-2</v>
      </c>
      <c r="K223" s="66">
        <v>6</v>
      </c>
      <c r="L223" s="65">
        <f t="shared" ref="L223" si="48">K223/K$212</f>
        <v>0.16216216216216217</v>
      </c>
      <c r="M223" s="67">
        <v>20</v>
      </c>
      <c r="N223" s="68">
        <f t="shared" ref="N223" si="49">M223/M$212</f>
        <v>0.11494252873563218</v>
      </c>
      <c r="O223" s="31"/>
    </row>
    <row r="224" spans="2:15">
      <c r="B224" s="115" t="s">
        <v>12</v>
      </c>
      <c r="C224" s="64">
        <v>0</v>
      </c>
      <c r="D224" s="65">
        <f t="shared" si="29"/>
        <v>0</v>
      </c>
      <c r="E224" s="66">
        <v>0</v>
      </c>
      <c r="F224" s="65">
        <f t="shared" si="29"/>
        <v>0</v>
      </c>
      <c r="G224" s="66">
        <v>0</v>
      </c>
      <c r="H224" s="65">
        <f t="shared" ref="H224" si="50">G224/G$212</f>
        <v>0</v>
      </c>
      <c r="I224" s="66">
        <v>1</v>
      </c>
      <c r="J224" s="65">
        <f t="shared" ref="J224" si="51">I224/I$212</f>
        <v>2.1739130434782608E-2</v>
      </c>
      <c r="K224" s="66">
        <v>1</v>
      </c>
      <c r="L224" s="65">
        <f t="shared" ref="L224" si="52">K224/K$212</f>
        <v>2.7027027027027029E-2</v>
      </c>
      <c r="M224" s="67">
        <v>2</v>
      </c>
      <c r="N224" s="68">
        <f t="shared" ref="N224" si="53">M224/M$212</f>
        <v>1.1494252873563218E-2</v>
      </c>
      <c r="O224" s="31"/>
    </row>
    <row r="225" spans="2:15" ht="24">
      <c r="B225" s="115" t="s">
        <v>36</v>
      </c>
      <c r="C225" s="64">
        <v>7</v>
      </c>
      <c r="D225" s="65">
        <f t="shared" si="29"/>
        <v>0.11666666666666667</v>
      </c>
      <c r="E225" s="66">
        <v>1</v>
      </c>
      <c r="F225" s="65">
        <f t="shared" si="29"/>
        <v>0.14285714285714285</v>
      </c>
      <c r="G225" s="66">
        <v>0</v>
      </c>
      <c r="H225" s="65">
        <f t="shared" ref="H225" si="54">G225/G$212</f>
        <v>0</v>
      </c>
      <c r="I225" s="66">
        <v>3</v>
      </c>
      <c r="J225" s="65">
        <f t="shared" ref="J225" si="55">I225/I$212</f>
        <v>6.5217391304347824E-2</v>
      </c>
      <c r="K225" s="66">
        <v>4</v>
      </c>
      <c r="L225" s="65">
        <f t="shared" ref="L225" si="56">K225/K$212</f>
        <v>0.10810810810810811</v>
      </c>
      <c r="M225" s="67">
        <v>15</v>
      </c>
      <c r="N225" s="68">
        <f t="shared" ref="N225" si="57">M225/M$212</f>
        <v>8.6206896551724144E-2</v>
      </c>
    </row>
    <row r="226" spans="2:15" ht="15.75" thickBot="1">
      <c r="B226" s="116" t="s">
        <v>5</v>
      </c>
      <c r="C226" s="121">
        <v>3</v>
      </c>
      <c r="D226" s="124">
        <f t="shared" si="29"/>
        <v>0.05</v>
      </c>
      <c r="E226" s="123">
        <v>0</v>
      </c>
      <c r="F226" s="124">
        <f t="shared" si="29"/>
        <v>0</v>
      </c>
      <c r="G226" s="123">
        <v>0</v>
      </c>
      <c r="H226" s="124">
        <f t="shared" ref="H226" si="58">G226/G$212</f>
        <v>0</v>
      </c>
      <c r="I226" s="123">
        <v>5</v>
      </c>
      <c r="J226" s="124">
        <f t="shared" ref="J226" si="59">I226/I$212</f>
        <v>0.10869565217391304</v>
      </c>
      <c r="K226" s="123">
        <v>2</v>
      </c>
      <c r="L226" s="124">
        <f t="shared" ref="L226" si="60">K226/K$212</f>
        <v>5.4054054054054057E-2</v>
      </c>
      <c r="M226" s="117">
        <v>10</v>
      </c>
      <c r="N226" s="118">
        <f t="shared" ref="N226" si="61">M226/M$212</f>
        <v>5.7471264367816091E-2</v>
      </c>
    </row>
    <row r="227" spans="2:15" ht="15.75" thickTop="1">
      <c r="B227" s="32"/>
      <c r="C227" s="32"/>
      <c r="D227" s="30"/>
      <c r="E227" s="31"/>
      <c r="F227" s="30"/>
      <c r="G227" s="31"/>
      <c r="H227" s="30"/>
      <c r="I227" s="31"/>
      <c r="J227" s="30"/>
      <c r="K227" s="31"/>
      <c r="L227" s="30"/>
      <c r="M227" s="31"/>
      <c r="N227" s="30"/>
    </row>
    <row r="228" spans="2:15" ht="25.5" customHeight="1">
      <c r="B228" s="139" t="s">
        <v>41</v>
      </c>
      <c r="C228" s="139"/>
      <c r="D228" s="139"/>
      <c r="E228" s="139"/>
      <c r="F228" s="139"/>
      <c r="G228" s="139"/>
      <c r="H228" s="139"/>
      <c r="I228" s="139"/>
      <c r="J228" s="139"/>
      <c r="K228" s="31"/>
      <c r="L228" s="30"/>
      <c r="M228" s="31"/>
      <c r="N228" s="30"/>
    </row>
    <row r="229" spans="2:15" ht="15.75" thickBot="1"/>
    <row r="230" spans="2:15" ht="15.75" thickTop="1">
      <c r="B230" s="33"/>
      <c r="C230" s="130" t="s">
        <v>2</v>
      </c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2"/>
    </row>
    <row r="231" spans="2:15" ht="36" customHeight="1">
      <c r="B231" s="34"/>
      <c r="C231" s="133" t="s">
        <v>46</v>
      </c>
      <c r="D231" s="127"/>
      <c r="E231" s="127" t="s">
        <v>42</v>
      </c>
      <c r="F231" s="127"/>
      <c r="G231" s="127" t="s">
        <v>43</v>
      </c>
      <c r="H231" s="127"/>
      <c r="I231" s="127" t="s">
        <v>47</v>
      </c>
      <c r="J231" s="127"/>
      <c r="K231" s="127" t="s">
        <v>44</v>
      </c>
      <c r="L231" s="127"/>
      <c r="M231" s="127" t="s">
        <v>67</v>
      </c>
      <c r="N231" s="134"/>
    </row>
    <row r="232" spans="2:15" ht="15.75" thickBot="1">
      <c r="B232" s="69"/>
      <c r="C232" s="27" t="s">
        <v>6</v>
      </c>
      <c r="D232" s="28" t="s">
        <v>3</v>
      </c>
      <c r="E232" s="28" t="s">
        <v>6</v>
      </c>
      <c r="F232" s="28" t="s">
        <v>3</v>
      </c>
      <c r="G232" s="28" t="s">
        <v>6</v>
      </c>
      <c r="H232" s="28" t="s">
        <v>3</v>
      </c>
      <c r="I232" s="28" t="s">
        <v>6</v>
      </c>
      <c r="J232" s="28" t="s">
        <v>3</v>
      </c>
      <c r="K232" s="28" t="s">
        <v>6</v>
      </c>
      <c r="L232" s="28" t="s">
        <v>3</v>
      </c>
      <c r="M232" s="28" t="s">
        <v>6</v>
      </c>
      <c r="N232" s="29" t="s">
        <v>3</v>
      </c>
    </row>
    <row r="233" spans="2:15" ht="15.75" thickTop="1">
      <c r="B233" s="24" t="s">
        <v>13</v>
      </c>
      <c r="C233" s="13">
        <v>70</v>
      </c>
      <c r="D233" s="88">
        <f>C233/B$165</f>
        <v>0.89743589743589747</v>
      </c>
      <c r="E233" s="15">
        <v>9</v>
      </c>
      <c r="F233" s="88">
        <f>E233/D$165</f>
        <v>0.9</v>
      </c>
      <c r="G233" s="15">
        <v>24</v>
      </c>
      <c r="H233" s="88">
        <f>G233/F$165</f>
        <v>0.96</v>
      </c>
      <c r="I233" s="15">
        <v>48</v>
      </c>
      <c r="J233" s="88">
        <f>I233/H$165</f>
        <v>0.8571428571428571</v>
      </c>
      <c r="K233" s="15">
        <v>45</v>
      </c>
      <c r="L233" s="88">
        <f>K233/J$165</f>
        <v>0.9</v>
      </c>
      <c r="M233" s="42">
        <v>196</v>
      </c>
      <c r="N233" s="62">
        <f>M233/L$165</f>
        <v>0.89497716894977164</v>
      </c>
    </row>
    <row r="234" spans="2:15">
      <c r="B234" s="25" t="s">
        <v>14</v>
      </c>
      <c r="C234" s="17">
        <v>23</v>
      </c>
      <c r="D234" s="71">
        <f t="shared" ref="D234:N241" si="62">C234/B$165</f>
        <v>0.29487179487179488</v>
      </c>
      <c r="E234" s="19">
        <v>2</v>
      </c>
      <c r="F234" s="71">
        <f t="shared" si="62"/>
        <v>0.2</v>
      </c>
      <c r="G234" s="19">
        <v>6</v>
      </c>
      <c r="H234" s="71">
        <f t="shared" si="62"/>
        <v>0.24</v>
      </c>
      <c r="I234" s="19">
        <v>15</v>
      </c>
      <c r="J234" s="71">
        <f t="shared" si="62"/>
        <v>0.26785714285714285</v>
      </c>
      <c r="K234" s="19">
        <v>14</v>
      </c>
      <c r="L234" s="71">
        <f t="shared" si="62"/>
        <v>0.28000000000000003</v>
      </c>
      <c r="M234" s="44">
        <v>60</v>
      </c>
      <c r="N234" s="68">
        <f t="shared" si="62"/>
        <v>0.27397260273972601</v>
      </c>
    </row>
    <row r="235" spans="2:15">
      <c r="B235" s="25" t="s">
        <v>20</v>
      </c>
      <c r="C235" s="17">
        <v>4</v>
      </c>
      <c r="D235" s="71">
        <f t="shared" si="62"/>
        <v>5.128205128205128E-2</v>
      </c>
      <c r="E235" s="19">
        <v>1</v>
      </c>
      <c r="F235" s="71">
        <f t="shared" si="62"/>
        <v>0.1</v>
      </c>
      <c r="G235" s="19">
        <v>2</v>
      </c>
      <c r="H235" s="71">
        <f t="shared" si="62"/>
        <v>0.08</v>
      </c>
      <c r="I235" s="19">
        <v>3</v>
      </c>
      <c r="J235" s="71">
        <f t="shared" si="62"/>
        <v>5.3571428571428568E-2</v>
      </c>
      <c r="K235" s="19">
        <v>4</v>
      </c>
      <c r="L235" s="71">
        <f t="shared" si="62"/>
        <v>0.08</v>
      </c>
      <c r="M235" s="44">
        <v>14</v>
      </c>
      <c r="N235" s="68">
        <f t="shared" si="62"/>
        <v>6.3926940639269403E-2</v>
      </c>
      <c r="O235" s="31"/>
    </row>
    <row r="236" spans="2:15">
      <c r="B236" s="25" t="s">
        <v>117</v>
      </c>
      <c r="C236" s="17">
        <v>1</v>
      </c>
      <c r="D236" s="71">
        <f t="shared" si="62"/>
        <v>1.282051282051282E-2</v>
      </c>
      <c r="E236" s="19">
        <v>0</v>
      </c>
      <c r="F236" s="71">
        <f t="shared" si="62"/>
        <v>0</v>
      </c>
      <c r="G236" s="19">
        <v>1</v>
      </c>
      <c r="H236" s="71">
        <f t="shared" si="62"/>
        <v>0.04</v>
      </c>
      <c r="I236" s="19">
        <v>3</v>
      </c>
      <c r="J236" s="71">
        <f t="shared" si="62"/>
        <v>5.3571428571428568E-2</v>
      </c>
      <c r="K236" s="19">
        <v>1</v>
      </c>
      <c r="L236" s="71">
        <f t="shared" si="62"/>
        <v>0.02</v>
      </c>
      <c r="M236" s="44">
        <v>6</v>
      </c>
      <c r="N236" s="68">
        <f t="shared" si="62"/>
        <v>2.7397260273972601E-2</v>
      </c>
      <c r="O236" s="31"/>
    </row>
    <row r="237" spans="2:15">
      <c r="B237" s="25" t="s">
        <v>15</v>
      </c>
      <c r="C237" s="17">
        <v>24</v>
      </c>
      <c r="D237" s="71">
        <f t="shared" si="62"/>
        <v>0.30769230769230771</v>
      </c>
      <c r="E237" s="19">
        <v>1</v>
      </c>
      <c r="F237" s="71">
        <f t="shared" si="62"/>
        <v>0.1</v>
      </c>
      <c r="G237" s="19">
        <v>4</v>
      </c>
      <c r="H237" s="71">
        <f t="shared" si="62"/>
        <v>0.16</v>
      </c>
      <c r="I237" s="19">
        <v>15</v>
      </c>
      <c r="J237" s="71">
        <f t="shared" si="62"/>
        <v>0.26785714285714285</v>
      </c>
      <c r="K237" s="19">
        <v>17</v>
      </c>
      <c r="L237" s="71">
        <f t="shared" si="62"/>
        <v>0.34</v>
      </c>
      <c r="M237" s="44">
        <v>61</v>
      </c>
      <c r="N237" s="68">
        <f t="shared" si="62"/>
        <v>0.27853881278538811</v>
      </c>
    </row>
    <row r="238" spans="2:15">
      <c r="B238" s="25" t="s">
        <v>16</v>
      </c>
      <c r="C238" s="17">
        <v>12</v>
      </c>
      <c r="D238" s="71">
        <f t="shared" si="62"/>
        <v>0.15384615384615385</v>
      </c>
      <c r="E238" s="19">
        <v>3</v>
      </c>
      <c r="F238" s="71">
        <f t="shared" si="62"/>
        <v>0.3</v>
      </c>
      <c r="G238" s="19">
        <v>4</v>
      </c>
      <c r="H238" s="71">
        <f t="shared" si="62"/>
        <v>0.16</v>
      </c>
      <c r="I238" s="19">
        <v>8</v>
      </c>
      <c r="J238" s="71">
        <f t="shared" si="62"/>
        <v>0.14285714285714285</v>
      </c>
      <c r="K238" s="19">
        <v>4</v>
      </c>
      <c r="L238" s="71">
        <f t="shared" si="62"/>
        <v>0.08</v>
      </c>
      <c r="M238" s="44">
        <v>31</v>
      </c>
      <c r="N238" s="68">
        <f t="shared" si="62"/>
        <v>0.14155251141552511</v>
      </c>
    </row>
    <row r="239" spans="2:15">
      <c r="B239" s="25" t="s">
        <v>17</v>
      </c>
      <c r="C239" s="17">
        <v>14</v>
      </c>
      <c r="D239" s="71">
        <f t="shared" si="62"/>
        <v>0.17948717948717949</v>
      </c>
      <c r="E239" s="19">
        <v>2</v>
      </c>
      <c r="F239" s="71">
        <f t="shared" si="62"/>
        <v>0.2</v>
      </c>
      <c r="G239" s="19">
        <v>6</v>
      </c>
      <c r="H239" s="71">
        <f t="shared" si="62"/>
        <v>0.24</v>
      </c>
      <c r="I239" s="19">
        <v>15</v>
      </c>
      <c r="J239" s="71">
        <f t="shared" si="62"/>
        <v>0.26785714285714285</v>
      </c>
      <c r="K239" s="19">
        <v>5</v>
      </c>
      <c r="L239" s="71">
        <f t="shared" si="62"/>
        <v>0.1</v>
      </c>
      <c r="M239" s="44">
        <v>42</v>
      </c>
      <c r="N239" s="68">
        <f t="shared" si="62"/>
        <v>0.19178082191780821</v>
      </c>
    </row>
    <row r="240" spans="2:15">
      <c r="B240" s="25" t="s">
        <v>18</v>
      </c>
      <c r="C240" s="17">
        <v>8</v>
      </c>
      <c r="D240" s="71">
        <f t="shared" si="62"/>
        <v>0.10256410256410256</v>
      </c>
      <c r="E240" s="19">
        <v>1</v>
      </c>
      <c r="F240" s="71">
        <f t="shared" si="62"/>
        <v>0.1</v>
      </c>
      <c r="G240" s="19">
        <v>3</v>
      </c>
      <c r="H240" s="71">
        <f t="shared" si="62"/>
        <v>0.12</v>
      </c>
      <c r="I240" s="19">
        <v>4</v>
      </c>
      <c r="J240" s="71">
        <f t="shared" si="62"/>
        <v>7.1428571428571425E-2</v>
      </c>
      <c r="K240" s="19">
        <v>7</v>
      </c>
      <c r="L240" s="71">
        <f t="shared" si="62"/>
        <v>0.14000000000000001</v>
      </c>
      <c r="M240" s="44">
        <v>23</v>
      </c>
      <c r="N240" s="68">
        <f t="shared" si="62"/>
        <v>0.1050228310502283</v>
      </c>
    </row>
    <row r="241" spans="2:15" ht="15.75" thickBot="1">
      <c r="B241" s="26" t="s">
        <v>5</v>
      </c>
      <c r="C241" s="21">
        <v>2</v>
      </c>
      <c r="D241" s="72">
        <f t="shared" si="62"/>
        <v>2.564102564102564E-2</v>
      </c>
      <c r="E241" s="23">
        <v>1</v>
      </c>
      <c r="F241" s="72">
        <f t="shared" si="62"/>
        <v>0.1</v>
      </c>
      <c r="G241" s="23">
        <v>0</v>
      </c>
      <c r="H241" s="72">
        <f t="shared" si="62"/>
        <v>0</v>
      </c>
      <c r="I241" s="23">
        <v>3</v>
      </c>
      <c r="J241" s="72">
        <f t="shared" si="62"/>
        <v>5.3571428571428568E-2</v>
      </c>
      <c r="K241" s="23">
        <v>3</v>
      </c>
      <c r="L241" s="72">
        <f t="shared" si="62"/>
        <v>0.06</v>
      </c>
      <c r="M241" s="40">
        <v>9</v>
      </c>
      <c r="N241" s="41">
        <f t="shared" si="62"/>
        <v>4.1095890410958902E-2</v>
      </c>
    </row>
    <row r="242" spans="2:15" ht="15.75" thickTop="1">
      <c r="B242" s="32"/>
      <c r="C242" s="32"/>
      <c r="D242" s="30"/>
      <c r="E242" s="31"/>
      <c r="F242" s="30"/>
      <c r="G242" s="31"/>
      <c r="H242" s="30"/>
      <c r="I242" s="31"/>
      <c r="J242" s="30"/>
      <c r="K242" s="31"/>
      <c r="L242" s="30"/>
      <c r="M242" s="31"/>
      <c r="N242" s="30"/>
    </row>
    <row r="243" spans="2:15" ht="25.5" customHeight="1">
      <c r="B243" s="143" t="s">
        <v>59</v>
      </c>
      <c r="C243" s="143"/>
      <c r="D243" s="143"/>
      <c r="E243" s="143"/>
      <c r="F243" s="143"/>
      <c r="G243" s="143"/>
      <c r="H243" s="143"/>
      <c r="I243" s="143"/>
      <c r="J243" s="143"/>
      <c r="K243" s="31"/>
      <c r="L243" s="30"/>
      <c r="M243" s="31"/>
      <c r="N243" s="30"/>
    </row>
    <row r="244" spans="2:15" ht="15.75" thickBot="1"/>
    <row r="245" spans="2:15" ht="15.75" thickTop="1">
      <c r="B245" s="33"/>
      <c r="C245" s="130" t="s">
        <v>2</v>
      </c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2"/>
    </row>
    <row r="246" spans="2:15" ht="36" customHeight="1">
      <c r="B246" s="34"/>
      <c r="C246" s="133" t="s">
        <v>46</v>
      </c>
      <c r="D246" s="127"/>
      <c r="E246" s="127" t="s">
        <v>42</v>
      </c>
      <c r="F246" s="127"/>
      <c r="G246" s="127" t="s">
        <v>43</v>
      </c>
      <c r="H246" s="127"/>
      <c r="I246" s="127" t="s">
        <v>47</v>
      </c>
      <c r="J246" s="127"/>
      <c r="K246" s="127" t="s">
        <v>44</v>
      </c>
      <c r="L246" s="127"/>
      <c r="M246" s="127" t="s">
        <v>67</v>
      </c>
      <c r="N246" s="134"/>
    </row>
    <row r="247" spans="2:15" ht="15.75" thickBot="1">
      <c r="B247" s="69"/>
      <c r="C247" s="27" t="s">
        <v>6</v>
      </c>
      <c r="D247" s="28" t="s">
        <v>3</v>
      </c>
      <c r="E247" s="28" t="s">
        <v>6</v>
      </c>
      <c r="F247" s="28" t="s">
        <v>3</v>
      </c>
      <c r="G247" s="28" t="s">
        <v>6</v>
      </c>
      <c r="H247" s="28" t="s">
        <v>3</v>
      </c>
      <c r="I247" s="28" t="s">
        <v>6</v>
      </c>
      <c r="J247" s="28" t="s">
        <v>3</v>
      </c>
      <c r="K247" s="28" t="s">
        <v>6</v>
      </c>
      <c r="L247" s="28" t="s">
        <v>3</v>
      </c>
      <c r="M247" s="28" t="s">
        <v>6</v>
      </c>
      <c r="N247" s="29" t="s">
        <v>3</v>
      </c>
    </row>
    <row r="248" spans="2:15" ht="15.75" thickTop="1">
      <c r="B248" s="24" t="s">
        <v>118</v>
      </c>
      <c r="C248" s="87">
        <v>2</v>
      </c>
      <c r="D248" s="88">
        <f>C248/B$165</f>
        <v>2.564102564102564E-2</v>
      </c>
      <c r="E248" s="89">
        <v>0</v>
      </c>
      <c r="F248" s="88">
        <f>E248/D$165</f>
        <v>0</v>
      </c>
      <c r="G248" s="89">
        <v>1</v>
      </c>
      <c r="H248" s="88">
        <f>G248/F$165</f>
        <v>0.04</v>
      </c>
      <c r="I248" s="89">
        <v>1</v>
      </c>
      <c r="J248" s="88">
        <f>I248/H$165</f>
        <v>1.7857142857142856E-2</v>
      </c>
      <c r="K248" s="89">
        <v>1</v>
      </c>
      <c r="L248" s="88">
        <f>K248/J$165</f>
        <v>0.02</v>
      </c>
      <c r="M248" s="42">
        <v>5</v>
      </c>
      <c r="N248" s="43">
        <f>M248/L$165</f>
        <v>2.2831050228310501E-2</v>
      </c>
    </row>
    <row r="249" spans="2:15">
      <c r="B249" s="25" t="s">
        <v>60</v>
      </c>
      <c r="C249" s="90">
        <v>2</v>
      </c>
      <c r="D249" s="71">
        <f t="shared" ref="D249:N253" si="63">C249/B$165</f>
        <v>2.564102564102564E-2</v>
      </c>
      <c r="E249" s="92">
        <v>0</v>
      </c>
      <c r="F249" s="71">
        <f t="shared" si="63"/>
        <v>0</v>
      </c>
      <c r="G249" s="92">
        <v>0</v>
      </c>
      <c r="H249" s="71">
        <f t="shared" si="63"/>
        <v>0</v>
      </c>
      <c r="I249" s="92">
        <v>1</v>
      </c>
      <c r="J249" s="71">
        <f t="shared" si="63"/>
        <v>1.7857142857142856E-2</v>
      </c>
      <c r="K249" s="92">
        <v>0</v>
      </c>
      <c r="L249" s="71">
        <f t="shared" si="63"/>
        <v>0</v>
      </c>
      <c r="M249" s="44">
        <v>3</v>
      </c>
      <c r="N249" s="45">
        <f t="shared" si="63"/>
        <v>1.3698630136986301E-2</v>
      </c>
    </row>
    <row r="250" spans="2:15">
      <c r="B250" s="25" t="s">
        <v>61</v>
      </c>
      <c r="C250" s="90">
        <v>15</v>
      </c>
      <c r="D250" s="71">
        <f t="shared" si="63"/>
        <v>0.19230769230769232</v>
      </c>
      <c r="E250" s="92">
        <v>1</v>
      </c>
      <c r="F250" s="71">
        <f t="shared" si="63"/>
        <v>0.1</v>
      </c>
      <c r="G250" s="92">
        <v>2</v>
      </c>
      <c r="H250" s="71">
        <f t="shared" si="63"/>
        <v>0.08</v>
      </c>
      <c r="I250" s="92">
        <v>10</v>
      </c>
      <c r="J250" s="71">
        <f t="shared" si="63"/>
        <v>0.17857142857142858</v>
      </c>
      <c r="K250" s="92">
        <v>10</v>
      </c>
      <c r="L250" s="71">
        <f t="shared" si="63"/>
        <v>0.2</v>
      </c>
      <c r="M250" s="44">
        <v>38</v>
      </c>
      <c r="N250" s="45">
        <f t="shared" si="63"/>
        <v>0.17351598173515981</v>
      </c>
    </row>
    <row r="251" spans="2:15">
      <c r="B251" s="25" t="s">
        <v>119</v>
      </c>
      <c r="C251" s="90">
        <v>0</v>
      </c>
      <c r="D251" s="71">
        <f t="shared" si="63"/>
        <v>0</v>
      </c>
      <c r="E251" s="92">
        <v>0</v>
      </c>
      <c r="F251" s="71">
        <f t="shared" si="63"/>
        <v>0</v>
      </c>
      <c r="G251" s="92">
        <v>0</v>
      </c>
      <c r="H251" s="71">
        <f t="shared" si="63"/>
        <v>0</v>
      </c>
      <c r="I251" s="92">
        <v>1</v>
      </c>
      <c r="J251" s="71">
        <f t="shared" si="63"/>
        <v>1.7857142857142856E-2</v>
      </c>
      <c r="K251" s="92">
        <v>0</v>
      </c>
      <c r="L251" s="71">
        <f t="shared" si="63"/>
        <v>0</v>
      </c>
      <c r="M251" s="44">
        <v>1</v>
      </c>
      <c r="N251" s="45">
        <f t="shared" si="63"/>
        <v>4.5662100456621002E-3</v>
      </c>
    </row>
    <row r="252" spans="2:15">
      <c r="B252" s="25" t="s">
        <v>5</v>
      </c>
      <c r="C252" s="90">
        <v>3</v>
      </c>
      <c r="D252" s="71">
        <f t="shared" si="63"/>
        <v>3.8461538461538464E-2</v>
      </c>
      <c r="E252" s="92">
        <v>0</v>
      </c>
      <c r="F252" s="71">
        <f t="shared" si="63"/>
        <v>0</v>
      </c>
      <c r="G252" s="92">
        <v>0</v>
      </c>
      <c r="H252" s="71">
        <f t="shared" si="63"/>
        <v>0</v>
      </c>
      <c r="I252" s="92">
        <v>0</v>
      </c>
      <c r="J252" s="71">
        <f t="shared" si="63"/>
        <v>0</v>
      </c>
      <c r="K252" s="92">
        <v>1</v>
      </c>
      <c r="L252" s="71">
        <f t="shared" si="63"/>
        <v>0.02</v>
      </c>
      <c r="M252" s="44">
        <v>4</v>
      </c>
      <c r="N252" s="45">
        <f t="shared" si="63"/>
        <v>1.8264840182648401E-2</v>
      </c>
    </row>
    <row r="253" spans="2:15" ht="15.75" thickBot="1">
      <c r="B253" s="26" t="s">
        <v>62</v>
      </c>
      <c r="C253" s="93">
        <v>56</v>
      </c>
      <c r="D253" s="72">
        <f t="shared" si="63"/>
        <v>0.71794871794871795</v>
      </c>
      <c r="E253" s="95">
        <v>9</v>
      </c>
      <c r="F253" s="72">
        <f t="shared" si="63"/>
        <v>0.9</v>
      </c>
      <c r="G253" s="95">
        <v>22</v>
      </c>
      <c r="H253" s="72">
        <f t="shared" si="63"/>
        <v>0.88</v>
      </c>
      <c r="I253" s="95">
        <v>45</v>
      </c>
      <c r="J253" s="72">
        <f t="shared" si="63"/>
        <v>0.8035714285714286</v>
      </c>
      <c r="K253" s="95">
        <v>38</v>
      </c>
      <c r="L253" s="72">
        <f t="shared" si="63"/>
        <v>0.76</v>
      </c>
      <c r="M253" s="40">
        <v>170</v>
      </c>
      <c r="N253" s="41">
        <f t="shared" si="63"/>
        <v>0.77625570776255703</v>
      </c>
      <c r="O253" s="31"/>
    </row>
    <row r="254" spans="2:15" ht="15.75" thickTop="1">
      <c r="B254" s="32"/>
      <c r="C254" s="32"/>
      <c r="D254" s="30"/>
      <c r="E254" s="31"/>
      <c r="F254" s="30"/>
      <c r="G254" s="31"/>
      <c r="H254" s="30"/>
      <c r="I254" s="31"/>
      <c r="J254" s="30"/>
      <c r="K254" s="31"/>
      <c r="L254" s="30"/>
      <c r="M254" s="31"/>
      <c r="N254" s="30"/>
      <c r="O254" s="31"/>
    </row>
    <row r="255" spans="2:15" ht="25.5" customHeight="1">
      <c r="B255" s="138" t="s">
        <v>204</v>
      </c>
      <c r="C255" s="138"/>
      <c r="D255" s="138"/>
      <c r="E255" s="138"/>
      <c r="F255" s="138"/>
      <c r="G255" s="138"/>
      <c r="H255" s="138"/>
      <c r="I255" s="138"/>
      <c r="J255" s="138"/>
      <c r="K255" s="31"/>
      <c r="L255" s="30"/>
      <c r="M255" s="31"/>
      <c r="N255" s="30"/>
    </row>
    <row r="256" spans="2:15" ht="15.75" thickBot="1"/>
    <row r="257" spans="2:15" ht="15.75" thickTop="1">
      <c r="B257" s="140"/>
      <c r="C257" s="130" t="s">
        <v>2</v>
      </c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2"/>
    </row>
    <row r="258" spans="2:15" ht="36" customHeight="1">
      <c r="B258" s="141"/>
      <c r="C258" s="133" t="s">
        <v>46</v>
      </c>
      <c r="D258" s="127"/>
      <c r="E258" s="127" t="s">
        <v>42</v>
      </c>
      <c r="F258" s="127"/>
      <c r="G258" s="127" t="s">
        <v>43</v>
      </c>
      <c r="H258" s="127"/>
      <c r="I258" s="127" t="s">
        <v>47</v>
      </c>
      <c r="J258" s="127"/>
      <c r="K258" s="127" t="s">
        <v>44</v>
      </c>
      <c r="L258" s="127"/>
      <c r="M258" s="127" t="s">
        <v>67</v>
      </c>
      <c r="N258" s="134"/>
    </row>
    <row r="259" spans="2:15" ht="15.75" thickBot="1">
      <c r="B259" s="142"/>
      <c r="C259" s="27" t="s">
        <v>6</v>
      </c>
      <c r="D259" s="28" t="s">
        <v>3</v>
      </c>
      <c r="E259" s="28" t="s">
        <v>6</v>
      </c>
      <c r="F259" s="28" t="s">
        <v>3</v>
      </c>
      <c r="G259" s="28" t="s">
        <v>6</v>
      </c>
      <c r="H259" s="28" t="s">
        <v>3</v>
      </c>
      <c r="I259" s="28" t="s">
        <v>6</v>
      </c>
      <c r="J259" s="28" t="s">
        <v>3</v>
      </c>
      <c r="K259" s="28" t="s">
        <v>6</v>
      </c>
      <c r="L259" s="28" t="s">
        <v>3</v>
      </c>
      <c r="M259" s="28" t="s">
        <v>6</v>
      </c>
      <c r="N259" s="29" t="s">
        <v>3</v>
      </c>
    </row>
    <row r="260" spans="2:15" ht="15.75" thickTop="1">
      <c r="B260" s="57" t="s">
        <v>205</v>
      </c>
      <c r="C260" s="58">
        <v>26</v>
      </c>
      <c r="D260" s="59">
        <f>C260/B$165</f>
        <v>0.33333333333333331</v>
      </c>
      <c r="E260" s="60">
        <v>5</v>
      </c>
      <c r="F260" s="59">
        <f>E260/D$165</f>
        <v>0.5</v>
      </c>
      <c r="G260" s="60">
        <v>19</v>
      </c>
      <c r="H260" s="59">
        <f>G260/F$165</f>
        <v>0.76</v>
      </c>
      <c r="I260" s="60">
        <v>28</v>
      </c>
      <c r="J260" s="59">
        <f>I260/H$165</f>
        <v>0.5</v>
      </c>
      <c r="K260" s="60">
        <v>27</v>
      </c>
      <c r="L260" s="59">
        <f>K260/J$165</f>
        <v>0.54</v>
      </c>
      <c r="M260" s="61">
        <v>105</v>
      </c>
      <c r="N260" s="68">
        <f>M260/L$165</f>
        <v>0.47945205479452052</v>
      </c>
    </row>
    <row r="261" spans="2:15">
      <c r="B261" s="115" t="s">
        <v>206</v>
      </c>
      <c r="C261" s="64">
        <v>42</v>
      </c>
      <c r="D261" s="120">
        <f t="shared" ref="D261:N262" si="64">C261/B$165</f>
        <v>0.53846153846153844</v>
      </c>
      <c r="E261" s="66">
        <v>7</v>
      </c>
      <c r="F261" s="120">
        <f t="shared" si="64"/>
        <v>0.7</v>
      </c>
      <c r="G261" s="66">
        <v>11</v>
      </c>
      <c r="H261" s="120">
        <f t="shared" si="64"/>
        <v>0.44</v>
      </c>
      <c r="I261" s="66">
        <v>18</v>
      </c>
      <c r="J261" s="120">
        <f t="shared" si="64"/>
        <v>0.32142857142857145</v>
      </c>
      <c r="K261" s="66">
        <v>19</v>
      </c>
      <c r="L261" s="120">
        <f t="shared" si="64"/>
        <v>0.38</v>
      </c>
      <c r="M261" s="67">
        <v>97</v>
      </c>
      <c r="N261" s="68">
        <f t="shared" si="64"/>
        <v>0.44292237442922372</v>
      </c>
    </row>
    <row r="262" spans="2:15" ht="15.75" thickBot="1">
      <c r="B262" s="116" t="s">
        <v>207</v>
      </c>
      <c r="C262" s="121">
        <v>16</v>
      </c>
      <c r="D262" s="122">
        <f t="shared" si="64"/>
        <v>0.20512820512820512</v>
      </c>
      <c r="E262" s="123">
        <v>1</v>
      </c>
      <c r="F262" s="122">
        <f t="shared" si="64"/>
        <v>0.1</v>
      </c>
      <c r="G262" s="123">
        <v>3</v>
      </c>
      <c r="H262" s="122">
        <f t="shared" si="64"/>
        <v>0.12</v>
      </c>
      <c r="I262" s="123">
        <v>6</v>
      </c>
      <c r="J262" s="122">
        <f t="shared" si="64"/>
        <v>0.10714285714285714</v>
      </c>
      <c r="K262" s="123">
        <v>8</v>
      </c>
      <c r="L262" s="122">
        <f t="shared" si="64"/>
        <v>0.16</v>
      </c>
      <c r="M262" s="117">
        <v>34</v>
      </c>
      <c r="N262" s="118">
        <f t="shared" si="64"/>
        <v>0.15525114155251141</v>
      </c>
    </row>
    <row r="263" spans="2:15" ht="15.75" thickTop="1"/>
    <row r="264" spans="2:15" ht="25.5" customHeight="1">
      <c r="B264" s="128" t="s">
        <v>208</v>
      </c>
      <c r="C264" s="129"/>
      <c r="D264" s="129"/>
      <c r="E264" s="129"/>
      <c r="F264" s="129"/>
      <c r="G264" s="129"/>
      <c r="H264" s="129"/>
      <c r="I264" s="129"/>
      <c r="O264" s="86"/>
    </row>
    <row r="265" spans="2:15" ht="15.75" thickBot="1">
      <c r="O265" s="86"/>
    </row>
    <row r="266" spans="2:15" ht="15.75" thickTop="1">
      <c r="B266" s="33"/>
      <c r="C266" s="130" t="s">
        <v>2</v>
      </c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2"/>
      <c r="O266" s="86"/>
    </row>
    <row r="267" spans="2:15" ht="36.75" customHeight="1">
      <c r="B267" s="34"/>
      <c r="C267" s="133" t="s">
        <v>46</v>
      </c>
      <c r="D267" s="127"/>
      <c r="E267" s="127" t="s">
        <v>42</v>
      </c>
      <c r="F267" s="127"/>
      <c r="G267" s="127" t="s">
        <v>43</v>
      </c>
      <c r="H267" s="127"/>
      <c r="I267" s="127" t="s">
        <v>47</v>
      </c>
      <c r="J267" s="127"/>
      <c r="K267" s="127" t="s">
        <v>44</v>
      </c>
      <c r="L267" s="127"/>
      <c r="M267" s="127" t="s">
        <v>67</v>
      </c>
      <c r="N267" s="134"/>
      <c r="O267" s="86"/>
    </row>
    <row r="268" spans="2:15" ht="15.75" thickBot="1">
      <c r="B268" s="69" t="s">
        <v>53</v>
      </c>
      <c r="C268" s="27" t="s">
        <v>6</v>
      </c>
      <c r="D268" s="28" t="s">
        <v>3</v>
      </c>
      <c r="E268" s="28" t="s">
        <v>6</v>
      </c>
      <c r="F268" s="28" t="s">
        <v>3</v>
      </c>
      <c r="G268" s="28" t="s">
        <v>6</v>
      </c>
      <c r="H268" s="28" t="s">
        <v>3</v>
      </c>
      <c r="I268" s="28" t="s">
        <v>6</v>
      </c>
      <c r="J268" s="28" t="s">
        <v>3</v>
      </c>
      <c r="K268" s="28" t="s">
        <v>6</v>
      </c>
      <c r="L268" s="28" t="s">
        <v>3</v>
      </c>
      <c r="M268" s="28" t="s">
        <v>6</v>
      </c>
      <c r="N268" s="29" t="s">
        <v>3</v>
      </c>
      <c r="O268" s="86"/>
    </row>
    <row r="269" spans="2:15" ht="15.75" thickTop="1">
      <c r="B269" s="114" t="s">
        <v>49</v>
      </c>
      <c r="C269" s="87">
        <v>50</v>
      </c>
      <c r="D269" s="59">
        <f>C269/B$165</f>
        <v>0.64102564102564108</v>
      </c>
      <c r="E269" s="89">
        <v>6</v>
      </c>
      <c r="F269" s="59">
        <f>E269/D$165</f>
        <v>0.6</v>
      </c>
      <c r="G269" s="89">
        <v>18</v>
      </c>
      <c r="H269" s="59">
        <f>G269/F$165</f>
        <v>0.72</v>
      </c>
      <c r="I269" s="89">
        <v>36</v>
      </c>
      <c r="J269" s="59">
        <f>I269/H$165</f>
        <v>0.6428571428571429</v>
      </c>
      <c r="K269" s="89">
        <v>29</v>
      </c>
      <c r="L269" s="59">
        <f>K269/J$165</f>
        <v>0.57999999999999996</v>
      </c>
      <c r="M269" s="61">
        <v>139</v>
      </c>
      <c r="N269" s="62">
        <f>M269/L$165</f>
        <v>0.63470319634703198</v>
      </c>
      <c r="O269" s="86"/>
    </row>
    <row r="270" spans="2:15" ht="15" customHeight="1">
      <c r="B270" s="115" t="s">
        <v>50</v>
      </c>
      <c r="C270" s="90">
        <v>1</v>
      </c>
      <c r="D270" s="91">
        <f t="shared" ref="D270:N275" si="65">C270/B$165</f>
        <v>1.282051282051282E-2</v>
      </c>
      <c r="E270" s="92">
        <v>1</v>
      </c>
      <c r="F270" s="91">
        <f t="shared" si="65"/>
        <v>0.1</v>
      </c>
      <c r="G270" s="92">
        <v>0</v>
      </c>
      <c r="H270" s="91">
        <f t="shared" si="65"/>
        <v>0</v>
      </c>
      <c r="I270" s="92">
        <v>1</v>
      </c>
      <c r="J270" s="91">
        <f t="shared" si="65"/>
        <v>1.7857142857142856E-2</v>
      </c>
      <c r="K270" s="92">
        <v>1</v>
      </c>
      <c r="L270" s="91">
        <f t="shared" si="65"/>
        <v>0.02</v>
      </c>
      <c r="M270" s="67">
        <v>4</v>
      </c>
      <c r="N270" s="68">
        <f t="shared" si="65"/>
        <v>1.8264840182648401E-2</v>
      </c>
      <c r="O270" s="86"/>
    </row>
    <row r="271" spans="2:15">
      <c r="B271" s="115" t="s">
        <v>51</v>
      </c>
      <c r="C271" s="90">
        <v>7</v>
      </c>
      <c r="D271" s="91">
        <f t="shared" si="65"/>
        <v>8.9743589743589744E-2</v>
      </c>
      <c r="E271" s="92">
        <v>2</v>
      </c>
      <c r="F271" s="91">
        <f t="shared" si="65"/>
        <v>0.2</v>
      </c>
      <c r="G271" s="92">
        <v>2</v>
      </c>
      <c r="H271" s="91">
        <f t="shared" si="65"/>
        <v>0.08</v>
      </c>
      <c r="I271" s="92">
        <v>10</v>
      </c>
      <c r="J271" s="91">
        <f t="shared" si="65"/>
        <v>0.17857142857142858</v>
      </c>
      <c r="K271" s="92">
        <v>9</v>
      </c>
      <c r="L271" s="91">
        <f t="shared" si="65"/>
        <v>0.18</v>
      </c>
      <c r="M271" s="67">
        <v>30</v>
      </c>
      <c r="N271" s="68">
        <f t="shared" si="65"/>
        <v>0.13698630136986301</v>
      </c>
    </row>
    <row r="272" spans="2:15">
      <c r="B272" s="115" t="s">
        <v>52</v>
      </c>
      <c r="C272" s="90">
        <v>18</v>
      </c>
      <c r="D272" s="91">
        <f t="shared" si="65"/>
        <v>0.23076923076923078</v>
      </c>
      <c r="E272" s="92">
        <v>2</v>
      </c>
      <c r="F272" s="91">
        <f t="shared" si="65"/>
        <v>0.2</v>
      </c>
      <c r="G272" s="92">
        <v>6</v>
      </c>
      <c r="H272" s="91">
        <f t="shared" si="65"/>
        <v>0.24</v>
      </c>
      <c r="I272" s="92">
        <v>9</v>
      </c>
      <c r="J272" s="91">
        <f t="shared" si="65"/>
        <v>0.16071428571428573</v>
      </c>
      <c r="K272" s="92">
        <v>8</v>
      </c>
      <c r="L272" s="91">
        <f t="shared" si="65"/>
        <v>0.16</v>
      </c>
      <c r="M272" s="67">
        <v>43</v>
      </c>
      <c r="N272" s="68">
        <f t="shared" si="65"/>
        <v>0.19634703196347031</v>
      </c>
    </row>
    <row r="273" spans="2:15">
      <c r="B273" s="115" t="s">
        <v>209</v>
      </c>
      <c r="C273" s="90">
        <v>14</v>
      </c>
      <c r="D273" s="91">
        <f t="shared" si="65"/>
        <v>0.17948717948717949</v>
      </c>
      <c r="E273" s="92">
        <v>1</v>
      </c>
      <c r="F273" s="91">
        <f t="shared" si="65"/>
        <v>0.1</v>
      </c>
      <c r="G273" s="92">
        <v>0</v>
      </c>
      <c r="H273" s="91">
        <f t="shared" si="65"/>
        <v>0</v>
      </c>
      <c r="I273" s="92">
        <v>4</v>
      </c>
      <c r="J273" s="91">
        <f t="shared" si="65"/>
        <v>7.1428571428571425E-2</v>
      </c>
      <c r="K273" s="92">
        <v>3</v>
      </c>
      <c r="L273" s="91">
        <f t="shared" si="65"/>
        <v>0.06</v>
      </c>
      <c r="M273" s="67">
        <v>22</v>
      </c>
      <c r="N273" s="68">
        <f t="shared" si="65"/>
        <v>0.1004566210045662</v>
      </c>
    </row>
    <row r="274" spans="2:15">
      <c r="B274" s="115" t="s">
        <v>210</v>
      </c>
      <c r="C274" s="90">
        <v>5</v>
      </c>
      <c r="D274" s="91">
        <f t="shared" si="65"/>
        <v>6.4102564102564097E-2</v>
      </c>
      <c r="E274" s="92">
        <v>0</v>
      </c>
      <c r="F274" s="91">
        <f t="shared" si="65"/>
        <v>0</v>
      </c>
      <c r="G274" s="92">
        <v>1</v>
      </c>
      <c r="H274" s="91">
        <f t="shared" si="65"/>
        <v>0.04</v>
      </c>
      <c r="I274" s="92">
        <v>4</v>
      </c>
      <c r="J274" s="91">
        <f t="shared" si="65"/>
        <v>7.1428571428571425E-2</v>
      </c>
      <c r="K274" s="92">
        <v>6</v>
      </c>
      <c r="L274" s="91">
        <f t="shared" si="65"/>
        <v>0.12</v>
      </c>
      <c r="M274" s="67">
        <v>16</v>
      </c>
      <c r="N274" s="68">
        <f t="shared" si="65"/>
        <v>7.3059360730593603E-2</v>
      </c>
    </row>
    <row r="275" spans="2:15" ht="24.75" thickBot="1">
      <c r="B275" s="116" t="s">
        <v>211</v>
      </c>
      <c r="C275" s="93">
        <v>8</v>
      </c>
      <c r="D275" s="94">
        <f t="shared" si="65"/>
        <v>0.10256410256410256</v>
      </c>
      <c r="E275" s="95">
        <v>2</v>
      </c>
      <c r="F275" s="94">
        <f t="shared" si="65"/>
        <v>0.2</v>
      </c>
      <c r="G275" s="95">
        <v>1</v>
      </c>
      <c r="H275" s="94">
        <f t="shared" si="65"/>
        <v>0.04</v>
      </c>
      <c r="I275" s="95">
        <v>9</v>
      </c>
      <c r="J275" s="94">
        <f t="shared" si="65"/>
        <v>0.16071428571428573</v>
      </c>
      <c r="K275" s="95">
        <v>11</v>
      </c>
      <c r="L275" s="94">
        <f t="shared" si="65"/>
        <v>0.22</v>
      </c>
      <c r="M275" s="117">
        <v>31</v>
      </c>
      <c r="N275" s="118">
        <f t="shared" si="65"/>
        <v>0.14155251141552511</v>
      </c>
    </row>
    <row r="276" spans="2:15" ht="15.75" thickTop="1"/>
    <row r="277" spans="2:15" ht="25.5" customHeight="1">
      <c r="B277" s="128" t="s">
        <v>212</v>
      </c>
      <c r="C277" s="129"/>
      <c r="D277" s="129"/>
      <c r="E277" s="129"/>
      <c r="F277" s="129"/>
      <c r="G277" s="129"/>
      <c r="H277" s="129"/>
      <c r="I277" s="129"/>
    </row>
    <row r="278" spans="2:15" ht="15.75" thickBot="1">
      <c r="O278" s="31"/>
    </row>
    <row r="279" spans="2:15" ht="15.75" thickTop="1">
      <c r="B279" s="33"/>
      <c r="C279" s="130" t="s">
        <v>2</v>
      </c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2"/>
      <c r="O279" s="31"/>
    </row>
    <row r="280" spans="2:15" ht="36" customHeight="1">
      <c r="B280" s="34"/>
      <c r="C280" s="133" t="s">
        <v>46</v>
      </c>
      <c r="D280" s="127"/>
      <c r="E280" s="127" t="s">
        <v>42</v>
      </c>
      <c r="F280" s="127"/>
      <c r="G280" s="127" t="s">
        <v>43</v>
      </c>
      <c r="H280" s="127"/>
      <c r="I280" s="127" t="s">
        <v>47</v>
      </c>
      <c r="J280" s="127"/>
      <c r="K280" s="127" t="s">
        <v>44</v>
      </c>
      <c r="L280" s="127"/>
      <c r="M280" s="127" t="s">
        <v>67</v>
      </c>
      <c r="N280" s="134"/>
    </row>
    <row r="281" spans="2:15" ht="15.75" thickBot="1">
      <c r="B281" s="69" t="s">
        <v>121</v>
      </c>
      <c r="C281" s="27" t="s">
        <v>6</v>
      </c>
      <c r="D281" s="28" t="s">
        <v>3</v>
      </c>
      <c r="E281" s="28" t="s">
        <v>6</v>
      </c>
      <c r="F281" s="28" t="s">
        <v>3</v>
      </c>
      <c r="G281" s="28" t="s">
        <v>6</v>
      </c>
      <c r="H281" s="28" t="s">
        <v>3</v>
      </c>
      <c r="I281" s="28" t="s">
        <v>6</v>
      </c>
      <c r="J281" s="28" t="s">
        <v>3</v>
      </c>
      <c r="K281" s="28" t="s">
        <v>6</v>
      </c>
      <c r="L281" s="28" t="s">
        <v>3</v>
      </c>
      <c r="M281" s="28" t="s">
        <v>6</v>
      </c>
      <c r="N281" s="29" t="s">
        <v>3</v>
      </c>
    </row>
    <row r="282" spans="2:15" s="56" customFormat="1" ht="15.75" thickTop="1">
      <c r="B282" s="114" t="s">
        <v>54</v>
      </c>
      <c r="C282" s="58">
        <v>23</v>
      </c>
      <c r="D282" s="119">
        <v>0.371</v>
      </c>
      <c r="E282" s="60">
        <v>4</v>
      </c>
      <c r="F282" s="59">
        <v>4.8000000000000001E-2</v>
      </c>
      <c r="G282" s="60">
        <v>11</v>
      </c>
      <c r="H282" s="59">
        <v>0.161</v>
      </c>
      <c r="I282" s="60">
        <v>11</v>
      </c>
      <c r="J282" s="59">
        <v>0.161</v>
      </c>
      <c r="K282" s="60">
        <v>16</v>
      </c>
      <c r="L282" s="59">
        <v>0.25800000000000001</v>
      </c>
      <c r="M282" s="61">
        <v>65</v>
      </c>
      <c r="N282" s="62">
        <f>M282/205</f>
        <v>0.31707317073170732</v>
      </c>
    </row>
    <row r="283" spans="2:15" s="56" customFormat="1">
      <c r="B283" s="115" t="s">
        <v>55</v>
      </c>
      <c r="C283" s="64">
        <v>0</v>
      </c>
      <c r="D283" s="120">
        <v>0</v>
      </c>
      <c r="E283" s="66">
        <v>0</v>
      </c>
      <c r="F283" s="65">
        <v>0</v>
      </c>
      <c r="G283" s="66">
        <v>0</v>
      </c>
      <c r="H283" s="65">
        <v>0</v>
      </c>
      <c r="I283" s="66">
        <v>4</v>
      </c>
      <c r="J283" s="65">
        <v>0.42899999999999999</v>
      </c>
      <c r="K283" s="66">
        <v>4</v>
      </c>
      <c r="L283" s="65">
        <v>0.57099999999999995</v>
      </c>
      <c r="M283" s="67">
        <v>8</v>
      </c>
      <c r="N283" s="68">
        <f>M283/205</f>
        <v>3.9024390243902439E-2</v>
      </c>
    </row>
    <row r="284" spans="2:15" s="56" customFormat="1">
      <c r="B284" s="115" t="s">
        <v>56</v>
      </c>
      <c r="C284" s="64">
        <v>0</v>
      </c>
      <c r="D284" s="120">
        <v>0</v>
      </c>
      <c r="E284" s="66">
        <v>0</v>
      </c>
      <c r="F284" s="65">
        <v>0</v>
      </c>
      <c r="G284" s="66">
        <v>0</v>
      </c>
      <c r="H284" s="65">
        <v>0</v>
      </c>
      <c r="I284" s="66">
        <v>1</v>
      </c>
      <c r="J284" s="65">
        <v>0.25</v>
      </c>
      <c r="K284" s="66">
        <v>3</v>
      </c>
      <c r="L284" s="65">
        <v>0.75</v>
      </c>
      <c r="M284" s="67">
        <v>4</v>
      </c>
      <c r="N284" s="68">
        <f t="shared" ref="N284:N285" si="66">M284/205</f>
        <v>1.9512195121951219E-2</v>
      </c>
    </row>
    <row r="285" spans="2:15" s="56" customFormat="1">
      <c r="B285" s="115" t="s">
        <v>57</v>
      </c>
      <c r="C285" s="64">
        <v>1</v>
      </c>
      <c r="D285" s="120">
        <v>9.0999999999999998E-2</v>
      </c>
      <c r="E285" s="66">
        <v>0</v>
      </c>
      <c r="F285" s="65">
        <v>0</v>
      </c>
      <c r="G285" s="66">
        <v>1</v>
      </c>
      <c r="H285" s="65">
        <v>9.0999999999999998E-2</v>
      </c>
      <c r="I285" s="66">
        <v>8</v>
      </c>
      <c r="J285" s="65">
        <v>0.54500000000000004</v>
      </c>
      <c r="K285" s="66">
        <v>3</v>
      </c>
      <c r="L285" s="65">
        <v>0.27300000000000002</v>
      </c>
      <c r="M285" s="67">
        <v>13</v>
      </c>
      <c r="N285" s="68">
        <f t="shared" si="66"/>
        <v>6.3414634146341464E-2</v>
      </c>
    </row>
    <row r="286" spans="2:15" s="56" customFormat="1" ht="15.75" thickBot="1">
      <c r="B286" s="116" t="s">
        <v>120</v>
      </c>
      <c r="C286" s="121">
        <v>6</v>
      </c>
      <c r="D286" s="122">
        <v>0.375</v>
      </c>
      <c r="E286" s="123">
        <v>0</v>
      </c>
      <c r="F286" s="124">
        <v>0</v>
      </c>
      <c r="G286" s="123">
        <v>0</v>
      </c>
      <c r="H286" s="124">
        <v>0</v>
      </c>
      <c r="I286" s="123">
        <v>7</v>
      </c>
      <c r="J286" s="124">
        <v>0.313</v>
      </c>
      <c r="K286" s="123">
        <v>6</v>
      </c>
      <c r="L286" s="124">
        <v>0.313</v>
      </c>
      <c r="M286" s="117">
        <v>19</v>
      </c>
      <c r="N286" s="118">
        <f>M286/205</f>
        <v>9.2682926829268292E-2</v>
      </c>
    </row>
    <row r="287" spans="2:15" ht="15.75" thickTop="1"/>
    <row r="288" spans="2:15" ht="25.5" customHeight="1">
      <c r="B288" s="128" t="s">
        <v>213</v>
      </c>
      <c r="C288" s="129"/>
      <c r="D288" s="129"/>
      <c r="E288" s="129"/>
      <c r="F288" s="129"/>
      <c r="G288" s="129"/>
      <c r="H288" s="129"/>
      <c r="I288" s="129"/>
      <c r="J288" s="30"/>
      <c r="K288" s="31"/>
      <c r="L288" s="30"/>
      <c r="M288" s="31"/>
      <c r="N288" s="30"/>
    </row>
    <row r="289" spans="2:14" ht="15.75" thickBot="1"/>
    <row r="290" spans="2:14" ht="15.75" thickTop="1">
      <c r="B290" s="33"/>
      <c r="C290" s="130" t="s">
        <v>2</v>
      </c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2"/>
    </row>
    <row r="291" spans="2:14" ht="36" customHeight="1">
      <c r="B291" s="34"/>
      <c r="C291" s="133" t="s">
        <v>46</v>
      </c>
      <c r="D291" s="127"/>
      <c r="E291" s="127" t="s">
        <v>42</v>
      </c>
      <c r="F291" s="127"/>
      <c r="G291" s="127" t="s">
        <v>43</v>
      </c>
      <c r="H291" s="127"/>
      <c r="I291" s="127" t="s">
        <v>47</v>
      </c>
      <c r="J291" s="127"/>
      <c r="K291" s="127" t="s">
        <v>44</v>
      </c>
      <c r="L291" s="127"/>
      <c r="M291" s="127" t="s">
        <v>67</v>
      </c>
      <c r="N291" s="134"/>
    </row>
    <row r="292" spans="2:14" ht="15.75" thickBot="1">
      <c r="B292" s="69"/>
      <c r="C292" s="27" t="s">
        <v>6</v>
      </c>
      <c r="D292" s="28" t="s">
        <v>3</v>
      </c>
      <c r="E292" s="28" t="s">
        <v>6</v>
      </c>
      <c r="F292" s="28" t="s">
        <v>3</v>
      </c>
      <c r="G292" s="28" t="s">
        <v>6</v>
      </c>
      <c r="H292" s="28" t="s">
        <v>3</v>
      </c>
      <c r="I292" s="28" t="s">
        <v>6</v>
      </c>
      <c r="J292" s="28" t="s">
        <v>3</v>
      </c>
      <c r="K292" s="28" t="s">
        <v>6</v>
      </c>
      <c r="L292" s="28" t="s">
        <v>3</v>
      </c>
      <c r="M292" s="28" t="s">
        <v>6</v>
      </c>
      <c r="N292" s="29" t="s">
        <v>3</v>
      </c>
    </row>
    <row r="293" spans="2:14" ht="15.75" thickTop="1">
      <c r="B293" s="24" t="s">
        <v>215</v>
      </c>
      <c r="C293" s="13">
        <v>40</v>
      </c>
      <c r="D293" s="70">
        <v>0.40200000000000002</v>
      </c>
      <c r="E293" s="15">
        <v>2</v>
      </c>
      <c r="F293" s="14">
        <v>2.1000000000000001E-2</v>
      </c>
      <c r="G293" s="15">
        <v>15</v>
      </c>
      <c r="H293" s="14">
        <v>0.14399999999999999</v>
      </c>
      <c r="I293" s="15">
        <v>15</v>
      </c>
      <c r="J293" s="14">
        <v>0.155</v>
      </c>
      <c r="K293" s="15">
        <v>34</v>
      </c>
      <c r="L293" s="14">
        <v>0.27800000000000002</v>
      </c>
      <c r="M293" s="42">
        <v>106</v>
      </c>
      <c r="N293" s="43">
        <f>M293/205</f>
        <v>0.51707317073170733</v>
      </c>
    </row>
    <row r="294" spans="2:14">
      <c r="B294" s="25" t="s">
        <v>58</v>
      </c>
      <c r="C294" s="17">
        <v>46</v>
      </c>
      <c r="D294" s="71">
        <v>0.38500000000000001</v>
      </c>
      <c r="E294" s="19">
        <v>6</v>
      </c>
      <c r="F294" s="18">
        <v>4.2999999999999997E-2</v>
      </c>
      <c r="G294" s="19">
        <v>18</v>
      </c>
      <c r="H294" s="18">
        <v>0.13700000000000001</v>
      </c>
      <c r="I294" s="19">
        <v>31</v>
      </c>
      <c r="J294" s="18">
        <v>0.25600000000000001</v>
      </c>
      <c r="K294" s="19">
        <v>26</v>
      </c>
      <c r="L294" s="18">
        <v>0.17899999999999999</v>
      </c>
      <c r="M294" s="44">
        <v>127</v>
      </c>
      <c r="N294" s="45">
        <f>M294/205</f>
        <v>0.61951219512195121</v>
      </c>
    </row>
    <row r="295" spans="2:14" ht="15.75" thickBot="1">
      <c r="B295" s="26" t="s">
        <v>214</v>
      </c>
      <c r="C295" s="21">
        <v>3</v>
      </c>
      <c r="D295" s="72">
        <v>0.42899999999999999</v>
      </c>
      <c r="E295" s="23">
        <v>0</v>
      </c>
      <c r="F295" s="22">
        <v>0</v>
      </c>
      <c r="G295" s="23">
        <v>1</v>
      </c>
      <c r="H295" s="22">
        <v>0</v>
      </c>
      <c r="I295" s="23">
        <v>3</v>
      </c>
      <c r="J295" s="22">
        <v>0.28599999999999998</v>
      </c>
      <c r="K295" s="23">
        <v>2</v>
      </c>
      <c r="L295" s="22">
        <v>0.28599999999999998</v>
      </c>
      <c r="M295" s="40">
        <v>9</v>
      </c>
      <c r="N295" s="41">
        <f t="shared" ref="N295" si="67">M295/205</f>
        <v>4.3902439024390241E-2</v>
      </c>
    </row>
    <row r="296" spans="2:14" ht="15.75" thickTop="1"/>
  </sheetData>
  <mergeCells count="121">
    <mergeCell ref="B216:B217"/>
    <mergeCell ref="B2:O2"/>
    <mergeCell ref="D4:L4"/>
    <mergeCell ref="B8:H8"/>
    <mergeCell ref="B9:B11"/>
    <mergeCell ref="C9:H9"/>
    <mergeCell ref="C10:D10"/>
    <mergeCell ref="E10:F10"/>
    <mergeCell ref="G10:H10"/>
    <mergeCell ref="C31:D31"/>
    <mergeCell ref="E31:F31"/>
    <mergeCell ref="G31:H31"/>
    <mergeCell ref="I31:J31"/>
    <mergeCell ref="K31:L31"/>
    <mergeCell ref="M31:N31"/>
    <mergeCell ref="B30:N30"/>
    <mergeCell ref="B163:C163"/>
    <mergeCell ref="D163:E163"/>
    <mergeCell ref="F163:G163"/>
    <mergeCell ref="H163:I163"/>
    <mergeCell ref="J163:K163"/>
    <mergeCell ref="L163:M163"/>
    <mergeCell ref="C215:N215"/>
    <mergeCell ref="C216:D216"/>
    <mergeCell ref="E216:F216"/>
    <mergeCell ref="G216:H216"/>
    <mergeCell ref="I216:J216"/>
    <mergeCell ref="K216:L216"/>
    <mergeCell ref="M216:N216"/>
    <mergeCell ref="B190:J190"/>
    <mergeCell ref="B167:G167"/>
    <mergeCell ref="B179:G179"/>
    <mergeCell ref="H179:J179"/>
    <mergeCell ref="B204:J204"/>
    <mergeCell ref="B206:J206"/>
    <mergeCell ref="C169:N169"/>
    <mergeCell ref="C170:D170"/>
    <mergeCell ref="E170:F170"/>
    <mergeCell ref="G170:H170"/>
    <mergeCell ref="I209:J209"/>
    <mergeCell ref="B19:J19"/>
    <mergeCell ref="B20:B22"/>
    <mergeCell ref="C20:J20"/>
    <mergeCell ref="C21:D21"/>
    <mergeCell ref="E21:F21"/>
    <mergeCell ref="G21:H21"/>
    <mergeCell ref="I21:J21"/>
    <mergeCell ref="B161:M161"/>
    <mergeCell ref="B162:M162"/>
    <mergeCell ref="B255:J255"/>
    <mergeCell ref="K246:L246"/>
    <mergeCell ref="M246:N246"/>
    <mergeCell ref="B228:J228"/>
    <mergeCell ref="B257:B259"/>
    <mergeCell ref="C257:N257"/>
    <mergeCell ref="C258:D258"/>
    <mergeCell ref="E258:F258"/>
    <mergeCell ref="G258:H258"/>
    <mergeCell ref="C245:N245"/>
    <mergeCell ref="I258:J258"/>
    <mergeCell ref="K258:L258"/>
    <mergeCell ref="M258:N258"/>
    <mergeCell ref="C246:D246"/>
    <mergeCell ref="E246:F246"/>
    <mergeCell ref="G246:H246"/>
    <mergeCell ref="I246:J246"/>
    <mergeCell ref="B243:J243"/>
    <mergeCell ref="C230:N230"/>
    <mergeCell ref="C231:D231"/>
    <mergeCell ref="E231:F231"/>
    <mergeCell ref="G231:H231"/>
    <mergeCell ref="I231:J231"/>
    <mergeCell ref="K231:L231"/>
    <mergeCell ref="M231:N231"/>
    <mergeCell ref="C192:N192"/>
    <mergeCell ref="C193:D193"/>
    <mergeCell ref="E193:F193"/>
    <mergeCell ref="G193:H193"/>
    <mergeCell ref="I193:J193"/>
    <mergeCell ref="K193:L193"/>
    <mergeCell ref="M193:N193"/>
    <mergeCell ref="C208:N208"/>
    <mergeCell ref="C209:D209"/>
    <mergeCell ref="E209:F209"/>
    <mergeCell ref="G209:H209"/>
    <mergeCell ref="K209:L209"/>
    <mergeCell ref="M209:N209"/>
    <mergeCell ref="I170:J170"/>
    <mergeCell ref="K170:L170"/>
    <mergeCell ref="M170:N170"/>
    <mergeCell ref="C181:N181"/>
    <mergeCell ref="C182:D182"/>
    <mergeCell ref="E182:F182"/>
    <mergeCell ref="G182:H182"/>
    <mergeCell ref="I182:J182"/>
    <mergeCell ref="K182:L182"/>
    <mergeCell ref="M182:N182"/>
    <mergeCell ref="G291:H291"/>
    <mergeCell ref="I291:J291"/>
    <mergeCell ref="B264:I264"/>
    <mergeCell ref="C266:N266"/>
    <mergeCell ref="C267:D267"/>
    <mergeCell ref="E267:F267"/>
    <mergeCell ref="G267:H267"/>
    <mergeCell ref="I267:J267"/>
    <mergeCell ref="K267:L267"/>
    <mergeCell ref="M267:N267"/>
    <mergeCell ref="B277:I277"/>
    <mergeCell ref="C279:N279"/>
    <mergeCell ref="C280:D280"/>
    <mergeCell ref="E280:F280"/>
    <mergeCell ref="G280:H280"/>
    <mergeCell ref="I280:J280"/>
    <mergeCell ref="K280:L280"/>
    <mergeCell ref="M280:N280"/>
    <mergeCell ref="K291:L291"/>
    <mergeCell ref="M291:N291"/>
    <mergeCell ref="B288:I288"/>
    <mergeCell ref="C290:N290"/>
    <mergeCell ref="C291:D291"/>
    <mergeCell ref="E291:F291"/>
  </mergeCells>
  <pageMargins left="0.7" right="0.7" top="0.75" bottom="0.75" header="0.3" footer="0.3"/>
  <pageSetup paperSize="9" orientation="portrait" r:id="rId1"/>
  <ignoredErrors>
    <ignoredError sqref="G12:G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3"/>
  <sheetViews>
    <sheetView showGridLines="0" zoomScaleNormal="100" workbookViewId="0">
      <selection activeCell="E407" sqref="E407"/>
    </sheetView>
  </sheetViews>
  <sheetFormatPr defaultRowHeight="15"/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8.75" customHeight="1">
      <c r="A2" s="2"/>
      <c r="B2" s="150" t="s">
        <v>225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9" customHeight="1">
      <c r="A4" s="2"/>
      <c r="B4" s="2"/>
      <c r="C4" s="2"/>
      <c r="D4" s="151" t="s">
        <v>45</v>
      </c>
      <c r="E4" s="151"/>
      <c r="F4" s="151"/>
      <c r="G4" s="151"/>
      <c r="H4" s="151"/>
      <c r="I4" s="151"/>
      <c r="J4" s="151"/>
      <c r="K4" s="151"/>
      <c r="L4" s="151"/>
      <c r="M4" s="4"/>
      <c r="N4" s="4"/>
      <c r="O4" s="5"/>
    </row>
    <row r="5" spans="1: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</row>
    <row r="6" spans="1: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0"/>
    </row>
    <row r="7" spans="1: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0"/>
    </row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7:19" ht="15" customHeight="1"/>
    <row r="146" spans="7:19" ht="15" customHeight="1"/>
    <row r="147" spans="7:19" ht="15" customHeight="1"/>
    <row r="148" spans="7:19" ht="15" customHeight="1"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7:19" ht="15" customHeight="1">
      <c r="G149" s="48"/>
      <c r="H149" s="48"/>
      <c r="I149" s="48"/>
      <c r="J149" s="48"/>
      <c r="K149" s="9"/>
      <c r="L149" s="9"/>
      <c r="M149" s="9"/>
      <c r="N149" s="9"/>
      <c r="O149" s="9"/>
      <c r="P149" s="9"/>
      <c r="Q149" s="9"/>
      <c r="R149" s="9"/>
      <c r="S149" s="48"/>
    </row>
    <row r="150" spans="7:19" ht="15" customHeight="1">
      <c r="G150" s="48"/>
      <c r="H150" s="48"/>
      <c r="I150" s="48"/>
      <c r="J150" s="48"/>
      <c r="K150" s="9"/>
      <c r="L150" s="9"/>
      <c r="M150" s="9"/>
      <c r="N150" s="9" t="s">
        <v>2</v>
      </c>
      <c r="O150" s="9"/>
      <c r="P150" s="9"/>
      <c r="Q150" s="9"/>
      <c r="R150" s="9"/>
      <c r="S150" s="48"/>
    </row>
    <row r="151" spans="7:19" ht="15" customHeight="1">
      <c r="G151" s="48"/>
      <c r="H151" s="48"/>
      <c r="I151" s="48"/>
      <c r="J151" s="48"/>
      <c r="K151" s="9"/>
      <c r="L151" s="9"/>
      <c r="M151" s="9"/>
      <c r="N151" s="9"/>
      <c r="O151" s="9"/>
      <c r="P151" s="9"/>
      <c r="Q151" s="9"/>
      <c r="R151" s="9"/>
      <c r="S151" s="48"/>
    </row>
    <row r="152" spans="7:19" ht="15" customHeight="1">
      <c r="G152" s="48"/>
      <c r="H152" s="48"/>
      <c r="I152" s="48"/>
      <c r="J152" s="48"/>
      <c r="K152" s="9"/>
      <c r="L152" s="9"/>
      <c r="M152" s="9"/>
      <c r="N152" s="9" t="s">
        <v>46</v>
      </c>
      <c r="O152" s="9" t="s">
        <v>42</v>
      </c>
      <c r="P152" s="9" t="s">
        <v>43</v>
      </c>
      <c r="Q152" s="9" t="s">
        <v>47</v>
      </c>
      <c r="R152" s="9" t="s">
        <v>44</v>
      </c>
      <c r="S152" s="48"/>
    </row>
    <row r="153" spans="7:19" ht="15" customHeight="1">
      <c r="G153" s="48"/>
      <c r="H153" s="48"/>
      <c r="I153" s="48"/>
      <c r="J153" s="48"/>
      <c r="K153" s="9"/>
      <c r="L153" s="159"/>
      <c r="M153" s="9" t="s">
        <v>111</v>
      </c>
      <c r="N153" s="125">
        <v>0.12820512820512819</v>
      </c>
      <c r="O153" s="125">
        <v>0.1</v>
      </c>
      <c r="P153" s="125">
        <v>0.08</v>
      </c>
      <c r="Q153" s="125">
        <v>1.7857142857142856E-2</v>
      </c>
      <c r="R153" s="125">
        <v>0.04</v>
      </c>
      <c r="S153" s="48"/>
    </row>
    <row r="154" spans="7:19" ht="15" customHeight="1">
      <c r="G154" s="48"/>
      <c r="H154" s="48"/>
      <c r="I154" s="48"/>
      <c r="J154" s="48"/>
      <c r="K154" s="9"/>
      <c r="L154" s="159"/>
      <c r="M154" s="9" t="s">
        <v>29</v>
      </c>
      <c r="N154" s="125">
        <v>0.10256410256410256</v>
      </c>
      <c r="O154" s="125">
        <v>0.1</v>
      </c>
      <c r="P154" s="125">
        <v>0.2</v>
      </c>
      <c r="Q154" s="125">
        <v>0.21428571428571427</v>
      </c>
      <c r="R154" s="125">
        <v>0.26</v>
      </c>
      <c r="S154" s="48"/>
    </row>
    <row r="155" spans="7:19" ht="15" customHeight="1">
      <c r="G155" s="48"/>
      <c r="H155" s="48"/>
      <c r="I155" s="48"/>
      <c r="J155" s="48"/>
      <c r="K155" s="9"/>
      <c r="L155" s="159" t="s">
        <v>122</v>
      </c>
      <c r="M155" s="9" t="s">
        <v>112</v>
      </c>
      <c r="N155" s="125">
        <v>5.128205128205128E-2</v>
      </c>
      <c r="O155" s="125">
        <v>0</v>
      </c>
      <c r="P155" s="125">
        <v>0.04</v>
      </c>
      <c r="Q155" s="125">
        <v>0.10714285714285714</v>
      </c>
      <c r="R155" s="125">
        <v>0.12</v>
      </c>
      <c r="S155" s="48"/>
    </row>
    <row r="156" spans="7:19" ht="15" customHeight="1">
      <c r="G156" s="48"/>
      <c r="H156" s="48"/>
      <c r="I156" s="48"/>
      <c r="J156" s="48"/>
      <c r="K156" s="9"/>
      <c r="L156" s="159"/>
      <c r="M156" s="9" t="s">
        <v>113</v>
      </c>
      <c r="N156" s="125">
        <v>0.17948717948717949</v>
      </c>
      <c r="O156" s="125">
        <v>0.4</v>
      </c>
      <c r="P156" s="125">
        <v>0.24</v>
      </c>
      <c r="Q156" s="125">
        <v>0.19642857142857142</v>
      </c>
      <c r="R156" s="125">
        <v>0.12</v>
      </c>
      <c r="S156" s="48"/>
    </row>
    <row r="157" spans="7:19" ht="15" customHeight="1">
      <c r="G157" s="48"/>
      <c r="H157" s="48"/>
      <c r="I157" s="48"/>
      <c r="J157" s="48"/>
      <c r="K157" s="9"/>
      <c r="L157" s="159"/>
      <c r="M157" s="9" t="s">
        <v>114</v>
      </c>
      <c r="N157" s="125">
        <v>1.282051282051282E-2</v>
      </c>
      <c r="O157" s="125">
        <v>0.1</v>
      </c>
      <c r="P157" s="125">
        <v>0.12</v>
      </c>
      <c r="Q157" s="125">
        <v>0.14285714285714285</v>
      </c>
      <c r="R157" s="125">
        <v>0.06</v>
      </c>
      <c r="S157" s="48"/>
    </row>
    <row r="158" spans="7:19" ht="15" customHeight="1">
      <c r="G158" s="48"/>
      <c r="H158" s="48"/>
      <c r="I158" s="48"/>
      <c r="J158" s="48"/>
      <c r="K158" s="9"/>
      <c r="L158" s="159"/>
      <c r="M158" s="9" t="s">
        <v>115</v>
      </c>
      <c r="N158" s="125">
        <v>0.30769230769230771</v>
      </c>
      <c r="O158" s="125">
        <v>0.3</v>
      </c>
      <c r="P158" s="125">
        <v>0.6</v>
      </c>
      <c r="Q158" s="125">
        <v>0.44642857142857145</v>
      </c>
      <c r="R158" s="125">
        <v>0.48</v>
      </c>
      <c r="S158" s="48"/>
    </row>
    <row r="159" spans="7:19" ht="15" customHeight="1">
      <c r="G159" s="48"/>
      <c r="H159" s="48"/>
      <c r="I159" s="48"/>
      <c r="J159" s="48"/>
      <c r="K159" s="9"/>
      <c r="L159" s="159"/>
      <c r="M159" s="9" t="s">
        <v>10</v>
      </c>
      <c r="N159" s="125">
        <v>0.37179487179487181</v>
      </c>
      <c r="O159" s="125">
        <v>0.2</v>
      </c>
      <c r="P159" s="125">
        <v>0.08</v>
      </c>
      <c r="Q159" s="125">
        <v>0.375</v>
      </c>
      <c r="R159" s="125">
        <v>0.22</v>
      </c>
      <c r="S159" s="48"/>
    </row>
    <row r="160" spans="7:19" ht="15" customHeight="1">
      <c r="G160" s="48"/>
      <c r="H160" s="48"/>
      <c r="I160" s="48"/>
      <c r="J160" s="48"/>
      <c r="K160" s="9"/>
      <c r="L160" s="159"/>
      <c r="M160" s="9" t="s">
        <v>5</v>
      </c>
      <c r="N160" s="125">
        <v>5.128205128205128E-2</v>
      </c>
      <c r="O160" s="125">
        <v>0</v>
      </c>
      <c r="P160" s="125">
        <v>0</v>
      </c>
      <c r="Q160" s="125">
        <v>5.3571428571428568E-2</v>
      </c>
      <c r="R160" s="125">
        <v>0.04</v>
      </c>
      <c r="S160" s="48"/>
    </row>
    <row r="161" spans="7:19" ht="15" customHeight="1"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7:19" ht="15" customHeight="1"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7:19" ht="15" customHeight="1"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7:19" ht="15" customHeight="1"/>
    <row r="165" spans="7:19" ht="15" customHeight="1"/>
    <row r="166" spans="7:19" ht="15" customHeight="1"/>
    <row r="167" spans="7:19" ht="15" customHeight="1"/>
    <row r="168" spans="7:19" ht="15" customHeight="1"/>
    <row r="169" spans="7:19" ht="15" customHeight="1"/>
    <row r="170" spans="7:19" ht="15" customHeight="1"/>
    <row r="171" spans="7:19" ht="15" customHeight="1"/>
    <row r="172" spans="7:19" ht="15" customHeight="1"/>
    <row r="173" spans="7:19" ht="15" customHeight="1"/>
    <row r="174" spans="7:19" ht="15" customHeight="1"/>
    <row r="175" spans="7:19" ht="15" customHeight="1"/>
    <row r="176" spans="7:19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spans="9:17" ht="15" customHeight="1"/>
    <row r="290" spans="9:17" ht="15" customHeight="1"/>
    <row r="291" spans="9:17" ht="15" customHeight="1"/>
    <row r="292" spans="9:17" ht="15" customHeight="1"/>
    <row r="293" spans="9:17" ht="15" customHeight="1"/>
    <row r="294" spans="9:17" ht="15" customHeight="1"/>
    <row r="295" spans="9:17" ht="15" customHeight="1"/>
    <row r="296" spans="9:17" ht="15" customHeight="1"/>
    <row r="297" spans="9:17" ht="15" customHeight="1"/>
    <row r="298" spans="9:17" ht="15" customHeight="1"/>
    <row r="299" spans="9:17" ht="15" customHeight="1"/>
    <row r="300" spans="9:17" ht="15" customHeight="1">
      <c r="I300" s="74"/>
      <c r="J300" s="74"/>
      <c r="K300" s="74"/>
      <c r="L300" s="74"/>
      <c r="M300" s="74"/>
      <c r="N300" s="74"/>
      <c r="O300" s="74"/>
      <c r="P300" s="74"/>
      <c r="Q300" s="74"/>
    </row>
    <row r="301" spans="9:17" ht="15" customHeight="1">
      <c r="I301" s="74"/>
      <c r="J301" s="99"/>
      <c r="K301" s="160" t="s">
        <v>2</v>
      </c>
      <c r="L301" s="160"/>
      <c r="M301" s="160"/>
      <c r="N301" s="160"/>
      <c r="O301" s="160"/>
      <c r="P301" s="74"/>
      <c r="Q301" s="74"/>
    </row>
    <row r="302" spans="9:17" ht="15" customHeight="1">
      <c r="I302" s="74"/>
      <c r="J302" s="99"/>
      <c r="K302" s="75" t="s">
        <v>46</v>
      </c>
      <c r="L302" s="75" t="s">
        <v>42</v>
      </c>
      <c r="M302" s="75" t="s">
        <v>43</v>
      </c>
      <c r="N302" s="75" t="s">
        <v>47</v>
      </c>
      <c r="O302" s="74" t="s">
        <v>44</v>
      </c>
      <c r="P302" s="74"/>
      <c r="Q302" s="74"/>
    </row>
    <row r="303" spans="9:17" ht="15" customHeight="1">
      <c r="I303" s="74"/>
      <c r="J303" s="99"/>
      <c r="K303" s="75" t="s">
        <v>3</v>
      </c>
      <c r="L303" s="75" t="s">
        <v>3</v>
      </c>
      <c r="M303" s="75" t="s">
        <v>3</v>
      </c>
      <c r="N303" s="75" t="s">
        <v>3</v>
      </c>
      <c r="O303" s="74" t="s">
        <v>3</v>
      </c>
      <c r="P303" s="74"/>
      <c r="Q303" s="74"/>
    </row>
    <row r="304" spans="9:17" ht="15" customHeight="1">
      <c r="I304" s="74"/>
      <c r="J304" s="74" t="s">
        <v>205</v>
      </c>
      <c r="K304" s="126">
        <v>0.33333333333333331</v>
      </c>
      <c r="L304" s="126">
        <v>0.5</v>
      </c>
      <c r="M304" s="126">
        <v>0.76</v>
      </c>
      <c r="N304" s="126">
        <v>0.5</v>
      </c>
      <c r="O304" s="126">
        <v>0.54</v>
      </c>
      <c r="P304" s="74"/>
      <c r="Q304" s="74"/>
    </row>
    <row r="305" spans="9:17" ht="15" customHeight="1">
      <c r="I305" s="74"/>
      <c r="J305" s="74" t="s">
        <v>206</v>
      </c>
      <c r="K305" s="126">
        <v>0.53846153846153844</v>
      </c>
      <c r="L305" s="126">
        <v>0.7</v>
      </c>
      <c r="M305" s="126">
        <v>0.44</v>
      </c>
      <c r="N305" s="126">
        <v>0.32142857142857145</v>
      </c>
      <c r="O305" s="126">
        <v>0.38</v>
      </c>
      <c r="P305" s="74"/>
      <c r="Q305" s="74"/>
    </row>
    <row r="306" spans="9:17" ht="15" customHeight="1">
      <c r="I306" s="74"/>
      <c r="J306" s="74" t="s">
        <v>207</v>
      </c>
      <c r="K306" s="126">
        <v>0.20512820512820512</v>
      </c>
      <c r="L306" s="126">
        <v>0.1</v>
      </c>
      <c r="M306" s="126">
        <v>0.12</v>
      </c>
      <c r="N306" s="126">
        <v>0.10714285714285714</v>
      </c>
      <c r="O306" s="126">
        <v>0.16</v>
      </c>
      <c r="P306" s="74"/>
      <c r="Q306" s="74"/>
    </row>
    <row r="307" spans="9:17" ht="15" customHeight="1">
      <c r="I307" s="74"/>
      <c r="J307" s="74"/>
      <c r="K307" s="74"/>
      <c r="L307" s="74"/>
      <c r="M307" s="74"/>
      <c r="N307" s="74"/>
      <c r="O307" s="74"/>
      <c r="P307" s="74"/>
      <c r="Q307" s="74"/>
    </row>
    <row r="308" spans="9:17" ht="15" customHeight="1"/>
    <row r="309" spans="9:17" ht="15" customHeight="1"/>
    <row r="310" spans="9:17" ht="15" customHeight="1"/>
    <row r="311" spans="9:17" ht="15" customHeight="1"/>
    <row r="312" spans="9:17" ht="15" customHeight="1"/>
    <row r="313" spans="9:17" ht="15" customHeight="1"/>
    <row r="314" spans="9:17" ht="15" customHeight="1"/>
    <row r="315" spans="9:17" ht="15" customHeight="1"/>
    <row r="316" spans="9:17" ht="15" customHeight="1"/>
    <row r="317" spans="9:17" ht="15" customHeight="1"/>
    <row r="318" spans="9:17" ht="15" customHeight="1"/>
    <row r="319" spans="9:17" ht="15" customHeight="1"/>
    <row r="320" spans="9:17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</sheetData>
  <mergeCells count="5">
    <mergeCell ref="L155:L160"/>
    <mergeCell ref="L153:L154"/>
    <mergeCell ref="B2:O2"/>
    <mergeCell ref="D4:L4"/>
    <mergeCell ref="K301:O30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"/>
  <sheetViews>
    <sheetView showGridLines="0" zoomScaleNormal="100" workbookViewId="0">
      <pane ySplit="4" topLeftCell="A5" activePane="bottomLeft" state="frozen"/>
      <selection pane="bottomLeft" activeCell="L335" sqref="L335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4.25" customHeight="1">
      <c r="A2" s="2"/>
      <c r="B2" s="161" t="s">
        <v>24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2.25" customHeight="1">
      <c r="A4" s="151" t="s">
        <v>123</v>
      </c>
      <c r="B4" s="151"/>
      <c r="C4" s="151"/>
      <c r="D4" s="151"/>
      <c r="E4" s="151"/>
      <c r="F4" s="151"/>
      <c r="G4" s="151"/>
      <c r="H4" s="151"/>
      <c r="I4" s="151"/>
      <c r="J4" s="2"/>
      <c r="K4" s="151" t="s">
        <v>224</v>
      </c>
      <c r="L4" s="151"/>
      <c r="M4" s="151"/>
      <c r="N4" s="151"/>
      <c r="O4" s="151"/>
      <c r="P4" s="151"/>
      <c r="Q4" s="151"/>
      <c r="R4" s="151"/>
      <c r="S4" s="151"/>
    </row>
    <row r="149" spans="23:32">
      <c r="W149" s="74"/>
      <c r="X149" s="9"/>
      <c r="Y149" s="9"/>
      <c r="Z149" s="9"/>
      <c r="AA149" s="9"/>
      <c r="AB149" s="9"/>
      <c r="AC149" s="9"/>
      <c r="AD149" s="9"/>
      <c r="AE149" s="74"/>
    </row>
    <row r="150" spans="23:32">
      <c r="W150" s="74"/>
      <c r="X150" s="9"/>
      <c r="Y150" s="9"/>
      <c r="Z150" s="9"/>
      <c r="AA150" s="9"/>
      <c r="AB150" s="9"/>
      <c r="AC150" s="9"/>
      <c r="AD150" s="9"/>
      <c r="AE150" s="74"/>
    </row>
    <row r="151" spans="23:32">
      <c r="W151" s="74"/>
      <c r="X151" s="9"/>
      <c r="Y151" s="9"/>
      <c r="Z151" s="9"/>
      <c r="AA151" s="9"/>
      <c r="AB151" s="9"/>
      <c r="AC151" s="9"/>
      <c r="AD151" s="9"/>
      <c r="AE151" s="74"/>
    </row>
    <row r="152" spans="23:32">
      <c r="W152" s="74"/>
      <c r="X152" s="96"/>
      <c r="Y152" s="96"/>
      <c r="Z152" s="96" t="s">
        <v>46</v>
      </c>
      <c r="AA152" s="96" t="s">
        <v>42</v>
      </c>
      <c r="AB152" s="96" t="s">
        <v>43</v>
      </c>
      <c r="AC152" s="96" t="s">
        <v>47</v>
      </c>
      <c r="AD152" s="96" t="s">
        <v>44</v>
      </c>
      <c r="AE152" s="74"/>
    </row>
    <row r="153" spans="23:32" ht="12" customHeight="1">
      <c r="W153" s="74"/>
      <c r="X153" s="162"/>
      <c r="Y153" s="97" t="s">
        <v>111</v>
      </c>
      <c r="Z153" s="98">
        <v>0.875</v>
      </c>
      <c r="AA153" s="98">
        <v>0</v>
      </c>
      <c r="AB153" s="98">
        <v>0</v>
      </c>
      <c r="AC153" s="98">
        <v>0.125</v>
      </c>
      <c r="AD153" s="98">
        <v>0</v>
      </c>
      <c r="AE153" s="74"/>
      <c r="AF153" s="73"/>
    </row>
    <row r="154" spans="23:32" ht="12" customHeight="1">
      <c r="W154" s="74"/>
      <c r="X154" s="162"/>
      <c r="Y154" s="97" t="s">
        <v>29</v>
      </c>
      <c r="Z154" s="98">
        <v>0.5423728813559322</v>
      </c>
      <c r="AA154" s="98">
        <v>5.084745762711864E-2</v>
      </c>
      <c r="AB154" s="98">
        <v>0.10169491525423728</v>
      </c>
      <c r="AC154" s="98">
        <v>0.11864406779661017</v>
      </c>
      <c r="AD154" s="98">
        <v>0.1864406779661017</v>
      </c>
      <c r="AE154" s="74"/>
      <c r="AF154" s="73"/>
    </row>
    <row r="155" spans="23:32" ht="12" customHeight="1">
      <c r="W155" s="74"/>
      <c r="X155" s="162" t="s">
        <v>122</v>
      </c>
      <c r="Y155" s="97" t="s">
        <v>22</v>
      </c>
      <c r="Z155" s="98">
        <v>0.5625</v>
      </c>
      <c r="AA155" s="98">
        <v>0</v>
      </c>
      <c r="AB155" s="98">
        <v>6.25E-2</v>
      </c>
      <c r="AC155" s="98">
        <v>0.125</v>
      </c>
      <c r="AD155" s="98">
        <v>0.25</v>
      </c>
      <c r="AE155" s="74"/>
    </row>
    <row r="156" spans="23:32" ht="12" customHeight="1">
      <c r="W156" s="74"/>
      <c r="X156" s="162"/>
      <c r="Y156" s="97" t="s">
        <v>63</v>
      </c>
      <c r="Z156" s="98">
        <v>0.33333333333333337</v>
      </c>
      <c r="AA156" s="98">
        <v>8.3333333333333343E-2</v>
      </c>
      <c r="AB156" s="98">
        <v>0.16666666666666669</v>
      </c>
      <c r="AC156" s="98">
        <v>8.3333333333333343E-2</v>
      </c>
      <c r="AD156" s="98">
        <v>0.33333333333333337</v>
      </c>
      <c r="AE156" s="74"/>
      <c r="AF156" s="73"/>
    </row>
    <row r="157" spans="23:32" ht="12" customHeight="1">
      <c r="W157" s="74"/>
      <c r="X157" s="162"/>
      <c r="Y157" s="97" t="s">
        <v>23</v>
      </c>
      <c r="Z157" s="98">
        <v>0.54545454545454541</v>
      </c>
      <c r="AA157" s="98">
        <v>0</v>
      </c>
      <c r="AB157" s="98">
        <v>0.18181818181818182</v>
      </c>
      <c r="AC157" s="98">
        <v>9.0909090909090912E-2</v>
      </c>
      <c r="AD157" s="98">
        <v>0.18181818181818182</v>
      </c>
      <c r="AE157" s="74"/>
      <c r="AF157" s="73"/>
    </row>
    <row r="158" spans="23:32" ht="12" customHeight="1">
      <c r="W158" s="74"/>
      <c r="X158" s="162"/>
      <c r="Y158" s="97" t="s">
        <v>115</v>
      </c>
      <c r="Z158" s="98">
        <v>0.35820895522388058</v>
      </c>
      <c r="AA158" s="98">
        <v>8.9552238805970144E-2</v>
      </c>
      <c r="AB158" s="98">
        <v>0.13432835820895522</v>
      </c>
      <c r="AC158" s="98">
        <v>0.13432835820895522</v>
      </c>
      <c r="AD158" s="98">
        <v>0.28358208955223879</v>
      </c>
      <c r="AE158" s="74"/>
      <c r="AF158" s="73"/>
    </row>
    <row r="159" spans="23:32" ht="12" customHeight="1">
      <c r="W159" s="74"/>
      <c r="X159" s="162"/>
      <c r="Y159" s="97" t="s">
        <v>10</v>
      </c>
      <c r="Z159" s="98">
        <v>0.4</v>
      </c>
      <c r="AA159" s="98">
        <v>0.05</v>
      </c>
      <c r="AB159" s="98">
        <v>0.15</v>
      </c>
      <c r="AC159" s="98">
        <v>0.18333333333333332</v>
      </c>
      <c r="AD159" s="98">
        <v>0.21666666666666667</v>
      </c>
      <c r="AE159" s="74"/>
      <c r="AF159" s="73"/>
    </row>
    <row r="160" spans="23:32">
      <c r="W160" s="74"/>
      <c r="X160" s="162"/>
      <c r="Y160" s="97" t="s">
        <v>5</v>
      </c>
      <c r="Z160" s="98">
        <v>1</v>
      </c>
      <c r="AA160" s="98">
        <v>0</v>
      </c>
      <c r="AB160" s="98">
        <v>0</v>
      </c>
      <c r="AC160" s="98">
        <v>0</v>
      </c>
      <c r="AD160" s="98">
        <v>0</v>
      </c>
      <c r="AE160" s="74"/>
      <c r="AF160" s="73"/>
    </row>
    <row r="161" spans="23:32">
      <c r="W161" s="74"/>
      <c r="X161" s="74"/>
      <c r="Y161" s="74"/>
      <c r="Z161" s="74"/>
      <c r="AA161" s="74"/>
      <c r="AB161" s="74"/>
      <c r="AC161" s="74"/>
      <c r="AD161" s="74"/>
      <c r="AE161" s="74"/>
      <c r="AF161" s="73"/>
    </row>
  </sheetData>
  <mergeCells count="5">
    <mergeCell ref="B2:R2"/>
    <mergeCell ref="A4:I4"/>
    <mergeCell ref="K4:S4"/>
    <mergeCell ref="X155:X160"/>
    <mergeCell ref="X153:X15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EPSEVG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cp:lastPrinted>2011-10-17T08:36:17Z</cp:lastPrinted>
  <dcterms:created xsi:type="dcterms:W3CDTF">2011-09-12T11:47:46Z</dcterms:created>
  <dcterms:modified xsi:type="dcterms:W3CDTF">2016-11-03T09:49:41Z</dcterms:modified>
</cp:coreProperties>
</file>