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FME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158" i="4" l="1"/>
  <c r="F157" i="4"/>
  <c r="F156" i="4"/>
  <c r="F155" i="4"/>
  <c r="F154" i="4"/>
  <c r="F153" i="4"/>
  <c r="D154" i="4"/>
  <c r="D155" i="4"/>
  <c r="D156" i="4"/>
  <c r="D157" i="4"/>
  <c r="D158" i="4"/>
  <c r="D153" i="4"/>
  <c r="F169" i="4"/>
  <c r="F168" i="4"/>
  <c r="F167" i="4"/>
  <c r="F166" i="4"/>
  <c r="F165" i="4"/>
  <c r="D166" i="4"/>
  <c r="D167" i="4"/>
  <c r="D168" i="4"/>
  <c r="D169" i="4"/>
  <c r="D165" i="4"/>
  <c r="F146" i="4"/>
  <c r="F145" i="4"/>
  <c r="F144" i="4"/>
  <c r="F143" i="4"/>
  <c r="F142" i="4"/>
  <c r="F141" i="4"/>
  <c r="F140" i="4"/>
  <c r="F139" i="4"/>
  <c r="F138" i="4"/>
  <c r="D139" i="4"/>
  <c r="D140" i="4"/>
  <c r="D141" i="4"/>
  <c r="D142" i="4"/>
  <c r="D143" i="4"/>
  <c r="D144" i="4"/>
  <c r="D145" i="4"/>
  <c r="D146" i="4"/>
  <c r="D138" i="4"/>
  <c r="F131" i="4"/>
  <c r="F130" i="4"/>
  <c r="F129" i="4"/>
  <c r="F128" i="4"/>
  <c r="F127" i="4"/>
  <c r="F126" i="4"/>
  <c r="F125" i="4"/>
  <c r="F124" i="4"/>
  <c r="F123" i="4"/>
  <c r="D124" i="4"/>
  <c r="D125" i="4"/>
  <c r="D126" i="4"/>
  <c r="D127" i="4"/>
  <c r="D128" i="4"/>
  <c r="D129" i="4"/>
  <c r="D130" i="4"/>
  <c r="D131" i="4"/>
  <c r="D123" i="4"/>
  <c r="F108" i="4"/>
  <c r="F107" i="4"/>
  <c r="F106" i="4"/>
  <c r="F105" i="4"/>
  <c r="F104" i="4"/>
  <c r="F103" i="4"/>
  <c r="F102" i="4"/>
  <c r="F101" i="4"/>
  <c r="D102" i="4"/>
  <c r="D103" i="4"/>
  <c r="D104" i="4"/>
  <c r="D105" i="4"/>
  <c r="D106" i="4"/>
  <c r="D107" i="4"/>
  <c r="D108" i="4"/>
  <c r="D101" i="4"/>
  <c r="F94" i="4"/>
  <c r="F93" i="4"/>
  <c r="F92" i="4"/>
  <c r="F91" i="4"/>
  <c r="F90" i="4"/>
  <c r="D91" i="4"/>
  <c r="D92" i="4"/>
  <c r="D93" i="4"/>
  <c r="D94" i="4"/>
  <c r="D90" i="4"/>
  <c r="F83" i="4"/>
  <c r="F82" i="4"/>
  <c r="F81" i="4"/>
  <c r="F80" i="4"/>
  <c r="F79" i="4"/>
  <c r="F78" i="4"/>
  <c r="D79" i="4"/>
  <c r="D80" i="4"/>
  <c r="D81" i="4"/>
  <c r="D82" i="4"/>
  <c r="D83" i="4"/>
  <c r="D78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27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28" i="4"/>
  <c r="D21" i="4"/>
  <c r="J21" i="4"/>
  <c r="H14" i="4"/>
  <c r="H13" i="4"/>
  <c r="F14" i="4"/>
  <c r="F13" i="4"/>
  <c r="D14" i="4"/>
  <c r="D13" i="4"/>
  <c r="D27" i="4" l="1"/>
  <c r="H12" i="4"/>
</calcChain>
</file>

<file path=xl/sharedStrings.xml><?xml version="1.0" encoding="utf-8"?>
<sst xmlns="http://schemas.openxmlformats.org/spreadsheetml/2006/main" count="234" uniqueCount="121">
  <si>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</si>
  <si>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</si>
  <si>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</si>
  <si>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</si>
  <si>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</si>
  <si>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</si>
  <si>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</si>
  <si>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</si>
  <si>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</si>
  <si>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</si>
  <si>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</si>
  <si>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</si>
  <si>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</si>
  <si>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</si>
  <si>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</si>
  <si>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</si>
  <si>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</si>
  <si>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</si>
  <si>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</si>
  <si>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</si>
  <si>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</si>
  <si>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</si>
  <si>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</si>
  <si>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</si>
  <si>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</si>
  <si>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</si>
  <si>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</si>
  <si>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</si>
  <si>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FACULTAT DE MATEMÀTIQUES I ESTADÍSTICA</t>
  </si>
  <si>
    <t>Grau en Matemàtiques</t>
  </si>
  <si>
    <t>ENQUESTA PER A L'ESTUDIANTAT DE NOU INGRÉS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</si>
  <si>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</si>
  <si>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</si>
  <si>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</si>
  <si>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</si>
  <si>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</si>
  <si>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</si>
  <si>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</si>
  <si>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</si>
  <si>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</si>
  <si>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</si>
  <si>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</si>
  <si>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</si>
  <si>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</si>
  <si>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</si>
  <si>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Sessions de preparació per les proves Cangur</t>
  </si>
  <si>
    <t>Sessions de preparació per l'Olimpíada Matemàtica</t>
  </si>
  <si>
    <t>Premi Poincaré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</si>
  <si>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</si>
  <si>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</si>
  <si>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</si>
  <si>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6. Has assistit/participat en alguna activitat d'aquesta facultat?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</si>
  <si>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</si>
  <si>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</si>
  <si>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</si>
  <si>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</si>
  <si>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Estudiants o antics estudiants de la UPC</t>
  </si>
  <si>
    <t>Femení</t>
  </si>
  <si>
    <t>Masculí</t>
  </si>
  <si>
    <t>Total</t>
  </si>
  <si>
    <t>Grau en Estadística</t>
  </si>
  <si>
    <t>Batxillerat</t>
  </si>
  <si>
    <t>Cicle Formatiu de Grau Superior</t>
  </si>
  <si>
    <t>Barcelona - IES Narcís Monturiol (C. Harmonia, s/n)</t>
  </si>
  <si>
    <t>Liceu Francès de Barcelona (Av. Bosch i Gimpera, 6-10)</t>
  </si>
  <si>
    <t>Barcelona - Sant Ignasi (C. Carrasco i Formiguera, 32)</t>
  </si>
  <si>
    <t>Girona - IES Jaume Vicenç Vives (C. Isabel la Católica núm 17)</t>
  </si>
  <si>
    <t>Titulació matriculada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</si>
  <si>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</si>
  <si>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</si>
  <si>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</si>
  <si>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</si>
  <si>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</si>
  <si>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</si>
  <si>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</si>
  <si>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</si>
  <si>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</si>
  <si>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</si>
  <si>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</si>
  <si>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</t>
  </si>
  <si>
    <t>Certificat de llengües de les universitats de Catalunya (CLUC)</t>
  </si>
  <si>
    <t>Jornades de Portes Obertes</t>
  </si>
  <si>
    <t>Me l'han recomanada</t>
  </si>
  <si>
    <t>2014-2015</t>
  </si>
  <si>
    <t>Barcelona - Aula Escola Europea (Av. Mare de Déu de Lorda, 34-36)</t>
  </si>
  <si>
    <t>Barcelona - Frederic Mistral/Tècnic Eulàlia (C. Pere II de Muntada, 8)</t>
  </si>
  <si>
    <t>Barcelona - IES XXV Olimpíada (C. Dàlia, s/n)</t>
  </si>
  <si>
    <t>Barcelona - IPSI (C. Comte Borrell 212-216 (Provença, 107-109 ))</t>
  </si>
  <si>
    <t>Barcelona - Jesús Maria (Av. Meridiana, 392-406)</t>
  </si>
  <si>
    <t>Barcelona - La Salle Barceloneta (C. Balboa, 18-20)</t>
  </si>
  <si>
    <t>Barcelona - La Salle Bonanova (Pg. de la Bonanova, 8)</t>
  </si>
  <si>
    <t>Barcelona - Montserrat (Av. Vallvidrera, 68)</t>
  </si>
  <si>
    <t>Barcelona - Pare Manyanet (Travessera de les Corts, 331)</t>
  </si>
  <si>
    <t>Barcelona - Reial Monestir de Santa Isabel (C. Vergós, 44-52)</t>
  </si>
  <si>
    <t>Barcelona - Sagrado Corazón (C. Eduard Conde, 17-23)</t>
  </si>
  <si>
    <t>Barcelona - Sagrat Cor Diputació (C. Diputació, 326)</t>
  </si>
  <si>
    <t>Barcelona - Salesians de Sarrià (Sant Àngel) (Pg. de Sant Joan Bosco, 42)</t>
  </si>
  <si>
    <t>Barcelona - Súnion (Av. República Argentina, 85-89)</t>
  </si>
  <si>
    <t>Bellaterra - La Vall (Ctra. Sabadell a Bellaterra, Km. 4,6)</t>
  </si>
  <si>
    <t>Cardona - IES Sant Ramon (Plaça Compte i Viladomat, 1)</t>
  </si>
  <si>
    <t>Castelldefels - IES Josep Lluís Sert (Camí Ral de València, 10)</t>
  </si>
  <si>
    <t>Ciutadella (Menorca) - IES Josep Maria Quadrado (C/ Mallorca, 65)</t>
  </si>
  <si>
    <t>El Prat de Llobregat - IES Salvador Dalí (Av. Pare Andreu de Palma, 1-3)</t>
  </si>
  <si>
    <t>El Vendrell - IES Mediterrània (c. Ramon Casas Carbó, s/n)</t>
  </si>
  <si>
    <t>Figueres - IES Olivar Gran (Av. M. Àngels Anglada, 11)</t>
  </si>
  <si>
    <t>Gavà - Santo Ángel (Av, de les Bòbiles, 1)</t>
  </si>
  <si>
    <t>Guissona - IES de Guissona (C. Castanyers, 13)</t>
  </si>
  <si>
    <t>Manlleu - IES Antoni Pous i Argila (Av. Roma, 260)</t>
  </si>
  <si>
    <t>Manlleu - La Salle Manlleu (C. Enric Delaris, 68)</t>
  </si>
  <si>
    <t>Molins de Rei - IES Lluís de Requesens (Av. de Vallvidrera, s/n)</t>
  </si>
  <si>
    <t>Reus - IES Gabriel Ferrater i Soler (Ctra. de Montblanc, 5-9 (s'entra C. Josep Caixers))</t>
  </si>
  <si>
    <t>Sant Adrià de Besòs - Sagrat Cor-Sant Gabriel (C. Ricart, 8-14)</t>
  </si>
  <si>
    <t>Sant Cugat del Vallès - Viaró (Av. Alcalde Barnils, 2)</t>
  </si>
  <si>
    <t>Solsona - IES Francesc Ribalta (C. Francesc  Ribalta, s/n)</t>
  </si>
  <si>
    <t>Tarragona - IES Antoni de Martí i Franquès (C. Enric d'Ossó, 3)</t>
  </si>
  <si>
    <t>Valls - IES Narcís Oller (C. Francesc Gumà Ferran, 1)</t>
  </si>
  <si>
    <t>Vilanova i la Geltrú - IES Francesc Xavier Lluch i Rafecas (C. Doctor Zamenhof, 30)</t>
  </si>
  <si>
    <t>Concurs Planter de Sondeigs i Experiments de treballs d’estadística</t>
  </si>
  <si>
    <t>2016-2017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</si>
  <si>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2016-2017</t>
    </r>
  </si>
  <si>
    <t>Activitats d'orientació (Pots marcar més d'una opció)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</si>
</sst>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0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64"/>
      </right>
      <top style="thick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  <xf numFmtId="0" fontId="18" fillId="0" borderId="0"/>
    <xf numFmtId="0" fontId="18" fillId="0" borderId="0"/>
  </cellStyleXfs>
  <cellXfs count="103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6" fillId="7" borderId="29" xfId="0" applyFont="1" applyFill="1" applyBorder="1" applyAlignment="1">
      <alignment vertical="center" wrapText="1"/>
    </xf>
    <xf numFmtId="0" fontId="12" fillId="0" borderId="0" xfId="0" applyFont="1"/>
    <xf numFmtId="165" fontId="15" fillId="0" borderId="16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4" fillId="0" borderId="15" xfId="3" applyNumberFormat="1" applyFont="1" applyBorder="1" applyAlignment="1">
      <alignment horizontal="right" vertical="center"/>
    </xf>
    <xf numFmtId="165" fontId="14" fillId="0" borderId="16" xfId="3" applyNumberFormat="1" applyFont="1" applyBorder="1" applyAlignment="1">
      <alignment horizontal="right" vertical="center"/>
    </xf>
    <xf numFmtId="164" fontId="14" fillId="0" borderId="16" xfId="3" applyNumberFormat="1" applyFont="1" applyBorder="1" applyAlignment="1">
      <alignment horizontal="right" vertical="center"/>
    </xf>
    <xf numFmtId="164" fontId="14" fillId="0" borderId="18" xfId="3" applyNumberFormat="1" applyFont="1" applyBorder="1" applyAlignment="1">
      <alignment horizontal="right" vertical="center"/>
    </xf>
    <xf numFmtId="165" fontId="14" fillId="0" borderId="19" xfId="3" applyNumberFormat="1" applyFont="1" applyBorder="1" applyAlignment="1">
      <alignment horizontal="right" vertical="center"/>
    </xf>
    <xf numFmtId="164" fontId="14" fillId="0" borderId="19" xfId="3" applyNumberFormat="1" applyFont="1" applyBorder="1" applyAlignment="1">
      <alignment horizontal="right" vertical="center"/>
    </xf>
    <xf numFmtId="164" fontId="14" fillId="0" borderId="21" xfId="3" applyNumberFormat="1" applyFont="1" applyBorder="1" applyAlignment="1">
      <alignment horizontal="right" vertical="center"/>
    </xf>
    <xf numFmtId="165" fontId="14" fillId="0" borderId="22" xfId="3" applyNumberFormat="1" applyFont="1" applyBorder="1" applyAlignment="1">
      <alignment horizontal="right" vertical="center"/>
    </xf>
    <xf numFmtId="164" fontId="14" fillId="0" borderId="22" xfId="3" applyNumberFormat="1" applyFont="1" applyBorder="1" applyAlignment="1">
      <alignment horizontal="right" vertical="center"/>
    </xf>
    <xf numFmtId="164" fontId="17" fillId="4" borderId="16" xfId="3" applyNumberFormat="1" applyFont="1" applyFill="1" applyBorder="1" applyAlignment="1">
      <alignment horizontal="right" vertical="center"/>
    </xf>
    <xf numFmtId="165" fontId="17" fillId="4" borderId="17" xfId="3" applyNumberFormat="1" applyFont="1" applyFill="1" applyBorder="1" applyAlignment="1">
      <alignment horizontal="right" vertical="center"/>
    </xf>
    <xf numFmtId="164" fontId="17" fillId="4" borderId="19" xfId="3" applyNumberFormat="1" applyFont="1" applyFill="1" applyBorder="1" applyAlignment="1">
      <alignment horizontal="right" vertical="center"/>
    </xf>
    <xf numFmtId="165" fontId="17" fillId="4" borderId="20" xfId="3" applyNumberFormat="1" applyFont="1" applyFill="1" applyBorder="1" applyAlignment="1">
      <alignment horizontal="right" vertical="center"/>
    </xf>
    <xf numFmtId="164" fontId="17" fillId="4" borderId="22" xfId="3" applyNumberFormat="1" applyFont="1" applyFill="1" applyBorder="1" applyAlignment="1">
      <alignment horizontal="right" vertical="center"/>
    </xf>
    <xf numFmtId="165" fontId="17" fillId="4" borderId="23" xfId="3" applyNumberFormat="1" applyFont="1" applyFill="1" applyBorder="1" applyAlignment="1">
      <alignment horizontal="right" vertical="center"/>
    </xf>
    <xf numFmtId="165" fontId="17" fillId="4" borderId="22" xfId="3" applyNumberFormat="1" applyFont="1" applyFill="1" applyBorder="1" applyAlignment="1">
      <alignment horizontal="right" vertical="center"/>
    </xf>
    <xf numFmtId="165" fontId="17" fillId="4" borderId="16" xfId="3" applyNumberFormat="1" applyFont="1" applyFill="1" applyBorder="1" applyAlignment="1">
      <alignment horizontal="right" vertical="center"/>
    </xf>
    <xf numFmtId="165" fontId="17" fillId="4" borderId="19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164" fontId="14" fillId="0" borderId="15" xfId="0" applyNumberFormat="1" applyFont="1" applyBorder="1" applyAlignment="1">
      <alignment horizontal="right" vertical="center"/>
    </xf>
    <xf numFmtId="165" fontId="14" fillId="0" borderId="16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164" fontId="17" fillId="4" borderId="16" xfId="0" applyNumberFormat="1" applyFont="1" applyFill="1" applyBorder="1" applyAlignment="1">
      <alignment horizontal="right" vertical="center"/>
    </xf>
    <xf numFmtId="165" fontId="17" fillId="4" borderId="17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 wrapText="1"/>
    </xf>
    <xf numFmtId="164" fontId="14" fillId="0" borderId="18" xfId="0" applyNumberFormat="1" applyFont="1" applyBorder="1" applyAlignment="1">
      <alignment horizontal="right" vertical="center"/>
    </xf>
    <xf numFmtId="165" fontId="14" fillId="0" borderId="19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horizontal="right" vertical="center"/>
    </xf>
    <xf numFmtId="164" fontId="17" fillId="4" borderId="19" xfId="0" applyNumberFormat="1" applyFont="1" applyFill="1" applyBorder="1" applyAlignment="1">
      <alignment horizontal="right" vertical="center"/>
    </xf>
    <xf numFmtId="165" fontId="17" fillId="4" borderId="20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 wrapText="1"/>
    </xf>
    <xf numFmtId="164" fontId="14" fillId="0" borderId="21" xfId="0" applyNumberFormat="1" applyFont="1" applyBorder="1" applyAlignment="1">
      <alignment horizontal="right" vertical="center"/>
    </xf>
    <xf numFmtId="165" fontId="14" fillId="0" borderId="22" xfId="0" applyNumberFormat="1" applyFont="1" applyBorder="1" applyAlignment="1">
      <alignment horizontal="right" vertical="center"/>
    </xf>
    <xf numFmtId="164" fontId="14" fillId="0" borderId="22" xfId="0" applyNumberFormat="1" applyFont="1" applyBorder="1" applyAlignment="1">
      <alignment horizontal="right" vertical="center"/>
    </xf>
    <xf numFmtId="164" fontId="17" fillId="4" borderId="22" xfId="0" applyNumberFormat="1" applyFont="1" applyFill="1" applyBorder="1" applyAlignment="1">
      <alignment horizontal="right" vertical="center"/>
    </xf>
    <xf numFmtId="165" fontId="17" fillId="4" borderId="23" xfId="0" applyNumberFormat="1" applyFont="1" applyFill="1" applyBorder="1" applyAlignment="1">
      <alignment horizontal="right" vertical="center"/>
    </xf>
    <xf numFmtId="0" fontId="14" fillId="0" borderId="3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7" fillId="4" borderId="11" xfId="3" applyFont="1" applyFill="1" applyBorder="1" applyAlignment="1">
      <alignment horizontal="left" vertical="center" wrapText="1"/>
    </xf>
    <xf numFmtId="164" fontId="17" fillId="4" borderId="21" xfId="0" applyNumberFormat="1" applyFont="1" applyFill="1" applyBorder="1" applyAlignment="1">
      <alignment horizontal="right" vertical="center"/>
    </xf>
    <xf numFmtId="165" fontId="17" fillId="4" borderId="22" xfId="0" applyNumberFormat="1" applyFont="1" applyFill="1" applyBorder="1" applyAlignment="1">
      <alignment horizontal="right" vertical="center"/>
    </xf>
    <xf numFmtId="164" fontId="14" fillId="0" borderId="24" xfId="0" applyNumberFormat="1" applyFont="1" applyBorder="1" applyAlignment="1">
      <alignment horizontal="right" vertical="center"/>
    </xf>
    <xf numFmtId="165" fontId="14" fillId="0" borderId="25" xfId="0" applyNumberFormat="1" applyFont="1" applyBorder="1" applyAlignment="1">
      <alignment horizontal="right" vertical="center"/>
    </xf>
    <xf numFmtId="164" fontId="14" fillId="0" borderId="25" xfId="0" applyNumberFormat="1" applyFont="1" applyBorder="1" applyAlignment="1">
      <alignment horizontal="right" vertical="center"/>
    </xf>
    <xf numFmtId="164" fontId="17" fillId="4" borderId="25" xfId="0" applyNumberFormat="1" applyFont="1" applyFill="1" applyBorder="1" applyAlignment="1">
      <alignment horizontal="right" vertical="center"/>
    </xf>
    <xf numFmtId="165" fontId="17" fillId="4" borderId="26" xfId="0" applyNumberFormat="1" applyFont="1" applyFill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14" fillId="0" borderId="27" xfId="0" applyFont="1" applyBorder="1" applyAlignment="1">
      <alignment horizontal="left" vertical="center" wrapText="1"/>
    </xf>
    <xf numFmtId="0" fontId="18" fillId="0" borderId="0" xfId="3" applyAlignment="1">
      <alignment vertical="center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31" xfId="0" applyBorder="1" applyAlignment="1">
      <alignment vertical="center"/>
    </xf>
    <xf numFmtId="0" fontId="14" fillId="0" borderId="28" xfId="3" applyFont="1" applyBorder="1" applyAlignment="1">
      <alignment horizontal="left" vertical="center" wrapText="1"/>
    </xf>
    <xf numFmtId="0" fontId="19" fillId="0" borderId="0" xfId="3" applyFont="1"/>
    <xf numFmtId="0" fontId="16" fillId="7" borderId="33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9" fillId="0" borderId="0" xfId="3" applyFont="1"/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7" borderId="7" xfId="4" applyFont="1" applyFill="1" applyBorder="1" applyAlignment="1">
      <alignment horizontal="left" vertical="center" wrapText="1"/>
    </xf>
    <xf numFmtId="0" fontId="16" fillId="7" borderId="11" xfId="4" applyFont="1" applyFill="1" applyBorder="1" applyAlignment="1">
      <alignment horizontal="left" vertical="center" wrapText="1"/>
    </xf>
  </cellXfs>
  <cellStyles count="5">
    <cellStyle name="Normal" xfId="0" builtinId="0"/>
    <cellStyle name="Normal_ETSAB (2)" xfId="4"/>
    <cellStyle name="Normal_FME" xfId="3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Gràfics!$L$151</c:f>
              <c:strCache>
                <c:ptCount val="1"/>
              </c:strCache>
            </c:strRef>
          </c:tx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Gràfics!$L$152:$L$159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Gràfics!$M$151</c:f>
              <c:strCache>
                <c:ptCount val="1"/>
                <c:pt idx="0">
                  <c:v>Grau en Matemàtiques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Gràfics!$M$152:$M$159</c:f>
              <c:numCache>
                <c:formatCode>General</c:formatCode>
                <c:ptCount val="8"/>
                <c:pt idx="0">
                  <c:v>0.14000000000000001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0.46</c:v>
                </c:pt>
                <c:pt idx="4">
                  <c:v>0.26</c:v>
                </c:pt>
                <c:pt idx="5">
                  <c:v>0.16</c:v>
                </c:pt>
                <c:pt idx="6">
                  <c:v>0.2</c:v>
                </c:pt>
                <c:pt idx="7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27776"/>
        <c:axId val="110769280"/>
        <c:axId val="0"/>
      </c:bar3DChart>
      <c:catAx>
        <c:axId val="78027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769280"/>
        <c:crosses val="autoZero"/>
        <c:auto val="1"/>
        <c:lblAlgn val="ctr"/>
        <c:lblOffset val="100"/>
        <c:noMultiLvlLbl val="0"/>
      </c:catAx>
      <c:valAx>
        <c:axId val="110769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02777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Gràfics!$L$151</c:f>
              <c:strCache>
                <c:ptCount val="1"/>
              </c:strCache>
            </c:strRef>
          </c:tx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Gràfics!$L$152:$L$159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Gràfics!$M$151</c:f>
              <c:strCache>
                <c:ptCount val="1"/>
                <c:pt idx="0">
                  <c:v>Grau en Matemàtiques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Gràfics!$M$152:$M$159</c:f>
              <c:numCache>
                <c:formatCode>General</c:formatCode>
                <c:ptCount val="8"/>
                <c:pt idx="0">
                  <c:v>0.14000000000000001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0.46</c:v>
                </c:pt>
                <c:pt idx="4">
                  <c:v>0.26</c:v>
                </c:pt>
                <c:pt idx="5">
                  <c:v>0.16</c:v>
                </c:pt>
                <c:pt idx="6">
                  <c:v>0.2</c:v>
                </c:pt>
                <c:pt idx="7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735616"/>
        <c:axId val="138738304"/>
        <c:axId val="0"/>
      </c:bar3DChart>
      <c:catAx>
        <c:axId val="13873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738304"/>
        <c:crosses val="autoZero"/>
        <c:auto val="1"/>
        <c:lblAlgn val="ctr"/>
        <c:lblOffset val="100"/>
        <c:noMultiLvlLbl val="0"/>
      </c:catAx>
      <c:valAx>
        <c:axId val="138738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73561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Comparativa!$Y$122</c:f>
              <c:strCache>
                <c:ptCount val="1"/>
                <c:pt idx="0">
                  <c:v>Grau en Matemàtiques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Comparativa!$W$123:$X$130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Comparativa!$Y$123:$Y$130</c:f>
              <c:numCache>
                <c:formatCode>###0.0%</c:formatCode>
                <c:ptCount val="8"/>
                <c:pt idx="0">
                  <c:v>2.6315789473684209E-2</c:v>
                </c:pt>
                <c:pt idx="1">
                  <c:v>0.10526315789473684</c:v>
                </c:pt>
                <c:pt idx="2">
                  <c:v>0.15789473684210525</c:v>
                </c:pt>
                <c:pt idx="3">
                  <c:v>0.34210526315789475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0.28947368421052633</c:v>
                </c:pt>
                <c:pt idx="7">
                  <c:v>0.18421052631578946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386688"/>
        <c:axId val="78388224"/>
        <c:axId val="0"/>
      </c:bar3DChart>
      <c:catAx>
        <c:axId val="7838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388224"/>
        <c:crosses val="autoZero"/>
        <c:auto val="1"/>
        <c:lblAlgn val="ctr"/>
        <c:lblOffset val="100"/>
        <c:noMultiLvlLbl val="0"/>
      </c:catAx>
      <c:valAx>
        <c:axId val="78388224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783866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4.png"/><Relationship Id="rId18" Type="http://schemas.openxmlformats.org/officeDocument/2006/relationships/image" Target="../media/image9.png"/><Relationship Id="rId3" Type="http://schemas.openxmlformats.org/officeDocument/2006/relationships/image" Target="../media/image13.png"/><Relationship Id="rId7" Type="http://schemas.openxmlformats.org/officeDocument/2006/relationships/image" Target="../media/image16.png"/><Relationship Id="rId12" Type="http://schemas.openxmlformats.org/officeDocument/2006/relationships/image" Target="../media/image2.png"/><Relationship Id="rId17" Type="http://schemas.openxmlformats.org/officeDocument/2006/relationships/image" Target="../media/image8.png"/><Relationship Id="rId2" Type="http://schemas.openxmlformats.org/officeDocument/2006/relationships/image" Target="../media/image12.png"/><Relationship Id="rId16" Type="http://schemas.openxmlformats.org/officeDocument/2006/relationships/image" Target="../media/image7.png"/><Relationship Id="rId20" Type="http://schemas.openxmlformats.org/officeDocument/2006/relationships/image" Target="../media/image19.png"/><Relationship Id="rId1" Type="http://schemas.openxmlformats.org/officeDocument/2006/relationships/image" Target="../media/image11.png"/><Relationship Id="rId6" Type="http://schemas.openxmlformats.org/officeDocument/2006/relationships/image" Target="../media/image15.png"/><Relationship Id="rId11" Type="http://schemas.openxmlformats.org/officeDocument/2006/relationships/image" Target="../media/image1.png"/><Relationship Id="rId5" Type="http://schemas.openxmlformats.org/officeDocument/2006/relationships/chart" Target="../charts/chart2.xml"/><Relationship Id="rId15" Type="http://schemas.openxmlformats.org/officeDocument/2006/relationships/image" Target="../media/image6.png"/><Relationship Id="rId10" Type="http://schemas.openxmlformats.org/officeDocument/2006/relationships/chart" Target="../charts/chart3.xml"/><Relationship Id="rId19" Type="http://schemas.openxmlformats.org/officeDocument/2006/relationships/image" Target="../media/image10.png"/><Relationship Id="rId4" Type="http://schemas.openxmlformats.org/officeDocument/2006/relationships/image" Target="../media/image14.png"/><Relationship Id="rId9" Type="http://schemas.openxmlformats.org/officeDocument/2006/relationships/image" Target="../media/image18.png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116</xdr:row>
      <xdr:rowOff>76200</xdr:rowOff>
    </xdr:from>
    <xdr:to>
      <xdr:col>0</xdr:col>
      <xdr:colOff>542925</xdr:colOff>
      <xdr:row>116</xdr:row>
      <xdr:rowOff>76200</xdr:rowOff>
    </xdr:to>
    <xdr:cxnSp macro="">
      <xdr:nvCxnSpPr>
        <xdr:cNvPr id="2" name="Connector recte 1"/>
        <xdr:cNvCxnSpPr/>
      </xdr:nvCxnSpPr>
      <xdr:spPr>
        <a:xfrm flipH="1">
          <a:off x="285751" y="28108275"/>
          <a:ext cx="2571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295276</xdr:colOff>
      <xdr:row>116</xdr:row>
      <xdr:rowOff>76200</xdr:rowOff>
    </xdr:from>
    <xdr:to>
      <xdr:col>0</xdr:col>
      <xdr:colOff>304800</xdr:colOff>
      <xdr:row>121</xdr:row>
      <xdr:rowOff>66675</xdr:rowOff>
    </xdr:to>
    <xdr:cxnSp macro="">
      <xdr:nvCxnSpPr>
        <xdr:cNvPr id="3" name="Connector recte 2"/>
        <xdr:cNvCxnSpPr/>
      </xdr:nvCxnSpPr>
      <xdr:spPr>
        <a:xfrm>
          <a:off x="295276" y="28108275"/>
          <a:ext cx="9524" cy="1076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121</xdr:row>
      <xdr:rowOff>66675</xdr:rowOff>
    </xdr:from>
    <xdr:to>
      <xdr:col>0</xdr:col>
      <xdr:colOff>600075</xdr:colOff>
      <xdr:row>121</xdr:row>
      <xdr:rowOff>66675</xdr:rowOff>
    </xdr:to>
    <xdr:cxnSp macro="">
      <xdr:nvCxnSpPr>
        <xdr:cNvPr id="4" name="Connector de fletxa recta 3"/>
        <xdr:cNvCxnSpPr/>
      </xdr:nvCxnSpPr>
      <xdr:spPr>
        <a:xfrm>
          <a:off x="295275" y="29184600"/>
          <a:ext cx="304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</xdr:row>
      <xdr:rowOff>161925</xdr:rowOff>
    </xdr:from>
    <xdr:to>
      <xdr:col>6</xdr:col>
      <xdr:colOff>9525</xdr:colOff>
      <xdr:row>7</xdr:row>
      <xdr:rowOff>9525</xdr:rowOff>
    </xdr:to>
    <xdr:sp macro="" textlink="">
      <xdr:nvSpPr>
        <xdr:cNvPr id="12" name="QuadreDeText 11"/>
        <xdr:cNvSpPr txBox="1"/>
      </xdr:nvSpPr>
      <xdr:spPr>
        <a:xfrm>
          <a:off x="923925" y="1552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323850</xdr:colOff>
      <xdr:row>33</xdr:row>
      <xdr:rowOff>0</xdr:rowOff>
    </xdr:from>
    <xdr:to>
      <xdr:col>6</xdr:col>
      <xdr:colOff>19050</xdr:colOff>
      <xdr:row>35</xdr:row>
      <xdr:rowOff>38100</xdr:rowOff>
    </xdr:to>
    <xdr:sp macro="" textlink="">
      <xdr:nvSpPr>
        <xdr:cNvPr id="13" name="QuadreDeText 12"/>
        <xdr:cNvSpPr txBox="1"/>
      </xdr:nvSpPr>
      <xdr:spPr>
        <a:xfrm>
          <a:off x="933450" y="69151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352425</xdr:colOff>
      <xdr:row>60</xdr:row>
      <xdr:rowOff>104775</xdr:rowOff>
    </xdr:from>
    <xdr:to>
      <xdr:col>6</xdr:col>
      <xdr:colOff>47625</xdr:colOff>
      <xdr:row>62</xdr:row>
      <xdr:rowOff>142875</xdr:rowOff>
    </xdr:to>
    <xdr:sp macro="" textlink="">
      <xdr:nvSpPr>
        <xdr:cNvPr id="14" name="QuadreDeText 13"/>
        <xdr:cNvSpPr txBox="1"/>
      </xdr:nvSpPr>
      <xdr:spPr>
        <a:xfrm>
          <a:off x="962025" y="12163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295275</xdr:colOff>
      <xdr:row>90</xdr:row>
      <xdr:rowOff>38100</xdr:rowOff>
    </xdr:to>
    <xdr:sp macro="" textlink="">
      <xdr:nvSpPr>
        <xdr:cNvPr id="15" name="QuadreDeText 14"/>
        <xdr:cNvSpPr txBox="1"/>
      </xdr:nvSpPr>
      <xdr:spPr>
        <a:xfrm>
          <a:off x="0" y="173926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485775</xdr:colOff>
      <xdr:row>115</xdr:row>
      <xdr:rowOff>85725</xdr:rowOff>
    </xdr:from>
    <xdr:to>
      <xdr:col>8</xdr:col>
      <xdr:colOff>581025</xdr:colOff>
      <xdr:row>117</xdr:row>
      <xdr:rowOff>123825</xdr:rowOff>
    </xdr:to>
    <xdr:sp macro="" textlink="">
      <xdr:nvSpPr>
        <xdr:cNvPr id="16" name="QuadreDeText 15"/>
        <xdr:cNvSpPr txBox="1"/>
      </xdr:nvSpPr>
      <xdr:spPr>
        <a:xfrm>
          <a:off x="485775" y="226218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1</xdr:rowOff>
    </xdr:from>
    <xdr:to>
      <xdr:col>9</xdr:col>
      <xdr:colOff>190500</xdr:colOff>
      <xdr:row>146</xdr:row>
      <xdr:rowOff>19051</xdr:rowOff>
    </xdr:to>
    <xdr:sp macro="" textlink="">
      <xdr:nvSpPr>
        <xdr:cNvPr id="18" name="QuadreDeText 17"/>
        <xdr:cNvSpPr txBox="1"/>
      </xdr:nvSpPr>
      <xdr:spPr>
        <a:xfrm>
          <a:off x="0" y="27870151"/>
          <a:ext cx="5676900" cy="5905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285750</xdr:colOff>
      <xdr:row>171</xdr:row>
      <xdr:rowOff>123825</xdr:rowOff>
    </xdr:from>
    <xdr:to>
      <xdr:col>8</xdr:col>
      <xdr:colOff>114300</xdr:colOff>
      <xdr:row>175</xdr:row>
      <xdr:rowOff>133350</xdr:rowOff>
    </xdr:to>
    <xdr:sp macro="" textlink="">
      <xdr:nvSpPr>
        <xdr:cNvPr id="19" name="QuadreDeText 18"/>
        <xdr:cNvSpPr txBox="1"/>
      </xdr:nvSpPr>
      <xdr:spPr>
        <a:xfrm>
          <a:off x="285750" y="333279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361950</xdr:colOff>
      <xdr:row>201</xdr:row>
      <xdr:rowOff>76200</xdr:rowOff>
    </xdr:from>
    <xdr:to>
      <xdr:col>7</xdr:col>
      <xdr:colOff>342900</xdr:colOff>
      <xdr:row>202</xdr:row>
      <xdr:rowOff>161925</xdr:rowOff>
    </xdr:to>
    <xdr:sp macro="" textlink="">
      <xdr:nvSpPr>
        <xdr:cNvPr id="20" name="QuadreDeText 19"/>
        <xdr:cNvSpPr txBox="1"/>
      </xdr:nvSpPr>
      <xdr:spPr>
        <a:xfrm>
          <a:off x="361950" y="38995350"/>
          <a:ext cx="4248150" cy="276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28575</xdr:colOff>
      <xdr:row>227</xdr:row>
      <xdr:rowOff>85725</xdr:rowOff>
    </xdr:from>
    <xdr:to>
      <xdr:col>7</xdr:col>
      <xdr:colOff>466725</xdr:colOff>
      <xdr:row>231</xdr:row>
      <xdr:rowOff>9525</xdr:rowOff>
    </xdr:to>
    <xdr:sp macro="" textlink="">
      <xdr:nvSpPr>
        <xdr:cNvPr id="21" name="QuadreDeText 20"/>
        <xdr:cNvSpPr txBox="1"/>
      </xdr:nvSpPr>
      <xdr:spPr>
        <a:xfrm>
          <a:off x="28575" y="439578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228600</xdr:colOff>
      <xdr:row>255</xdr:row>
      <xdr:rowOff>180975</xdr:rowOff>
    </xdr:from>
    <xdr:to>
      <xdr:col>8</xdr:col>
      <xdr:colOff>57150</xdr:colOff>
      <xdr:row>260</xdr:row>
      <xdr:rowOff>0</xdr:rowOff>
    </xdr:to>
    <xdr:sp macro="" textlink="">
      <xdr:nvSpPr>
        <xdr:cNvPr id="22" name="QuadreDeText 21"/>
        <xdr:cNvSpPr txBox="1"/>
      </xdr:nvSpPr>
      <xdr:spPr>
        <a:xfrm>
          <a:off x="228600" y="493871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95250</xdr:colOff>
      <xdr:row>284</xdr:row>
      <xdr:rowOff>180975</xdr:rowOff>
    </xdr:from>
    <xdr:to>
      <xdr:col>8</xdr:col>
      <xdr:colOff>190500</xdr:colOff>
      <xdr:row>288</xdr:row>
      <xdr:rowOff>133350</xdr:rowOff>
    </xdr:to>
    <xdr:sp macro="" textlink="">
      <xdr:nvSpPr>
        <xdr:cNvPr id="23" name="QuadreDeText 22"/>
        <xdr:cNvSpPr txBox="1"/>
      </xdr:nvSpPr>
      <xdr:spPr>
        <a:xfrm>
          <a:off x="95250" y="5491162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assistit/participat en alguna activitat d'aquesta facultat?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190499</xdr:rowOff>
    </xdr:from>
    <xdr:to>
      <xdr:col>10</xdr:col>
      <xdr:colOff>581025</xdr:colOff>
      <xdr:row>169</xdr:row>
      <xdr:rowOff>180974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59532</xdr:colOff>
      <xdr:row>7</xdr:row>
      <xdr:rowOff>9922</xdr:rowOff>
    </xdr:from>
    <xdr:to>
      <xdr:col>9</xdr:col>
      <xdr:colOff>603648</xdr:colOff>
      <xdr:row>32</xdr:row>
      <xdr:rowOff>97632</xdr:rowOff>
    </xdr:to>
    <xdr:pic>
      <xdr:nvPicPr>
        <xdr:cNvPr id="17" name="Imatg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2" y="195461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544116</xdr:colOff>
      <xdr:row>60</xdr:row>
      <xdr:rowOff>87709</xdr:rowOff>
    </xdr:to>
    <xdr:pic>
      <xdr:nvPicPr>
        <xdr:cNvPr id="24" name="Imatg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23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119063</xdr:rowOff>
    </xdr:from>
    <xdr:to>
      <xdr:col>9</xdr:col>
      <xdr:colOff>544116</xdr:colOff>
      <xdr:row>88</xdr:row>
      <xdr:rowOff>18257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43211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367109</xdr:colOff>
      <xdr:row>90</xdr:row>
      <xdr:rowOff>69453</xdr:rowOff>
    </xdr:from>
    <xdr:to>
      <xdr:col>9</xdr:col>
      <xdr:colOff>554038</xdr:colOff>
      <xdr:row>115</xdr:row>
      <xdr:rowOff>157162</xdr:rowOff>
    </xdr:to>
    <xdr:pic>
      <xdr:nvPicPr>
        <xdr:cNvPr id="27" name="Imatge 2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962"/>
        <a:stretch/>
      </xdr:blipFill>
      <xdr:spPr>
        <a:xfrm>
          <a:off x="367109" y="17660937"/>
          <a:ext cx="5634038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337344</xdr:colOff>
      <xdr:row>117</xdr:row>
      <xdr:rowOff>158751</xdr:rowOff>
    </xdr:from>
    <xdr:to>
      <xdr:col>9</xdr:col>
      <xdr:colOff>544116</xdr:colOff>
      <xdr:row>143</xdr:row>
      <xdr:rowOff>57944</xdr:rowOff>
    </xdr:to>
    <xdr:pic>
      <xdr:nvPicPr>
        <xdr:cNvPr id="28" name="Imatge 27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631"/>
        <a:stretch/>
      </xdr:blipFill>
      <xdr:spPr>
        <a:xfrm>
          <a:off x="337344" y="22840157"/>
          <a:ext cx="5653881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367109</xdr:colOff>
      <xdr:row>175</xdr:row>
      <xdr:rowOff>89296</xdr:rowOff>
    </xdr:from>
    <xdr:to>
      <xdr:col>9</xdr:col>
      <xdr:colOff>544116</xdr:colOff>
      <xdr:row>200</xdr:row>
      <xdr:rowOff>177006</xdr:rowOff>
    </xdr:to>
    <xdr:pic>
      <xdr:nvPicPr>
        <xdr:cNvPr id="29" name="Imatge 28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128"/>
        <a:stretch/>
      </xdr:blipFill>
      <xdr:spPr>
        <a:xfrm>
          <a:off x="367109" y="33704609"/>
          <a:ext cx="5624116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9</xdr:col>
      <xdr:colOff>544116</xdr:colOff>
      <xdr:row>228</xdr:row>
      <xdr:rowOff>87709</xdr:rowOff>
    </xdr:to>
    <xdr:pic>
      <xdr:nvPicPr>
        <xdr:cNvPr id="30" name="Imatge 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88937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386953</xdr:colOff>
      <xdr:row>230</xdr:row>
      <xdr:rowOff>128985</xdr:rowOff>
    </xdr:from>
    <xdr:to>
      <xdr:col>9</xdr:col>
      <xdr:colOff>544116</xdr:colOff>
      <xdr:row>255</xdr:row>
      <xdr:rowOff>99218</xdr:rowOff>
    </xdr:to>
    <xdr:pic>
      <xdr:nvPicPr>
        <xdr:cNvPr id="31" name="Imatge 30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459" b="2447"/>
        <a:stretch/>
      </xdr:blipFill>
      <xdr:spPr>
        <a:xfrm>
          <a:off x="386953" y="44112657"/>
          <a:ext cx="5604272" cy="4683124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357188</xdr:colOff>
      <xdr:row>259</xdr:row>
      <xdr:rowOff>119063</xdr:rowOff>
    </xdr:from>
    <xdr:to>
      <xdr:col>9</xdr:col>
      <xdr:colOff>544116</xdr:colOff>
      <xdr:row>285</xdr:row>
      <xdr:rowOff>18257</xdr:rowOff>
    </xdr:to>
    <xdr:pic>
      <xdr:nvPicPr>
        <xdr:cNvPr id="32" name="Imatge 31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962"/>
        <a:stretch/>
      </xdr:blipFill>
      <xdr:spPr>
        <a:xfrm>
          <a:off x="357188" y="49569688"/>
          <a:ext cx="5634037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347266</xdr:colOff>
      <xdr:row>289</xdr:row>
      <xdr:rowOff>0</xdr:rowOff>
    </xdr:from>
    <xdr:to>
      <xdr:col>9</xdr:col>
      <xdr:colOff>544116</xdr:colOff>
      <xdr:row>314</xdr:row>
      <xdr:rowOff>87710</xdr:rowOff>
    </xdr:to>
    <xdr:pic>
      <xdr:nvPicPr>
        <xdr:cNvPr id="33" name="Imatge 32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796"/>
        <a:stretch/>
      </xdr:blipFill>
      <xdr:spPr>
        <a:xfrm>
          <a:off x="347266" y="55106094"/>
          <a:ext cx="5643959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152400</xdr:rowOff>
    </xdr:from>
    <xdr:to>
      <xdr:col>9</xdr:col>
      <xdr:colOff>466725</xdr:colOff>
      <xdr:row>33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3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6</xdr:row>
      <xdr:rowOff>142875</xdr:rowOff>
    </xdr:from>
    <xdr:to>
      <xdr:col>5</xdr:col>
      <xdr:colOff>590550</xdr:colOff>
      <xdr:row>8</xdr:row>
      <xdr:rowOff>180975</xdr:rowOff>
    </xdr:to>
    <xdr:sp macro="" textlink="">
      <xdr:nvSpPr>
        <xdr:cNvPr id="5" name="QuadreDeText 4"/>
        <xdr:cNvSpPr txBox="1"/>
      </xdr:nvSpPr>
      <xdr:spPr>
        <a:xfrm>
          <a:off x="895350" y="1743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152400</xdr:rowOff>
    </xdr:from>
    <xdr:to>
      <xdr:col>9</xdr:col>
      <xdr:colOff>466725</xdr:colOff>
      <xdr:row>60</xdr:row>
      <xdr:rowOff>173567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77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33</xdr:row>
      <xdr:rowOff>142875</xdr:rowOff>
    </xdr:from>
    <xdr:to>
      <xdr:col>6</xdr:col>
      <xdr:colOff>38100</xdr:colOff>
      <xdr:row>35</xdr:row>
      <xdr:rowOff>180975</xdr:rowOff>
    </xdr:to>
    <xdr:sp macro="" textlink="">
      <xdr:nvSpPr>
        <xdr:cNvPr id="9" name="QuadreDeText 8"/>
        <xdr:cNvSpPr txBox="1"/>
      </xdr:nvSpPr>
      <xdr:spPr>
        <a:xfrm>
          <a:off x="952500" y="6886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67734</xdr:rowOff>
    </xdr:from>
    <xdr:to>
      <xdr:col>9</xdr:col>
      <xdr:colOff>466725</xdr:colOff>
      <xdr:row>88</xdr:row>
      <xdr:rowOff>67734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13734"/>
          <a:ext cx="5991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9</xdr:col>
      <xdr:colOff>295275</xdr:colOff>
      <xdr:row>63</xdr:row>
      <xdr:rowOff>0</xdr:rowOff>
    </xdr:to>
    <xdr:sp macro="" textlink="">
      <xdr:nvSpPr>
        <xdr:cNvPr id="17" name="QuadreDeText 16"/>
        <xdr:cNvSpPr txBox="1"/>
      </xdr:nvSpPr>
      <xdr:spPr>
        <a:xfrm>
          <a:off x="0" y="171831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89</xdr:row>
      <xdr:rowOff>152400</xdr:rowOff>
    </xdr:from>
    <xdr:to>
      <xdr:col>9</xdr:col>
      <xdr:colOff>466725</xdr:colOff>
      <xdr:row>114</xdr:row>
      <xdr:rowOff>152400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07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87</xdr:row>
      <xdr:rowOff>133350</xdr:rowOff>
    </xdr:from>
    <xdr:to>
      <xdr:col>8</xdr:col>
      <xdr:colOff>323850</xdr:colOff>
      <xdr:row>89</xdr:row>
      <xdr:rowOff>171450</xdr:rowOff>
    </xdr:to>
    <xdr:sp macro="" textlink="">
      <xdr:nvSpPr>
        <xdr:cNvPr id="21" name="QuadreDeText 20"/>
        <xdr:cNvSpPr txBox="1"/>
      </xdr:nvSpPr>
      <xdr:spPr>
        <a:xfrm>
          <a:off x="228600" y="223075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8</xdr:col>
      <xdr:colOff>361950</xdr:colOff>
      <xdr:row>118</xdr:row>
      <xdr:rowOff>123825</xdr:rowOff>
    </xdr:to>
    <xdr:sp macro="" textlink="">
      <xdr:nvSpPr>
        <xdr:cNvPr id="22" name="QuadreDeText 21"/>
        <xdr:cNvSpPr txBox="1"/>
      </xdr:nvSpPr>
      <xdr:spPr>
        <a:xfrm>
          <a:off x="0" y="27498675"/>
          <a:ext cx="5238750" cy="6953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115</xdr:row>
      <xdr:rowOff>0</xdr:rowOff>
    </xdr:from>
    <xdr:to>
      <xdr:col>18</xdr:col>
      <xdr:colOff>361950</xdr:colOff>
      <xdr:row>118</xdr:row>
      <xdr:rowOff>123825</xdr:rowOff>
    </xdr:to>
    <xdr:sp macro="" textlink="">
      <xdr:nvSpPr>
        <xdr:cNvPr id="23" name="QuadreDeText 22"/>
        <xdr:cNvSpPr txBox="1"/>
      </xdr:nvSpPr>
      <xdr:spPr>
        <a:xfrm>
          <a:off x="6096000" y="27498675"/>
          <a:ext cx="5238750" cy="6953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18</xdr:col>
      <xdr:colOff>523200</xdr:colOff>
      <xdr:row>137</xdr:row>
      <xdr:rowOff>171000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142</xdr:row>
      <xdr:rowOff>152400</xdr:rowOff>
    </xdr:from>
    <xdr:to>
      <xdr:col>9</xdr:col>
      <xdr:colOff>504825</xdr:colOff>
      <xdr:row>168</xdr:row>
      <xdr:rowOff>0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28041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152400</xdr:rowOff>
    </xdr:from>
    <xdr:to>
      <xdr:col>7</xdr:col>
      <xdr:colOff>438150</xdr:colOff>
      <xdr:row>142</xdr:row>
      <xdr:rowOff>161925</xdr:rowOff>
    </xdr:to>
    <xdr:sp macro="" textlink="">
      <xdr:nvSpPr>
        <xdr:cNvPr id="27" name="QuadreDeText 26"/>
        <xdr:cNvSpPr txBox="1"/>
      </xdr:nvSpPr>
      <xdr:spPr>
        <a:xfrm>
          <a:off x="0" y="320421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169</xdr:row>
      <xdr:rowOff>152400</xdr:rowOff>
    </xdr:from>
    <xdr:to>
      <xdr:col>9</xdr:col>
      <xdr:colOff>466725</xdr:colOff>
      <xdr:row>194</xdr:row>
      <xdr:rowOff>152400</xdr:rowOff>
    </xdr:to>
    <xdr:pic>
      <xdr:nvPicPr>
        <xdr:cNvPr id="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476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168</xdr:row>
      <xdr:rowOff>47625</xdr:rowOff>
    </xdr:from>
    <xdr:to>
      <xdr:col>7</xdr:col>
      <xdr:colOff>190500</xdr:colOff>
      <xdr:row>169</xdr:row>
      <xdr:rowOff>133350</xdr:rowOff>
    </xdr:to>
    <xdr:sp macro="" textlink="">
      <xdr:nvSpPr>
        <xdr:cNvPr id="32" name="QuadreDeText 31"/>
        <xdr:cNvSpPr txBox="1"/>
      </xdr:nvSpPr>
      <xdr:spPr>
        <a:xfrm>
          <a:off x="209550" y="37652325"/>
          <a:ext cx="4248150" cy="276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21167</xdr:colOff>
      <xdr:row>196</xdr:row>
      <xdr:rowOff>184150</xdr:rowOff>
    </xdr:from>
    <xdr:to>
      <xdr:col>9</xdr:col>
      <xdr:colOff>487892</xdr:colOff>
      <xdr:row>221</xdr:row>
      <xdr:rowOff>184150</xdr:rowOff>
    </xdr:to>
    <xdr:pic>
      <xdr:nvPicPr>
        <xdr:cNvPr id="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37987817"/>
          <a:ext cx="5991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194</xdr:row>
      <xdr:rowOff>152400</xdr:rowOff>
    </xdr:from>
    <xdr:to>
      <xdr:col>7</xdr:col>
      <xdr:colOff>438150</xdr:colOff>
      <xdr:row>196</xdr:row>
      <xdr:rowOff>161925</xdr:rowOff>
    </xdr:to>
    <xdr:sp macro="" textlink="">
      <xdr:nvSpPr>
        <xdr:cNvPr id="36" name="QuadreDeText 35"/>
        <xdr:cNvSpPr txBox="1"/>
      </xdr:nvSpPr>
      <xdr:spPr>
        <a:xfrm>
          <a:off x="0" y="42710100"/>
          <a:ext cx="4705350" cy="390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255</xdr:row>
      <xdr:rowOff>35983</xdr:rowOff>
    </xdr:from>
    <xdr:to>
      <xdr:col>9</xdr:col>
      <xdr:colOff>466725</xdr:colOff>
      <xdr:row>280</xdr:row>
      <xdr:rowOff>35983</xdr:rowOff>
    </xdr:to>
    <xdr:pic>
      <xdr:nvPicPr>
        <xdr:cNvPr id="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79150"/>
          <a:ext cx="5991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251</xdr:row>
      <xdr:rowOff>35983</xdr:rowOff>
    </xdr:from>
    <xdr:to>
      <xdr:col>8</xdr:col>
      <xdr:colOff>95250</xdr:colOff>
      <xdr:row>254</xdr:row>
      <xdr:rowOff>178858</xdr:rowOff>
    </xdr:to>
    <xdr:sp macro="" textlink="">
      <xdr:nvSpPr>
        <xdr:cNvPr id="43" name="QuadreDeText 42"/>
        <xdr:cNvSpPr txBox="1"/>
      </xdr:nvSpPr>
      <xdr:spPr>
        <a:xfrm>
          <a:off x="0" y="48317150"/>
          <a:ext cx="5005917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8</xdr:col>
      <xdr:colOff>523200</xdr:colOff>
      <xdr:row>137</xdr:row>
      <xdr:rowOff>171000</xdr:rowOff>
    </xdr:to>
    <xdr:graphicFrame macro="">
      <xdr:nvGraphicFramePr>
        <xdr:cNvPr id="45" name="Gràfic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411558</xdr:colOff>
      <xdr:row>6</xdr:row>
      <xdr:rowOff>169334</xdr:rowOff>
    </xdr:from>
    <xdr:to>
      <xdr:col>16</xdr:col>
      <xdr:colOff>63764</xdr:colOff>
      <xdr:row>9</xdr:row>
      <xdr:rowOff>10981</xdr:rowOff>
    </xdr:to>
    <xdr:sp macro="" textlink="">
      <xdr:nvSpPr>
        <xdr:cNvPr id="44" name="QuadreDeText 43"/>
        <xdr:cNvSpPr txBox="1"/>
      </xdr:nvSpPr>
      <xdr:spPr>
        <a:xfrm>
          <a:off x="7163725" y="1756834"/>
          <a:ext cx="2721372" cy="413147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399916</xdr:colOff>
      <xdr:row>33</xdr:row>
      <xdr:rowOff>161528</xdr:rowOff>
    </xdr:from>
    <xdr:to>
      <xdr:col>16</xdr:col>
      <xdr:colOff>52122</xdr:colOff>
      <xdr:row>36</xdr:row>
      <xdr:rowOff>5159</xdr:rowOff>
    </xdr:to>
    <xdr:sp macro="" textlink="">
      <xdr:nvSpPr>
        <xdr:cNvPr id="46" name="QuadreDeText 45"/>
        <xdr:cNvSpPr txBox="1"/>
      </xdr:nvSpPr>
      <xdr:spPr>
        <a:xfrm>
          <a:off x="7152083" y="6892528"/>
          <a:ext cx="2721372" cy="415131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10</xdr:col>
      <xdr:colOff>144198</xdr:colOff>
      <xdr:row>8</xdr:row>
      <xdr:rowOff>159544</xdr:rowOff>
    </xdr:from>
    <xdr:to>
      <xdr:col>19</xdr:col>
      <xdr:colOff>610923</xdr:colOff>
      <xdr:row>34</xdr:row>
      <xdr:rowOff>7144</xdr:rowOff>
    </xdr:to>
    <xdr:pic>
      <xdr:nvPicPr>
        <xdr:cNvPr id="47" name="Imatge 4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2531" y="2128044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84666</xdr:colOff>
      <xdr:row>35</xdr:row>
      <xdr:rowOff>157559</xdr:rowOff>
    </xdr:from>
    <xdr:to>
      <xdr:col>19</xdr:col>
      <xdr:colOff>551391</xdr:colOff>
      <xdr:row>61</xdr:row>
      <xdr:rowOff>26326</xdr:rowOff>
    </xdr:to>
    <xdr:pic>
      <xdr:nvPicPr>
        <xdr:cNvPr id="48" name="Imatge 4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22999" y="7269559"/>
          <a:ext cx="5991225" cy="4800600"/>
        </a:xfrm>
        <a:prstGeom prst="rect">
          <a:avLst/>
        </a:prstGeom>
      </xdr:spPr>
    </xdr:pic>
    <xdr:clientData/>
  </xdr:twoCellAnchor>
  <xdr:twoCellAnchor>
    <xdr:from>
      <xdr:col>9</xdr:col>
      <xdr:colOff>529167</xdr:colOff>
      <xdr:row>60</xdr:row>
      <xdr:rowOff>158750</xdr:rowOff>
    </xdr:from>
    <xdr:to>
      <xdr:col>19</xdr:col>
      <xdr:colOff>133218</xdr:colOff>
      <xdr:row>63</xdr:row>
      <xdr:rowOff>2381</xdr:rowOff>
    </xdr:to>
    <xdr:sp macro="" textlink="">
      <xdr:nvSpPr>
        <xdr:cNvPr id="49" name="QuadreDeText 48"/>
        <xdr:cNvSpPr txBox="1"/>
      </xdr:nvSpPr>
      <xdr:spPr>
        <a:xfrm>
          <a:off x="6053667" y="12012083"/>
          <a:ext cx="5742384" cy="415131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401109</xdr:colOff>
      <xdr:row>88</xdr:row>
      <xdr:rowOff>397</xdr:rowOff>
    </xdr:from>
    <xdr:to>
      <xdr:col>18</xdr:col>
      <xdr:colOff>427567</xdr:colOff>
      <xdr:row>90</xdr:row>
      <xdr:rowOff>34528</xdr:rowOff>
    </xdr:to>
    <xdr:sp macro="" textlink="">
      <xdr:nvSpPr>
        <xdr:cNvPr id="50" name="QuadreDeText 49"/>
        <xdr:cNvSpPr txBox="1"/>
      </xdr:nvSpPr>
      <xdr:spPr>
        <a:xfrm>
          <a:off x="6539442" y="17187730"/>
          <a:ext cx="4937125" cy="415131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10</xdr:col>
      <xdr:colOff>282443</xdr:colOff>
      <xdr:row>63</xdr:row>
      <xdr:rowOff>33734</xdr:rowOff>
    </xdr:from>
    <xdr:to>
      <xdr:col>19</xdr:col>
      <xdr:colOff>391981</xdr:colOff>
      <xdr:row>88</xdr:row>
      <xdr:rowOff>71834</xdr:rowOff>
    </xdr:to>
    <xdr:pic>
      <xdr:nvPicPr>
        <xdr:cNvPr id="51" name="Imatge 50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962"/>
        <a:stretch/>
      </xdr:blipFill>
      <xdr:spPr>
        <a:xfrm>
          <a:off x="6420776" y="12458567"/>
          <a:ext cx="5634038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252678</xdr:colOff>
      <xdr:row>90</xdr:row>
      <xdr:rowOff>69454</xdr:rowOff>
    </xdr:from>
    <xdr:to>
      <xdr:col>19</xdr:col>
      <xdr:colOff>382059</xdr:colOff>
      <xdr:row>115</xdr:row>
      <xdr:rowOff>107554</xdr:rowOff>
    </xdr:to>
    <xdr:pic>
      <xdr:nvPicPr>
        <xdr:cNvPr id="52" name="Imatge 51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5631"/>
        <a:stretch/>
      </xdr:blipFill>
      <xdr:spPr>
        <a:xfrm>
          <a:off x="6391011" y="17637787"/>
          <a:ext cx="5653881" cy="4800600"/>
        </a:xfrm>
        <a:prstGeom prst="rect">
          <a:avLst/>
        </a:prstGeom>
      </xdr:spPr>
    </xdr:pic>
    <xdr:clientData/>
  </xdr:twoCellAnchor>
  <xdr:twoCellAnchor>
    <xdr:from>
      <xdr:col>10</xdr:col>
      <xdr:colOff>169333</xdr:colOff>
      <xdr:row>138</xdr:row>
      <xdr:rowOff>158750</xdr:rowOff>
    </xdr:from>
    <xdr:to>
      <xdr:col>17</xdr:col>
      <xdr:colOff>542924</xdr:colOff>
      <xdr:row>142</xdr:row>
      <xdr:rowOff>160338</xdr:rowOff>
    </xdr:to>
    <xdr:sp macro="" textlink="">
      <xdr:nvSpPr>
        <xdr:cNvPr id="53" name="QuadreDeText 52"/>
        <xdr:cNvSpPr txBox="1"/>
      </xdr:nvSpPr>
      <xdr:spPr>
        <a:xfrm>
          <a:off x="6307666" y="26913417"/>
          <a:ext cx="4670425" cy="76358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245533</xdr:colOff>
      <xdr:row>168</xdr:row>
      <xdr:rowOff>51594</xdr:rowOff>
    </xdr:from>
    <xdr:to>
      <xdr:col>17</xdr:col>
      <xdr:colOff>166290</xdr:colOff>
      <xdr:row>169</xdr:row>
      <xdr:rowOff>135334</xdr:rowOff>
    </xdr:to>
    <xdr:sp macro="" textlink="">
      <xdr:nvSpPr>
        <xdr:cNvPr id="54" name="QuadreDeText 53"/>
        <xdr:cNvSpPr txBox="1"/>
      </xdr:nvSpPr>
      <xdr:spPr>
        <a:xfrm>
          <a:off x="6383866" y="32521261"/>
          <a:ext cx="4217591" cy="27424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9</xdr:col>
      <xdr:colOff>525991</xdr:colOff>
      <xdr:row>194</xdr:row>
      <xdr:rowOff>9525</xdr:rowOff>
    </xdr:from>
    <xdr:to>
      <xdr:col>17</xdr:col>
      <xdr:colOff>290115</xdr:colOff>
      <xdr:row>197</xdr:row>
      <xdr:rowOff>115888</xdr:rowOff>
    </xdr:to>
    <xdr:sp macro="" textlink="">
      <xdr:nvSpPr>
        <xdr:cNvPr id="55" name="QuadreDeText 54"/>
        <xdr:cNvSpPr txBox="1"/>
      </xdr:nvSpPr>
      <xdr:spPr>
        <a:xfrm>
          <a:off x="6050491" y="37432192"/>
          <a:ext cx="4674791" cy="677863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112183</xdr:colOff>
      <xdr:row>222</xdr:row>
      <xdr:rowOff>49213</xdr:rowOff>
    </xdr:from>
    <xdr:to>
      <xdr:col>17</xdr:col>
      <xdr:colOff>485774</xdr:colOff>
      <xdr:row>226</xdr:row>
      <xdr:rowOff>48816</xdr:rowOff>
    </xdr:to>
    <xdr:sp macro="" textlink="">
      <xdr:nvSpPr>
        <xdr:cNvPr id="56" name="QuadreDeText 55"/>
        <xdr:cNvSpPr txBox="1"/>
      </xdr:nvSpPr>
      <xdr:spPr>
        <a:xfrm>
          <a:off x="6250516" y="42805880"/>
          <a:ext cx="4670425" cy="761603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9</xdr:col>
      <xdr:colOff>592666</xdr:colOff>
      <xdr:row>250</xdr:row>
      <xdr:rowOff>182166</xdr:rowOff>
    </xdr:from>
    <xdr:to>
      <xdr:col>18</xdr:col>
      <xdr:colOff>5291</xdr:colOff>
      <xdr:row>254</xdr:row>
      <xdr:rowOff>126603</xdr:rowOff>
    </xdr:to>
    <xdr:sp macro="" textlink="">
      <xdr:nvSpPr>
        <xdr:cNvPr id="57" name="QuadreDeText 56"/>
        <xdr:cNvSpPr txBox="1"/>
      </xdr:nvSpPr>
      <xdr:spPr>
        <a:xfrm>
          <a:off x="6117166" y="48272833"/>
          <a:ext cx="4937125" cy="706437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assistit/participat en alguna activitat d'aquesta facultat?</a:t>
          </a:r>
          <a:endParaRPr lang="ca-ES" sz="1100" b="1"/>
        </a:p>
      </xdr:txBody>
    </xdr:sp>
    <xdr:clientData/>
  </xdr:twoCellAnchor>
  <xdr:twoCellAnchor editAs="oneCell">
    <xdr:from>
      <xdr:col>10</xdr:col>
      <xdr:colOff>250692</xdr:colOff>
      <xdr:row>142</xdr:row>
      <xdr:rowOff>116284</xdr:rowOff>
    </xdr:from>
    <xdr:to>
      <xdr:col>19</xdr:col>
      <xdr:colOff>350308</xdr:colOff>
      <xdr:row>167</xdr:row>
      <xdr:rowOff>154384</xdr:rowOff>
    </xdr:to>
    <xdr:pic>
      <xdr:nvPicPr>
        <xdr:cNvPr id="58" name="Imatge 57"/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6128"/>
        <a:stretch/>
      </xdr:blipFill>
      <xdr:spPr>
        <a:xfrm>
          <a:off x="6389025" y="27632951"/>
          <a:ext cx="5624116" cy="4800600"/>
        </a:xfrm>
        <a:prstGeom prst="rect">
          <a:avLst/>
        </a:prstGeom>
      </xdr:spPr>
    </xdr:pic>
    <xdr:clientData/>
  </xdr:twoCellAnchor>
  <xdr:twoCellAnchor editAs="oneCell">
    <xdr:from>
      <xdr:col>9</xdr:col>
      <xdr:colOff>497416</xdr:colOff>
      <xdr:row>169</xdr:row>
      <xdr:rowOff>161925</xdr:rowOff>
    </xdr:from>
    <xdr:to>
      <xdr:col>19</xdr:col>
      <xdr:colOff>350308</xdr:colOff>
      <xdr:row>195</xdr:row>
      <xdr:rowOff>9525</xdr:rowOff>
    </xdr:to>
    <xdr:pic>
      <xdr:nvPicPr>
        <xdr:cNvPr id="59" name="Imatge 5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21916" y="32822092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270536</xdr:colOff>
      <xdr:row>197</xdr:row>
      <xdr:rowOff>46832</xdr:rowOff>
    </xdr:from>
    <xdr:to>
      <xdr:col>19</xdr:col>
      <xdr:colOff>350308</xdr:colOff>
      <xdr:row>221</xdr:row>
      <xdr:rowOff>157956</xdr:rowOff>
    </xdr:to>
    <xdr:pic>
      <xdr:nvPicPr>
        <xdr:cNvPr id="60" name="Imatge 59"/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6459" b="2447"/>
        <a:stretch/>
      </xdr:blipFill>
      <xdr:spPr>
        <a:xfrm>
          <a:off x="6408869" y="38040999"/>
          <a:ext cx="5604272" cy="4683124"/>
        </a:xfrm>
        <a:prstGeom prst="rect">
          <a:avLst/>
        </a:prstGeom>
      </xdr:spPr>
    </xdr:pic>
    <xdr:clientData/>
  </xdr:twoCellAnchor>
  <xdr:twoCellAnchor editAs="oneCell">
    <xdr:from>
      <xdr:col>10</xdr:col>
      <xdr:colOff>240771</xdr:colOff>
      <xdr:row>225</xdr:row>
      <xdr:rowOff>169863</xdr:rowOff>
    </xdr:from>
    <xdr:to>
      <xdr:col>19</xdr:col>
      <xdr:colOff>350308</xdr:colOff>
      <xdr:row>251</xdr:row>
      <xdr:rowOff>17463</xdr:rowOff>
    </xdr:to>
    <xdr:pic>
      <xdr:nvPicPr>
        <xdr:cNvPr id="61" name="Imatge 60"/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5962"/>
        <a:stretch/>
      </xdr:blipFill>
      <xdr:spPr>
        <a:xfrm>
          <a:off x="6379104" y="43498030"/>
          <a:ext cx="5634037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230849</xdr:colOff>
      <xdr:row>254</xdr:row>
      <xdr:rowOff>181769</xdr:rowOff>
    </xdr:from>
    <xdr:to>
      <xdr:col>19</xdr:col>
      <xdr:colOff>350308</xdr:colOff>
      <xdr:row>280</xdr:row>
      <xdr:rowOff>29369</xdr:rowOff>
    </xdr:to>
    <xdr:pic>
      <xdr:nvPicPr>
        <xdr:cNvPr id="62" name="Imatge 61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5796"/>
        <a:stretch/>
      </xdr:blipFill>
      <xdr:spPr>
        <a:xfrm>
          <a:off x="6369182" y="49034436"/>
          <a:ext cx="5643959" cy="4800600"/>
        </a:xfrm>
        <a:prstGeom prst="rect">
          <a:avLst/>
        </a:prstGeom>
      </xdr:spPr>
    </xdr:pic>
    <xdr:clientData/>
  </xdr:twoCellAnchor>
  <xdr:twoCellAnchor>
    <xdr:from>
      <xdr:col>0</xdr:col>
      <xdr:colOff>211667</xdr:colOff>
      <xdr:row>222</xdr:row>
      <xdr:rowOff>63500</xdr:rowOff>
    </xdr:from>
    <xdr:to>
      <xdr:col>7</xdr:col>
      <xdr:colOff>585259</xdr:colOff>
      <xdr:row>226</xdr:row>
      <xdr:rowOff>63103</xdr:rowOff>
    </xdr:to>
    <xdr:sp macro="" textlink="">
      <xdr:nvSpPr>
        <xdr:cNvPr id="64" name="QuadreDeText 63"/>
        <xdr:cNvSpPr txBox="1"/>
      </xdr:nvSpPr>
      <xdr:spPr>
        <a:xfrm>
          <a:off x="211667" y="42820167"/>
          <a:ext cx="4670425" cy="761603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226</xdr:row>
      <xdr:rowOff>0</xdr:rowOff>
    </xdr:from>
    <xdr:to>
      <xdr:col>9</xdr:col>
      <xdr:colOff>428625</xdr:colOff>
      <xdr:row>251</xdr:row>
      <xdr:rowOff>0</xdr:rowOff>
    </xdr:to>
    <xdr:pic>
      <xdr:nvPicPr>
        <xdr:cNvPr id="6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18667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showGridLines="0" tabSelected="1" zoomScale="110" zoomScaleNormal="110" workbookViewId="0">
      <selection activeCell="B2" sqref="B2:O2"/>
    </sheetView>
  </sheetViews>
  <sheetFormatPr defaultRowHeight="15"/>
  <cols>
    <col min="1" max="1" width="9.140625" style="39"/>
    <col min="2" max="2" width="40" style="39" customWidth="1"/>
    <col min="3" max="10" width="9.7109375" style="39" bestFit="1" customWidth="1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"/>
      <c r="L1" s="3"/>
      <c r="M1" s="3"/>
      <c r="N1" s="3"/>
      <c r="O1" s="3"/>
    </row>
    <row r="2" spans="1:15" ht="51" customHeight="1">
      <c r="A2" s="37"/>
      <c r="B2" s="96" t="s">
        <v>119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37"/>
      <c r="B3" s="37"/>
      <c r="C3" s="37"/>
      <c r="D3" s="37"/>
      <c r="E3" s="37"/>
      <c r="F3" s="37"/>
      <c r="G3" s="37"/>
      <c r="H3" s="37"/>
      <c r="I3" s="37"/>
      <c r="J3" s="37"/>
      <c r="K3" s="1"/>
      <c r="L3" s="1"/>
      <c r="M3" s="1"/>
      <c r="N3" s="1"/>
      <c r="O3" s="1"/>
    </row>
    <row r="4" spans="1:15" ht="36" customHeight="1">
      <c r="A4" s="37"/>
      <c r="B4" s="37"/>
      <c r="C4" s="37"/>
      <c r="D4" s="97" t="s">
        <v>28</v>
      </c>
      <c r="E4" s="97"/>
      <c r="F4" s="97"/>
      <c r="G4" s="97"/>
      <c r="H4" s="97"/>
      <c r="I4" s="97"/>
      <c r="J4" s="97"/>
      <c r="K4" s="97"/>
      <c r="L4" s="97"/>
      <c r="M4" s="4"/>
      <c r="N4" s="4"/>
      <c r="O4" s="5"/>
    </row>
    <row r="5" spans="1:15">
      <c r="A5" s="36"/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3"/>
      <c r="N5" s="3"/>
      <c r="O5" s="3"/>
    </row>
    <row r="6" spans="1:15" ht="21">
      <c r="A6" s="37"/>
      <c r="B6" s="6" t="s">
        <v>0</v>
      </c>
      <c r="C6" s="38"/>
      <c r="D6" s="38"/>
      <c r="E6" s="38"/>
      <c r="F6" s="38"/>
      <c r="G6" s="38"/>
      <c r="H6" s="38"/>
      <c r="I6" s="38"/>
      <c r="J6" s="38"/>
      <c r="K6" s="7"/>
      <c r="L6" s="7"/>
      <c r="M6" s="7"/>
      <c r="N6" s="7"/>
      <c r="O6" s="7"/>
    </row>
    <row r="7" spans="1:15" ht="15" customHeight="1"/>
    <row r="8" spans="1:15" ht="15" customHeight="1" thickBot="1">
      <c r="B8" s="92" t="s">
        <v>1</v>
      </c>
      <c r="C8" s="92"/>
      <c r="D8" s="92"/>
      <c r="E8" s="92"/>
      <c r="F8" s="92"/>
      <c r="G8" s="92"/>
      <c r="H8" s="92"/>
    </row>
    <row r="9" spans="1:15" ht="15" customHeight="1" thickTop="1">
      <c r="B9" s="93"/>
      <c r="C9" s="88" t="s">
        <v>1</v>
      </c>
      <c r="D9" s="89"/>
      <c r="E9" s="89"/>
      <c r="F9" s="89"/>
      <c r="G9" s="89"/>
      <c r="H9" s="90"/>
    </row>
    <row r="10" spans="1:15" ht="15" customHeight="1">
      <c r="B10" s="94"/>
      <c r="C10" s="91" t="s">
        <v>57</v>
      </c>
      <c r="D10" s="84"/>
      <c r="E10" s="84" t="s">
        <v>58</v>
      </c>
      <c r="F10" s="84"/>
      <c r="G10" s="84" t="s">
        <v>59</v>
      </c>
      <c r="H10" s="85"/>
    </row>
    <row r="11" spans="1:15" ht="15" customHeight="1" thickBot="1">
      <c r="B11" s="95"/>
      <c r="C11" s="8" t="s">
        <v>6</v>
      </c>
      <c r="D11" s="9" t="s">
        <v>3</v>
      </c>
      <c r="E11" s="9" t="s">
        <v>6</v>
      </c>
      <c r="F11" s="9" t="s">
        <v>3</v>
      </c>
      <c r="G11" s="9" t="s">
        <v>6</v>
      </c>
      <c r="H11" s="10" t="s">
        <v>3</v>
      </c>
    </row>
    <row r="12" spans="1:15" ht="15" customHeight="1" thickTop="1">
      <c r="B12" s="40" t="s">
        <v>60</v>
      </c>
      <c r="C12" s="41">
        <v>0</v>
      </c>
      <c r="D12" s="42"/>
      <c r="E12" s="43">
        <v>0</v>
      </c>
      <c r="F12" s="42">
        <v>0</v>
      </c>
      <c r="G12" s="44">
        <v>0</v>
      </c>
      <c r="H12" s="45">
        <f>G12/40</f>
        <v>0</v>
      </c>
    </row>
    <row r="13" spans="1:15" ht="15" customHeight="1">
      <c r="B13" s="46" t="s">
        <v>29</v>
      </c>
      <c r="C13" s="47">
        <v>16</v>
      </c>
      <c r="D13" s="48">
        <f>C13/$G13</f>
        <v>0.32</v>
      </c>
      <c r="E13" s="49">
        <v>34</v>
      </c>
      <c r="F13" s="48">
        <f>E13/$G13</f>
        <v>0.68</v>
      </c>
      <c r="G13" s="50">
        <v>50</v>
      </c>
      <c r="H13" s="51">
        <f>G13/$G13</f>
        <v>1</v>
      </c>
    </row>
    <row r="14" spans="1:15" ht="15" customHeight="1" thickBot="1">
      <c r="B14" s="52" t="s">
        <v>59</v>
      </c>
      <c r="C14" s="53">
        <v>16</v>
      </c>
      <c r="D14" s="54">
        <f>C14/$G14</f>
        <v>0.32</v>
      </c>
      <c r="E14" s="55">
        <v>34</v>
      </c>
      <c r="F14" s="54">
        <f>E14/$G14</f>
        <v>0.68</v>
      </c>
      <c r="G14" s="56">
        <v>50</v>
      </c>
      <c r="H14" s="57">
        <f>G14/$G14</f>
        <v>1</v>
      </c>
    </row>
    <row r="15" spans="1:15" ht="15" customHeight="1" thickTop="1"/>
    <row r="16" spans="1:15" ht="15" customHeight="1" thickBot="1">
      <c r="B16" s="92" t="s">
        <v>4</v>
      </c>
      <c r="C16" s="92"/>
      <c r="D16" s="92"/>
      <c r="E16" s="92"/>
      <c r="F16" s="92"/>
      <c r="G16" s="92"/>
      <c r="H16" s="92"/>
      <c r="I16" s="92"/>
      <c r="J16" s="92"/>
    </row>
    <row r="17" spans="2:10" ht="15" customHeight="1" thickTop="1">
      <c r="B17" s="93"/>
      <c r="C17" s="88" t="s">
        <v>4</v>
      </c>
      <c r="D17" s="89"/>
      <c r="E17" s="89"/>
      <c r="F17" s="89"/>
      <c r="G17" s="89"/>
      <c r="H17" s="89"/>
      <c r="I17" s="89"/>
      <c r="J17" s="90"/>
    </row>
    <row r="18" spans="2:10" ht="30" customHeight="1">
      <c r="B18" s="94"/>
      <c r="C18" s="91" t="s">
        <v>61</v>
      </c>
      <c r="D18" s="84"/>
      <c r="E18" s="84" t="s">
        <v>62</v>
      </c>
      <c r="F18" s="84"/>
      <c r="G18" s="84" t="s">
        <v>5</v>
      </c>
      <c r="H18" s="84"/>
      <c r="I18" s="84" t="s">
        <v>59</v>
      </c>
      <c r="J18" s="85"/>
    </row>
    <row r="19" spans="2:10" ht="15" customHeight="1" thickBot="1">
      <c r="B19" s="95"/>
      <c r="C19" s="8" t="s">
        <v>6</v>
      </c>
      <c r="D19" s="9" t="s">
        <v>3</v>
      </c>
      <c r="E19" s="9" t="s">
        <v>6</v>
      </c>
      <c r="F19" s="9" t="s">
        <v>3</v>
      </c>
      <c r="G19" s="9" t="s">
        <v>6</v>
      </c>
      <c r="H19" s="9" t="s">
        <v>3</v>
      </c>
      <c r="I19" s="9" t="s">
        <v>6</v>
      </c>
      <c r="J19" s="10" t="s">
        <v>3</v>
      </c>
    </row>
    <row r="20" spans="2:10" ht="15" customHeight="1" thickTop="1">
      <c r="B20" s="40" t="s">
        <v>60</v>
      </c>
      <c r="C20" s="41">
        <v>0</v>
      </c>
      <c r="D20" s="42">
        <v>0</v>
      </c>
      <c r="E20" s="43">
        <v>0</v>
      </c>
      <c r="F20" s="42">
        <v>0</v>
      </c>
      <c r="G20" s="43">
        <v>0</v>
      </c>
      <c r="H20" s="42">
        <v>0</v>
      </c>
      <c r="I20" s="44">
        <v>0</v>
      </c>
      <c r="J20" s="45">
        <v>0</v>
      </c>
    </row>
    <row r="21" spans="2:10" ht="15" customHeight="1">
      <c r="B21" s="46" t="s">
        <v>29</v>
      </c>
      <c r="C21" s="47">
        <v>49</v>
      </c>
      <c r="D21" s="48">
        <f>C21/50</f>
        <v>0.98</v>
      </c>
      <c r="E21" s="49">
        <v>1</v>
      </c>
      <c r="F21" s="48">
        <v>0.02</v>
      </c>
      <c r="G21" s="49">
        <v>0</v>
      </c>
      <c r="H21" s="48">
        <v>0</v>
      </c>
      <c r="I21" s="50">
        <v>50</v>
      </c>
      <c r="J21" s="51">
        <f>I21/$I21</f>
        <v>1</v>
      </c>
    </row>
    <row r="22" spans="2:10" ht="15" customHeight="1" thickBot="1">
      <c r="B22" s="52" t="s">
        <v>59</v>
      </c>
      <c r="C22" s="53">
        <v>49</v>
      </c>
      <c r="D22" s="54">
        <v>0.98</v>
      </c>
      <c r="E22" s="55">
        <v>1</v>
      </c>
      <c r="F22" s="54">
        <v>0.02</v>
      </c>
      <c r="G22" s="55">
        <v>0</v>
      </c>
      <c r="H22" s="54">
        <v>0</v>
      </c>
      <c r="I22" s="56">
        <v>50</v>
      </c>
      <c r="J22" s="57">
        <v>1</v>
      </c>
    </row>
    <row r="23" spans="2:10" ht="15" customHeight="1" thickTop="1"/>
    <row r="24" spans="2:10" ht="15" customHeight="1" thickBot="1">
      <c r="B24" s="92" t="s">
        <v>31</v>
      </c>
      <c r="C24" s="92"/>
      <c r="D24" s="92"/>
      <c r="E24" s="92"/>
      <c r="F24" s="92"/>
      <c r="G24" s="92"/>
      <c r="H24" s="92"/>
    </row>
    <row r="25" spans="2:10" ht="27" customHeight="1" thickTop="1">
      <c r="B25" s="93"/>
      <c r="C25" s="88" t="s">
        <v>60</v>
      </c>
      <c r="D25" s="89"/>
      <c r="E25" s="89" t="s">
        <v>29</v>
      </c>
      <c r="F25" s="89"/>
      <c r="G25" s="89" t="s">
        <v>59</v>
      </c>
      <c r="H25" s="90"/>
    </row>
    <row r="26" spans="2:10" ht="15" customHeight="1" thickBot="1">
      <c r="B26" s="95"/>
      <c r="C26" s="8" t="s">
        <v>6</v>
      </c>
      <c r="D26" s="9" t="s">
        <v>3</v>
      </c>
      <c r="E26" s="9" t="s">
        <v>6</v>
      </c>
      <c r="F26" s="9" t="s">
        <v>3</v>
      </c>
      <c r="G26" s="9" t="s">
        <v>6</v>
      </c>
      <c r="H26" s="10" t="s">
        <v>3</v>
      </c>
    </row>
    <row r="27" spans="2:10" ht="15" customHeight="1" thickTop="1">
      <c r="B27" s="58" t="s">
        <v>5</v>
      </c>
      <c r="C27" s="41">
        <v>0</v>
      </c>
      <c r="D27" s="42">
        <f>C27/2</f>
        <v>0</v>
      </c>
      <c r="E27" s="20">
        <v>8</v>
      </c>
      <c r="F27" s="19">
        <f>E27/E$65</f>
        <v>0.16</v>
      </c>
      <c r="G27" s="27">
        <v>8</v>
      </c>
      <c r="H27" s="28">
        <f>G27/G$65</f>
        <v>0.16</v>
      </c>
    </row>
    <row r="28" spans="2:10" ht="24">
      <c r="B28" s="59" t="s">
        <v>84</v>
      </c>
      <c r="C28" s="47">
        <v>0</v>
      </c>
      <c r="D28" s="48">
        <f t="shared" ref="D28:D65" si="0">C28/2</f>
        <v>0</v>
      </c>
      <c r="E28" s="23">
        <v>1</v>
      </c>
      <c r="F28" s="22">
        <f t="shared" ref="F28:F65" si="1">E28/E$65</f>
        <v>0.02</v>
      </c>
      <c r="G28" s="29">
        <v>1</v>
      </c>
      <c r="H28" s="30">
        <f t="shared" ref="H28" si="2">G28/G$65</f>
        <v>0.02</v>
      </c>
    </row>
    <row r="29" spans="2:10" ht="24">
      <c r="B29" s="59" t="s">
        <v>85</v>
      </c>
      <c r="C29" s="47">
        <v>0</v>
      </c>
      <c r="D29" s="48">
        <f t="shared" si="0"/>
        <v>0</v>
      </c>
      <c r="E29" s="23">
        <v>1</v>
      </c>
      <c r="F29" s="22">
        <f t="shared" si="1"/>
        <v>0.02</v>
      </c>
      <c r="G29" s="29">
        <v>1</v>
      </c>
      <c r="H29" s="30">
        <f t="shared" ref="H29" si="3">G29/G$65</f>
        <v>0.02</v>
      </c>
    </row>
    <row r="30" spans="2:10" ht="24">
      <c r="B30" s="59" t="s">
        <v>63</v>
      </c>
      <c r="C30" s="47">
        <v>0</v>
      </c>
      <c r="D30" s="48">
        <f t="shared" si="0"/>
        <v>0</v>
      </c>
      <c r="E30" s="23">
        <v>1</v>
      </c>
      <c r="F30" s="22">
        <f t="shared" si="1"/>
        <v>0.02</v>
      </c>
      <c r="G30" s="29">
        <v>1</v>
      </c>
      <c r="H30" s="30">
        <f t="shared" ref="H30" si="4">G30/G$65</f>
        <v>0.02</v>
      </c>
    </row>
    <row r="31" spans="2:10" ht="15" customHeight="1">
      <c r="B31" s="59" t="s">
        <v>86</v>
      </c>
      <c r="C31" s="47">
        <v>0</v>
      </c>
      <c r="D31" s="48">
        <f t="shared" si="0"/>
        <v>0</v>
      </c>
      <c r="E31" s="23">
        <v>1</v>
      </c>
      <c r="F31" s="22">
        <f t="shared" si="1"/>
        <v>0.02</v>
      </c>
      <c r="G31" s="29">
        <v>1</v>
      </c>
      <c r="H31" s="30">
        <f t="shared" ref="H31" si="5">G31/G$65</f>
        <v>0.02</v>
      </c>
    </row>
    <row r="32" spans="2:10" ht="24">
      <c r="B32" s="59" t="s">
        <v>87</v>
      </c>
      <c r="C32" s="47">
        <v>0</v>
      </c>
      <c r="D32" s="48">
        <f t="shared" si="0"/>
        <v>0</v>
      </c>
      <c r="E32" s="23">
        <v>1</v>
      </c>
      <c r="F32" s="22">
        <f t="shared" si="1"/>
        <v>0.02</v>
      </c>
      <c r="G32" s="29">
        <v>1</v>
      </c>
      <c r="H32" s="30">
        <f t="shared" ref="H32" si="6">G32/G$65</f>
        <v>0.02</v>
      </c>
    </row>
    <row r="33" spans="2:8" ht="15" customHeight="1">
      <c r="B33" s="59" t="s">
        <v>88</v>
      </c>
      <c r="C33" s="47">
        <v>0</v>
      </c>
      <c r="D33" s="48">
        <f t="shared" si="0"/>
        <v>0</v>
      </c>
      <c r="E33" s="23">
        <v>2</v>
      </c>
      <c r="F33" s="22">
        <f t="shared" si="1"/>
        <v>0.04</v>
      </c>
      <c r="G33" s="29">
        <v>2</v>
      </c>
      <c r="H33" s="30">
        <f t="shared" ref="H33" si="7">G33/G$65</f>
        <v>0.04</v>
      </c>
    </row>
    <row r="34" spans="2:8" ht="24">
      <c r="B34" s="59" t="s">
        <v>89</v>
      </c>
      <c r="C34" s="47">
        <v>0</v>
      </c>
      <c r="D34" s="48">
        <f t="shared" si="0"/>
        <v>0</v>
      </c>
      <c r="E34" s="23">
        <v>1</v>
      </c>
      <c r="F34" s="22">
        <f t="shared" si="1"/>
        <v>0.02</v>
      </c>
      <c r="G34" s="29">
        <v>1</v>
      </c>
      <c r="H34" s="30">
        <f t="shared" ref="H34" si="8">G34/G$65</f>
        <v>0.02</v>
      </c>
    </row>
    <row r="35" spans="2:8" ht="24">
      <c r="B35" s="59" t="s">
        <v>90</v>
      </c>
      <c r="C35" s="47">
        <v>0</v>
      </c>
      <c r="D35" s="48">
        <f t="shared" si="0"/>
        <v>0</v>
      </c>
      <c r="E35" s="23">
        <v>1</v>
      </c>
      <c r="F35" s="22">
        <f t="shared" si="1"/>
        <v>0.02</v>
      </c>
      <c r="G35" s="29">
        <v>1</v>
      </c>
      <c r="H35" s="30">
        <f t="shared" ref="H35" si="9">G35/G$65</f>
        <v>0.02</v>
      </c>
    </row>
    <row r="36" spans="2:8" ht="24">
      <c r="B36" s="59" t="s">
        <v>64</v>
      </c>
      <c r="C36" s="47">
        <v>0</v>
      </c>
      <c r="D36" s="48">
        <f t="shared" si="0"/>
        <v>0</v>
      </c>
      <c r="E36" s="23">
        <v>2</v>
      </c>
      <c r="F36" s="22">
        <f t="shared" si="1"/>
        <v>0.04</v>
      </c>
      <c r="G36" s="29">
        <v>2</v>
      </c>
      <c r="H36" s="30">
        <f t="shared" ref="H36" si="10">G36/G$65</f>
        <v>0.04</v>
      </c>
    </row>
    <row r="37" spans="2:8" ht="15" customHeight="1">
      <c r="B37" s="59" t="s">
        <v>91</v>
      </c>
      <c r="C37" s="47">
        <v>0</v>
      </c>
      <c r="D37" s="48">
        <f t="shared" si="0"/>
        <v>0</v>
      </c>
      <c r="E37" s="23">
        <v>1</v>
      </c>
      <c r="F37" s="22">
        <f t="shared" si="1"/>
        <v>0.02</v>
      </c>
      <c r="G37" s="29">
        <v>1</v>
      </c>
      <c r="H37" s="30">
        <f t="shared" ref="H37" si="11">G37/G$65</f>
        <v>0.02</v>
      </c>
    </row>
    <row r="38" spans="2:8" ht="24">
      <c r="B38" s="59" t="s">
        <v>92</v>
      </c>
      <c r="C38" s="47">
        <v>0</v>
      </c>
      <c r="D38" s="48">
        <f t="shared" si="0"/>
        <v>0</v>
      </c>
      <c r="E38" s="23">
        <v>1</v>
      </c>
      <c r="F38" s="22">
        <f t="shared" si="1"/>
        <v>0.02</v>
      </c>
      <c r="G38" s="29">
        <v>1</v>
      </c>
      <c r="H38" s="30">
        <f t="shared" ref="H38" si="12">G38/G$65</f>
        <v>0.02</v>
      </c>
    </row>
    <row r="39" spans="2:8" ht="24">
      <c r="B39" s="59" t="s">
        <v>93</v>
      </c>
      <c r="C39" s="47">
        <v>0</v>
      </c>
      <c r="D39" s="48">
        <f t="shared" si="0"/>
        <v>0</v>
      </c>
      <c r="E39" s="23">
        <v>1</v>
      </c>
      <c r="F39" s="22">
        <f t="shared" si="1"/>
        <v>0.02</v>
      </c>
      <c r="G39" s="29">
        <v>1</v>
      </c>
      <c r="H39" s="30">
        <f t="shared" ref="H39" si="13">G39/G$65</f>
        <v>0.02</v>
      </c>
    </row>
    <row r="40" spans="2:8" ht="24">
      <c r="B40" s="59" t="s">
        <v>94</v>
      </c>
      <c r="C40" s="47">
        <v>0</v>
      </c>
      <c r="D40" s="48">
        <f t="shared" si="0"/>
        <v>0</v>
      </c>
      <c r="E40" s="23">
        <v>1</v>
      </c>
      <c r="F40" s="22">
        <f t="shared" si="1"/>
        <v>0.02</v>
      </c>
      <c r="G40" s="29">
        <v>1</v>
      </c>
      <c r="H40" s="30">
        <f t="shared" ref="H40" si="14">G40/G$65</f>
        <v>0.02</v>
      </c>
    </row>
    <row r="41" spans="2:8" ht="24">
      <c r="B41" s="59" t="s">
        <v>95</v>
      </c>
      <c r="C41" s="47">
        <v>0</v>
      </c>
      <c r="D41" s="48">
        <f t="shared" si="0"/>
        <v>0</v>
      </c>
      <c r="E41" s="23">
        <v>1</v>
      </c>
      <c r="F41" s="22">
        <f t="shared" si="1"/>
        <v>0.02</v>
      </c>
      <c r="G41" s="29">
        <v>1</v>
      </c>
      <c r="H41" s="30">
        <f t="shared" ref="H41" si="15">G41/G$65</f>
        <v>0.02</v>
      </c>
    </row>
    <row r="42" spans="2:8" ht="24">
      <c r="B42" s="59" t="s">
        <v>96</v>
      </c>
      <c r="C42" s="47">
        <v>0</v>
      </c>
      <c r="D42" s="48">
        <f t="shared" si="0"/>
        <v>0</v>
      </c>
      <c r="E42" s="23">
        <v>1</v>
      </c>
      <c r="F42" s="22">
        <f t="shared" si="1"/>
        <v>0.02</v>
      </c>
      <c r="G42" s="29">
        <v>1</v>
      </c>
      <c r="H42" s="30">
        <f t="shared" ref="H42" si="16">G42/G$65</f>
        <v>0.02</v>
      </c>
    </row>
    <row r="43" spans="2:8" ht="24">
      <c r="B43" s="59" t="s">
        <v>65</v>
      </c>
      <c r="C43" s="47">
        <v>0</v>
      </c>
      <c r="D43" s="48">
        <f t="shared" si="0"/>
        <v>0</v>
      </c>
      <c r="E43" s="23">
        <v>1</v>
      </c>
      <c r="F43" s="22">
        <f t="shared" si="1"/>
        <v>0.02</v>
      </c>
      <c r="G43" s="29">
        <v>1</v>
      </c>
      <c r="H43" s="30">
        <f t="shared" ref="H43" si="17">G43/G$65</f>
        <v>0.02</v>
      </c>
    </row>
    <row r="44" spans="2:8" ht="24">
      <c r="B44" s="59" t="s">
        <v>97</v>
      </c>
      <c r="C44" s="47">
        <v>0</v>
      </c>
      <c r="D44" s="48">
        <f t="shared" si="0"/>
        <v>0</v>
      </c>
      <c r="E44" s="23">
        <v>1</v>
      </c>
      <c r="F44" s="22">
        <f t="shared" si="1"/>
        <v>0.02</v>
      </c>
      <c r="G44" s="29">
        <v>1</v>
      </c>
      <c r="H44" s="30">
        <f t="shared" ref="H44" si="18">G44/G$65</f>
        <v>0.02</v>
      </c>
    </row>
    <row r="45" spans="2:8" ht="24">
      <c r="B45" s="59" t="s">
        <v>98</v>
      </c>
      <c r="C45" s="47">
        <v>0</v>
      </c>
      <c r="D45" s="48">
        <f t="shared" si="0"/>
        <v>0</v>
      </c>
      <c r="E45" s="23">
        <v>1</v>
      </c>
      <c r="F45" s="22">
        <f t="shared" si="1"/>
        <v>0.02</v>
      </c>
      <c r="G45" s="29">
        <v>1</v>
      </c>
      <c r="H45" s="30">
        <f t="shared" ref="H45" si="19">G45/G$65</f>
        <v>0.02</v>
      </c>
    </row>
    <row r="46" spans="2:8" ht="24">
      <c r="B46" s="59" t="s">
        <v>99</v>
      </c>
      <c r="C46" s="47">
        <v>0</v>
      </c>
      <c r="D46" s="48">
        <f t="shared" si="0"/>
        <v>0</v>
      </c>
      <c r="E46" s="23">
        <v>1</v>
      </c>
      <c r="F46" s="22">
        <f t="shared" si="1"/>
        <v>0.02</v>
      </c>
      <c r="G46" s="29">
        <v>1</v>
      </c>
      <c r="H46" s="30">
        <f t="shared" ref="H46" si="20">G46/G$65</f>
        <v>0.02</v>
      </c>
    </row>
    <row r="47" spans="2:8" ht="24">
      <c r="B47" s="59" t="s">
        <v>100</v>
      </c>
      <c r="C47" s="47">
        <v>0</v>
      </c>
      <c r="D47" s="48">
        <f t="shared" si="0"/>
        <v>0</v>
      </c>
      <c r="E47" s="23">
        <v>1</v>
      </c>
      <c r="F47" s="22">
        <f t="shared" si="1"/>
        <v>0.02</v>
      </c>
      <c r="G47" s="29">
        <v>1</v>
      </c>
      <c r="H47" s="30">
        <f t="shared" ref="H47" si="21">G47/G$65</f>
        <v>0.02</v>
      </c>
    </row>
    <row r="48" spans="2:8" ht="24">
      <c r="B48" s="59" t="s">
        <v>101</v>
      </c>
      <c r="C48" s="47">
        <v>0</v>
      </c>
      <c r="D48" s="48">
        <f t="shared" si="0"/>
        <v>0</v>
      </c>
      <c r="E48" s="23">
        <v>1</v>
      </c>
      <c r="F48" s="22">
        <f t="shared" si="1"/>
        <v>0.02</v>
      </c>
      <c r="G48" s="29">
        <v>1</v>
      </c>
      <c r="H48" s="30">
        <f t="shared" ref="H48" si="22">G48/G$65</f>
        <v>0.02</v>
      </c>
    </row>
    <row r="49" spans="2:8" ht="24">
      <c r="B49" s="59" t="s">
        <v>102</v>
      </c>
      <c r="C49" s="47">
        <v>0</v>
      </c>
      <c r="D49" s="48">
        <f t="shared" si="0"/>
        <v>0</v>
      </c>
      <c r="E49" s="23">
        <v>1</v>
      </c>
      <c r="F49" s="22">
        <f t="shared" si="1"/>
        <v>0.02</v>
      </c>
      <c r="G49" s="29">
        <v>1</v>
      </c>
      <c r="H49" s="30">
        <f t="shared" ref="H49" si="23">G49/G$65</f>
        <v>0.02</v>
      </c>
    </row>
    <row r="50" spans="2:8" ht="24">
      <c r="B50" s="59" t="s">
        <v>103</v>
      </c>
      <c r="C50" s="47">
        <v>0</v>
      </c>
      <c r="D50" s="48">
        <f t="shared" si="0"/>
        <v>0</v>
      </c>
      <c r="E50" s="23">
        <v>1</v>
      </c>
      <c r="F50" s="22">
        <f t="shared" si="1"/>
        <v>0.02</v>
      </c>
      <c r="G50" s="29">
        <v>1</v>
      </c>
      <c r="H50" s="30">
        <f t="shared" ref="H50" si="24">G50/G$65</f>
        <v>0.02</v>
      </c>
    </row>
    <row r="51" spans="2:8" ht="15" customHeight="1">
      <c r="B51" s="59" t="s">
        <v>104</v>
      </c>
      <c r="C51" s="47">
        <v>0</v>
      </c>
      <c r="D51" s="48">
        <f t="shared" si="0"/>
        <v>0</v>
      </c>
      <c r="E51" s="23">
        <v>1</v>
      </c>
      <c r="F51" s="22">
        <f t="shared" si="1"/>
        <v>0.02</v>
      </c>
      <c r="G51" s="29">
        <v>1</v>
      </c>
      <c r="H51" s="30">
        <f t="shared" ref="H51" si="25">G51/G$65</f>
        <v>0.02</v>
      </c>
    </row>
    <row r="52" spans="2:8" ht="15" customHeight="1">
      <c r="B52" s="59" t="s">
        <v>105</v>
      </c>
      <c r="C52" s="47">
        <v>0</v>
      </c>
      <c r="D52" s="48">
        <f t="shared" si="0"/>
        <v>0</v>
      </c>
      <c r="E52" s="23">
        <v>1</v>
      </c>
      <c r="F52" s="22">
        <f t="shared" si="1"/>
        <v>0.02</v>
      </c>
      <c r="G52" s="29">
        <v>1</v>
      </c>
      <c r="H52" s="30">
        <f t="shared" ref="H52" si="26">G52/G$65</f>
        <v>0.02</v>
      </c>
    </row>
    <row r="53" spans="2:8" ht="24">
      <c r="B53" s="59" t="s">
        <v>66</v>
      </c>
      <c r="C53" s="47">
        <v>0</v>
      </c>
      <c r="D53" s="48">
        <f t="shared" si="0"/>
        <v>0</v>
      </c>
      <c r="E53" s="23">
        <v>4</v>
      </c>
      <c r="F53" s="22">
        <f t="shared" si="1"/>
        <v>0.08</v>
      </c>
      <c r="G53" s="29">
        <v>4</v>
      </c>
      <c r="H53" s="30">
        <f t="shared" ref="H53" si="27">G53/G$65</f>
        <v>0.08</v>
      </c>
    </row>
    <row r="54" spans="2:8" ht="15" customHeight="1">
      <c r="B54" s="59" t="s">
        <v>106</v>
      </c>
      <c r="C54" s="47">
        <v>0</v>
      </c>
      <c r="D54" s="48">
        <f t="shared" si="0"/>
        <v>0</v>
      </c>
      <c r="E54" s="23">
        <v>1</v>
      </c>
      <c r="F54" s="22">
        <f t="shared" si="1"/>
        <v>0.02</v>
      </c>
      <c r="G54" s="29">
        <v>1</v>
      </c>
      <c r="H54" s="30">
        <f t="shared" ref="H54" si="28">G54/G$65</f>
        <v>0.02</v>
      </c>
    </row>
    <row r="55" spans="2:8" ht="15" customHeight="1">
      <c r="B55" s="59" t="s">
        <v>107</v>
      </c>
      <c r="C55" s="47">
        <v>0</v>
      </c>
      <c r="D55" s="48">
        <f t="shared" si="0"/>
        <v>0</v>
      </c>
      <c r="E55" s="23">
        <v>1</v>
      </c>
      <c r="F55" s="22">
        <f t="shared" si="1"/>
        <v>0.02</v>
      </c>
      <c r="G55" s="29">
        <v>1</v>
      </c>
      <c r="H55" s="30">
        <f t="shared" ref="H55" si="29">G55/G$65</f>
        <v>0.02</v>
      </c>
    </row>
    <row r="56" spans="2:8" ht="15" customHeight="1">
      <c r="B56" s="59" t="s">
        <v>108</v>
      </c>
      <c r="C56" s="47">
        <v>0</v>
      </c>
      <c r="D56" s="48">
        <f t="shared" si="0"/>
        <v>0</v>
      </c>
      <c r="E56" s="23">
        <v>1</v>
      </c>
      <c r="F56" s="22">
        <f t="shared" si="1"/>
        <v>0.02</v>
      </c>
      <c r="G56" s="29">
        <v>1</v>
      </c>
      <c r="H56" s="30">
        <f t="shared" ref="H56" si="30">G56/G$65</f>
        <v>0.02</v>
      </c>
    </row>
    <row r="57" spans="2:8" ht="24">
      <c r="B57" s="59" t="s">
        <v>109</v>
      </c>
      <c r="C57" s="47">
        <v>0</v>
      </c>
      <c r="D57" s="48">
        <f t="shared" si="0"/>
        <v>0</v>
      </c>
      <c r="E57" s="23">
        <v>1</v>
      </c>
      <c r="F57" s="22">
        <f t="shared" si="1"/>
        <v>0.02</v>
      </c>
      <c r="G57" s="29">
        <v>1</v>
      </c>
      <c r="H57" s="30">
        <f t="shared" ref="H57" si="31">G57/G$65</f>
        <v>0.02</v>
      </c>
    </row>
    <row r="58" spans="2:8" ht="24">
      <c r="B58" s="59" t="s">
        <v>110</v>
      </c>
      <c r="C58" s="47">
        <v>0</v>
      </c>
      <c r="D58" s="48">
        <f t="shared" si="0"/>
        <v>0</v>
      </c>
      <c r="E58" s="23">
        <v>1</v>
      </c>
      <c r="F58" s="22">
        <f t="shared" si="1"/>
        <v>0.02</v>
      </c>
      <c r="G58" s="29">
        <v>1</v>
      </c>
      <c r="H58" s="30">
        <f t="shared" ref="H58" si="32">G58/G$65</f>
        <v>0.02</v>
      </c>
    </row>
    <row r="59" spans="2:8" ht="24">
      <c r="B59" s="59" t="s">
        <v>111</v>
      </c>
      <c r="C59" s="47">
        <v>0</v>
      </c>
      <c r="D59" s="48">
        <f t="shared" si="0"/>
        <v>0</v>
      </c>
      <c r="E59" s="23">
        <v>1</v>
      </c>
      <c r="F59" s="22">
        <f t="shared" si="1"/>
        <v>0.02</v>
      </c>
      <c r="G59" s="29">
        <v>1</v>
      </c>
      <c r="H59" s="30">
        <f t="shared" ref="H59" si="33">G59/G$65</f>
        <v>0.02</v>
      </c>
    </row>
    <row r="60" spans="2:8" ht="24">
      <c r="B60" s="59" t="s">
        <v>112</v>
      </c>
      <c r="C60" s="47">
        <v>0</v>
      </c>
      <c r="D60" s="48">
        <f t="shared" si="0"/>
        <v>0</v>
      </c>
      <c r="E60" s="23">
        <v>1</v>
      </c>
      <c r="F60" s="22">
        <f t="shared" si="1"/>
        <v>0.02</v>
      </c>
      <c r="G60" s="29">
        <v>1</v>
      </c>
      <c r="H60" s="30">
        <f t="shared" ref="H60" si="34">G60/G$65</f>
        <v>0.02</v>
      </c>
    </row>
    <row r="61" spans="2:8" ht="24">
      <c r="B61" s="59" t="s">
        <v>113</v>
      </c>
      <c r="C61" s="47">
        <v>0</v>
      </c>
      <c r="D61" s="48">
        <f t="shared" si="0"/>
        <v>0</v>
      </c>
      <c r="E61" s="23">
        <v>1</v>
      </c>
      <c r="F61" s="22">
        <f t="shared" si="1"/>
        <v>0.02</v>
      </c>
      <c r="G61" s="29">
        <v>1</v>
      </c>
      <c r="H61" s="30">
        <f t="shared" ref="H61" si="35">G61/G$65</f>
        <v>0.02</v>
      </c>
    </row>
    <row r="62" spans="2:8" ht="24">
      <c r="B62" s="59" t="s">
        <v>114</v>
      </c>
      <c r="C62" s="47">
        <v>0</v>
      </c>
      <c r="D62" s="48">
        <f t="shared" si="0"/>
        <v>0</v>
      </c>
      <c r="E62" s="23">
        <v>1</v>
      </c>
      <c r="F62" s="22">
        <f t="shared" si="1"/>
        <v>0.02</v>
      </c>
      <c r="G62" s="29">
        <v>1</v>
      </c>
      <c r="H62" s="30">
        <f t="shared" ref="H62" si="36">G62/G$65</f>
        <v>0.02</v>
      </c>
    </row>
    <row r="63" spans="2:8" ht="24">
      <c r="B63" s="59" t="s">
        <v>115</v>
      </c>
      <c r="C63" s="47">
        <v>0</v>
      </c>
      <c r="D63" s="48">
        <f t="shared" si="0"/>
        <v>0</v>
      </c>
      <c r="E63" s="23">
        <v>1</v>
      </c>
      <c r="F63" s="22">
        <f t="shared" si="1"/>
        <v>0.02</v>
      </c>
      <c r="G63" s="29">
        <v>1</v>
      </c>
      <c r="H63" s="30">
        <f t="shared" ref="H63" si="37">G63/G$65</f>
        <v>0.02</v>
      </c>
    </row>
    <row r="64" spans="2:8" ht="24">
      <c r="B64" s="59" t="s">
        <v>116</v>
      </c>
      <c r="C64" s="47">
        <v>0</v>
      </c>
      <c r="D64" s="48">
        <f t="shared" si="0"/>
        <v>0</v>
      </c>
      <c r="E64" s="23">
        <v>1</v>
      </c>
      <c r="F64" s="22">
        <f t="shared" si="1"/>
        <v>0.02</v>
      </c>
      <c r="G64" s="29">
        <v>1</v>
      </c>
      <c r="H64" s="30">
        <f t="shared" ref="H64" si="38">G64/G$65</f>
        <v>0.02</v>
      </c>
    </row>
    <row r="65" spans="2:10" ht="15.75" thickBot="1">
      <c r="B65" s="60" t="s">
        <v>59</v>
      </c>
      <c r="C65" s="61">
        <v>0</v>
      </c>
      <c r="D65" s="62">
        <f t="shared" si="0"/>
        <v>0</v>
      </c>
      <c r="E65" s="31">
        <v>50</v>
      </c>
      <c r="F65" s="33">
        <f t="shared" si="1"/>
        <v>1</v>
      </c>
      <c r="G65" s="31">
        <v>50</v>
      </c>
      <c r="H65" s="32">
        <f t="shared" ref="H65" si="39">G65/G$65</f>
        <v>1</v>
      </c>
    </row>
    <row r="66" spans="2:10" ht="15.75" thickTop="1"/>
    <row r="67" spans="2:10" ht="15" customHeight="1" thickBot="1">
      <c r="B67" s="92" t="s">
        <v>67</v>
      </c>
      <c r="C67" s="92"/>
      <c r="D67" s="92"/>
      <c r="E67" s="92"/>
      <c r="F67" s="92"/>
      <c r="G67" s="92"/>
    </row>
    <row r="68" spans="2:10" ht="15" customHeight="1" thickTop="1">
      <c r="B68" s="88" t="s">
        <v>2</v>
      </c>
      <c r="C68" s="89"/>
      <c r="D68" s="89"/>
      <c r="E68" s="89"/>
      <c r="F68" s="89"/>
      <c r="G68" s="90"/>
    </row>
    <row r="69" spans="2:10" ht="18.75" customHeight="1">
      <c r="B69" s="91" t="s">
        <v>60</v>
      </c>
      <c r="C69" s="84"/>
      <c r="D69" s="84" t="s">
        <v>29</v>
      </c>
      <c r="E69" s="84"/>
      <c r="F69" s="84" t="s">
        <v>59</v>
      </c>
      <c r="G69" s="85"/>
    </row>
    <row r="70" spans="2:10" ht="15" customHeight="1" thickBot="1">
      <c r="B70" s="8" t="s">
        <v>6</v>
      </c>
      <c r="C70" s="9" t="s">
        <v>3</v>
      </c>
      <c r="D70" s="9" t="s">
        <v>6</v>
      </c>
      <c r="E70" s="9" t="s">
        <v>3</v>
      </c>
      <c r="F70" s="9" t="s">
        <v>6</v>
      </c>
      <c r="G70" s="10" t="s">
        <v>3</v>
      </c>
    </row>
    <row r="71" spans="2:10" ht="15" customHeight="1" thickTop="1" thickBot="1">
      <c r="B71" s="63">
        <v>0</v>
      </c>
      <c r="C71" s="64">
        <v>0</v>
      </c>
      <c r="D71" s="65">
        <v>50</v>
      </c>
      <c r="E71" s="64">
        <v>1</v>
      </c>
      <c r="F71" s="66">
        <v>50</v>
      </c>
      <c r="G71" s="67">
        <v>1</v>
      </c>
    </row>
    <row r="72" spans="2:10" ht="15" customHeight="1" thickTop="1">
      <c r="B72" s="68"/>
      <c r="C72" s="69"/>
      <c r="D72" s="68"/>
      <c r="E72" s="69"/>
      <c r="F72" s="68"/>
      <c r="G72" s="69"/>
    </row>
    <row r="73" spans="2:10" ht="26.25" customHeight="1">
      <c r="B73" s="86" t="s">
        <v>25</v>
      </c>
      <c r="C73" s="86"/>
      <c r="D73" s="86"/>
      <c r="E73" s="86"/>
      <c r="F73" s="86"/>
      <c r="G73" s="86"/>
      <c r="H73" s="6"/>
      <c r="I73" s="6"/>
      <c r="J73" s="6"/>
    </row>
    <row r="74" spans="2:10" ht="15" customHeight="1" thickBot="1"/>
    <row r="75" spans="2:10" ht="15" customHeight="1" thickTop="1">
      <c r="B75" s="11"/>
      <c r="C75" s="81" t="s">
        <v>2</v>
      </c>
      <c r="D75" s="82"/>
      <c r="E75" s="82"/>
      <c r="F75" s="83"/>
      <c r="G75" s="70"/>
    </row>
    <row r="76" spans="2:10" ht="25.5" customHeight="1">
      <c r="B76" s="12"/>
      <c r="C76" s="84" t="s">
        <v>29</v>
      </c>
      <c r="D76" s="84"/>
      <c r="E76" s="84" t="s">
        <v>59</v>
      </c>
      <c r="F76" s="85"/>
    </row>
    <row r="77" spans="2:10" ht="15" customHeight="1" thickBot="1">
      <c r="B77" s="13"/>
      <c r="C77" s="9" t="s">
        <v>6</v>
      </c>
      <c r="D77" s="9" t="s">
        <v>3</v>
      </c>
      <c r="E77" s="9" t="s">
        <v>6</v>
      </c>
      <c r="F77" s="10" t="s">
        <v>3</v>
      </c>
    </row>
    <row r="78" spans="2:10" ht="15" customHeight="1" thickTop="1">
      <c r="B78" s="71" t="s">
        <v>7</v>
      </c>
      <c r="C78" s="18">
        <v>45</v>
      </c>
      <c r="D78" s="19">
        <f>C78/50</f>
        <v>0.9</v>
      </c>
      <c r="E78" s="27">
        <v>45</v>
      </c>
      <c r="F78" s="34">
        <f>E78/50</f>
        <v>0.9</v>
      </c>
      <c r="G78" s="72"/>
    </row>
    <row r="79" spans="2:10" ht="15" customHeight="1">
      <c r="B79" s="73" t="s">
        <v>8</v>
      </c>
      <c r="C79" s="21">
        <v>14</v>
      </c>
      <c r="D79" s="22">
        <f t="shared" ref="D79:F83" si="40">C79/50</f>
        <v>0.28000000000000003</v>
      </c>
      <c r="E79" s="29">
        <v>14</v>
      </c>
      <c r="F79" s="35">
        <f t="shared" si="40"/>
        <v>0.28000000000000003</v>
      </c>
      <c r="G79" s="72"/>
    </row>
    <row r="80" spans="2:10" ht="15" customHeight="1">
      <c r="B80" s="73" t="s">
        <v>69</v>
      </c>
      <c r="C80" s="21">
        <v>7</v>
      </c>
      <c r="D80" s="22">
        <f t="shared" si="40"/>
        <v>0.14000000000000001</v>
      </c>
      <c r="E80" s="29">
        <v>7</v>
      </c>
      <c r="F80" s="35">
        <f t="shared" si="40"/>
        <v>0.14000000000000001</v>
      </c>
      <c r="G80" s="72"/>
    </row>
    <row r="81" spans="2:10" ht="24">
      <c r="B81" s="73" t="s">
        <v>70</v>
      </c>
      <c r="C81" s="21">
        <v>7</v>
      </c>
      <c r="D81" s="22">
        <f t="shared" si="40"/>
        <v>0.14000000000000001</v>
      </c>
      <c r="E81" s="29">
        <v>7</v>
      </c>
      <c r="F81" s="35">
        <f t="shared" si="40"/>
        <v>0.14000000000000001</v>
      </c>
      <c r="G81" s="72"/>
    </row>
    <row r="82" spans="2:10" ht="15" customHeight="1">
      <c r="B82" s="73" t="s">
        <v>71</v>
      </c>
      <c r="C82" s="21">
        <v>7</v>
      </c>
      <c r="D82" s="22">
        <f t="shared" si="40"/>
        <v>0.14000000000000001</v>
      </c>
      <c r="E82" s="29">
        <v>7</v>
      </c>
      <c r="F82" s="35">
        <f t="shared" si="40"/>
        <v>0.14000000000000001</v>
      </c>
      <c r="G82" s="72"/>
    </row>
    <row r="83" spans="2:10" ht="15" customHeight="1" thickBot="1">
      <c r="B83" s="74" t="s">
        <v>5</v>
      </c>
      <c r="C83" s="24">
        <v>2</v>
      </c>
      <c r="D83" s="25">
        <f t="shared" si="40"/>
        <v>0.04</v>
      </c>
      <c r="E83" s="31">
        <v>2</v>
      </c>
      <c r="F83" s="33">
        <f t="shared" si="40"/>
        <v>0.04</v>
      </c>
      <c r="G83" s="72"/>
    </row>
    <row r="84" spans="2:10" ht="15" customHeight="1" thickTop="1">
      <c r="B84" s="75"/>
      <c r="C84" s="68"/>
      <c r="D84" s="69"/>
      <c r="E84" s="68"/>
      <c r="F84" s="69"/>
      <c r="G84" s="68"/>
      <c r="H84" s="69"/>
    </row>
    <row r="85" spans="2:10" ht="27.75" customHeight="1">
      <c r="B85" s="86" t="s">
        <v>48</v>
      </c>
      <c r="C85" s="86"/>
      <c r="D85" s="86"/>
      <c r="E85" s="86"/>
      <c r="F85" s="86"/>
      <c r="G85" s="86"/>
      <c r="H85" s="86"/>
      <c r="I85" s="86"/>
      <c r="J85" s="86"/>
    </row>
    <row r="86" spans="2:10" ht="15" customHeight="1" thickBot="1"/>
    <row r="87" spans="2:10" ht="15" customHeight="1" thickTop="1">
      <c r="B87" s="11"/>
      <c r="C87" s="81" t="s">
        <v>2</v>
      </c>
      <c r="D87" s="82"/>
      <c r="E87" s="82"/>
      <c r="F87" s="83"/>
      <c r="G87" s="70"/>
    </row>
    <row r="88" spans="2:10" ht="25.5" customHeight="1">
      <c r="B88" s="12"/>
      <c r="C88" s="84" t="s">
        <v>29</v>
      </c>
      <c r="D88" s="84"/>
      <c r="E88" s="84" t="s">
        <v>59</v>
      </c>
      <c r="F88" s="85"/>
    </row>
    <row r="89" spans="2:10" ht="15" customHeight="1" thickBot="1">
      <c r="B89" s="13"/>
      <c r="C89" s="9" t="s">
        <v>6</v>
      </c>
      <c r="D89" s="9" t="s">
        <v>3</v>
      </c>
      <c r="E89" s="9" t="s">
        <v>6</v>
      </c>
      <c r="F89" s="10" t="s">
        <v>3</v>
      </c>
    </row>
    <row r="90" spans="2:10" ht="15" customHeight="1" thickTop="1">
      <c r="B90" s="71" t="s">
        <v>9</v>
      </c>
      <c r="C90" s="43">
        <v>5</v>
      </c>
      <c r="D90" s="42">
        <f>C90/50</f>
        <v>0.1</v>
      </c>
      <c r="E90" s="44">
        <v>5</v>
      </c>
      <c r="F90" s="45">
        <f>E90/50</f>
        <v>0.1</v>
      </c>
    </row>
    <row r="91" spans="2:10" ht="15" customHeight="1">
      <c r="B91" s="73" t="s">
        <v>23</v>
      </c>
      <c r="C91" s="49">
        <v>16</v>
      </c>
      <c r="D91" s="48">
        <f t="shared" ref="D91:D94" si="41">C91/50</f>
        <v>0.32</v>
      </c>
      <c r="E91" s="50">
        <v>16</v>
      </c>
      <c r="F91" s="51">
        <f t="shared" ref="F91" si="42">E91/50</f>
        <v>0.32</v>
      </c>
    </row>
    <row r="92" spans="2:10" ht="15" customHeight="1">
      <c r="B92" s="73" t="s">
        <v>33</v>
      </c>
      <c r="C92" s="49">
        <v>4</v>
      </c>
      <c r="D92" s="48">
        <f t="shared" si="41"/>
        <v>0.08</v>
      </c>
      <c r="E92" s="50">
        <v>4</v>
      </c>
      <c r="F92" s="51">
        <f t="shared" ref="F92" si="43">E92/50</f>
        <v>0.08</v>
      </c>
    </row>
    <row r="93" spans="2:10" ht="15" customHeight="1">
      <c r="B93" s="73" t="s">
        <v>34</v>
      </c>
      <c r="C93" s="49">
        <v>26</v>
      </c>
      <c r="D93" s="48">
        <f t="shared" si="41"/>
        <v>0.52</v>
      </c>
      <c r="E93" s="50">
        <v>26</v>
      </c>
      <c r="F93" s="51">
        <f t="shared" ref="F93" si="44">E93/50</f>
        <v>0.52</v>
      </c>
    </row>
    <row r="94" spans="2:10" ht="15" customHeight="1" thickBot="1">
      <c r="B94" s="74" t="s">
        <v>5</v>
      </c>
      <c r="C94" s="55">
        <v>0</v>
      </c>
      <c r="D94" s="54">
        <f t="shared" si="41"/>
        <v>0</v>
      </c>
      <c r="E94" s="56">
        <v>0</v>
      </c>
      <c r="F94" s="57">
        <f t="shared" ref="F94" si="45">E94/50</f>
        <v>0</v>
      </c>
    </row>
    <row r="95" spans="2:10" ht="15" customHeight="1" thickTop="1">
      <c r="B95" s="75"/>
      <c r="C95" s="68"/>
      <c r="D95" s="69"/>
      <c r="E95" s="68"/>
      <c r="F95" s="69"/>
      <c r="G95" s="68"/>
      <c r="H95" s="69"/>
    </row>
    <row r="96" spans="2:10" ht="26.25" customHeight="1">
      <c r="B96" s="86" t="s">
        <v>49</v>
      </c>
      <c r="C96" s="86"/>
      <c r="D96" s="86"/>
      <c r="E96" s="86"/>
      <c r="F96" s="86"/>
      <c r="G96" s="86"/>
      <c r="H96" s="86"/>
      <c r="I96" s="86"/>
      <c r="J96" s="86"/>
    </row>
    <row r="97" spans="2:10" ht="15" customHeight="1" thickBot="1"/>
    <row r="98" spans="2:10" ht="15" customHeight="1" thickTop="1">
      <c r="B98" s="11"/>
      <c r="C98" s="81" t="s">
        <v>2</v>
      </c>
      <c r="D98" s="82"/>
      <c r="E98" s="82"/>
      <c r="F98" s="83"/>
      <c r="G98" s="70"/>
    </row>
    <row r="99" spans="2:10" ht="25.5" customHeight="1">
      <c r="B99" s="12"/>
      <c r="C99" s="84" t="s">
        <v>29</v>
      </c>
      <c r="D99" s="84"/>
      <c r="E99" s="84" t="s">
        <v>59</v>
      </c>
      <c r="F99" s="85"/>
    </row>
    <row r="100" spans="2:10" ht="15" customHeight="1" thickBot="1">
      <c r="B100" s="13"/>
      <c r="C100" s="9" t="s">
        <v>6</v>
      </c>
      <c r="D100" s="9" t="s">
        <v>3</v>
      </c>
      <c r="E100" s="9" t="s">
        <v>6</v>
      </c>
      <c r="F100" s="10" t="s">
        <v>3</v>
      </c>
    </row>
    <row r="101" spans="2:10" ht="15" customHeight="1" thickTop="1">
      <c r="B101" s="71" t="s">
        <v>72</v>
      </c>
      <c r="C101" s="43">
        <v>7</v>
      </c>
      <c r="D101" s="42">
        <f>C101/50</f>
        <v>0.14000000000000001</v>
      </c>
      <c r="E101" s="44">
        <v>7</v>
      </c>
      <c r="F101" s="45">
        <f>E101/50</f>
        <v>0.14000000000000001</v>
      </c>
    </row>
    <row r="102" spans="2:10" ht="15" customHeight="1">
      <c r="B102" s="73" t="s">
        <v>36</v>
      </c>
      <c r="C102" s="49">
        <v>14</v>
      </c>
      <c r="D102" s="48">
        <f t="shared" ref="D102:D108" si="46">C102/50</f>
        <v>0.28000000000000003</v>
      </c>
      <c r="E102" s="50">
        <v>14</v>
      </c>
      <c r="F102" s="51">
        <f t="shared" ref="F102" si="47">E102/50</f>
        <v>0.28000000000000003</v>
      </c>
    </row>
    <row r="103" spans="2:10" ht="15" customHeight="1">
      <c r="B103" s="73" t="s">
        <v>73</v>
      </c>
      <c r="C103" s="49">
        <v>12</v>
      </c>
      <c r="D103" s="48">
        <f t="shared" si="46"/>
        <v>0.24</v>
      </c>
      <c r="E103" s="50">
        <v>12</v>
      </c>
      <c r="F103" s="51">
        <f t="shared" ref="F103" si="48">E103/50</f>
        <v>0.24</v>
      </c>
    </row>
    <row r="104" spans="2:10" ht="26.25" customHeight="1">
      <c r="B104" s="73" t="s">
        <v>74</v>
      </c>
      <c r="C104" s="49">
        <v>23</v>
      </c>
      <c r="D104" s="48">
        <f t="shared" si="46"/>
        <v>0.46</v>
      </c>
      <c r="E104" s="50">
        <v>23</v>
      </c>
      <c r="F104" s="51">
        <f t="shared" ref="F104" si="49">E104/50</f>
        <v>0.46</v>
      </c>
    </row>
    <row r="105" spans="2:10" ht="15" customHeight="1">
      <c r="B105" s="73" t="s">
        <v>75</v>
      </c>
      <c r="C105" s="49">
        <v>13</v>
      </c>
      <c r="D105" s="48">
        <f t="shared" si="46"/>
        <v>0.26</v>
      </c>
      <c r="E105" s="50">
        <v>13</v>
      </c>
      <c r="F105" s="51">
        <f t="shared" ref="F105" si="50">E105/50</f>
        <v>0.26</v>
      </c>
    </row>
    <row r="106" spans="2:10" ht="28.5" customHeight="1">
      <c r="B106" s="73" t="s">
        <v>76</v>
      </c>
      <c r="C106" s="49">
        <v>8</v>
      </c>
      <c r="D106" s="48">
        <f t="shared" si="46"/>
        <v>0.16</v>
      </c>
      <c r="E106" s="50">
        <v>8</v>
      </c>
      <c r="F106" s="51">
        <f t="shared" ref="F106" si="51">E106/50</f>
        <v>0.16</v>
      </c>
    </row>
    <row r="107" spans="2:10" ht="15" customHeight="1">
      <c r="B107" s="73" t="s">
        <v>12</v>
      </c>
      <c r="C107" s="49">
        <v>10</v>
      </c>
      <c r="D107" s="48">
        <f t="shared" si="46"/>
        <v>0.2</v>
      </c>
      <c r="E107" s="50">
        <v>10</v>
      </c>
      <c r="F107" s="51">
        <f t="shared" ref="F107" si="52">E107/50</f>
        <v>0.2</v>
      </c>
    </row>
    <row r="108" spans="2:10" ht="15" customHeight="1" thickBot="1">
      <c r="B108" s="74" t="s">
        <v>5</v>
      </c>
      <c r="C108" s="55">
        <v>3</v>
      </c>
      <c r="D108" s="54">
        <f t="shared" si="46"/>
        <v>0.06</v>
      </c>
      <c r="E108" s="56">
        <v>3</v>
      </c>
      <c r="F108" s="57">
        <f t="shared" ref="F108" si="53">E108/50</f>
        <v>0.06</v>
      </c>
    </row>
    <row r="109" spans="2:10" ht="15" customHeight="1" thickTop="1">
      <c r="B109" s="75"/>
      <c r="C109" s="68"/>
      <c r="D109" s="69"/>
      <c r="E109" s="68"/>
      <c r="F109" s="69"/>
      <c r="G109" s="68"/>
      <c r="H109" s="69"/>
    </row>
    <row r="110" spans="2:10" ht="15" customHeight="1">
      <c r="B110" s="86" t="s">
        <v>13</v>
      </c>
      <c r="C110" s="86"/>
      <c r="D110" s="86"/>
      <c r="E110" s="86"/>
      <c r="F110" s="86"/>
      <c r="G110" s="86"/>
      <c r="H110" s="86"/>
      <c r="I110" s="86"/>
      <c r="J110" s="86"/>
    </row>
    <row r="111" spans="2:10" ht="15" customHeight="1">
      <c r="B111" s="76"/>
      <c r="C111" s="76"/>
      <c r="D111" s="76"/>
      <c r="E111" s="76"/>
      <c r="F111" s="76"/>
      <c r="G111" s="76"/>
      <c r="H111" s="76"/>
      <c r="I111" s="76"/>
      <c r="J111" s="76"/>
    </row>
    <row r="112" spans="2:10" ht="15" customHeight="1">
      <c r="B112" s="87" t="s">
        <v>37</v>
      </c>
      <c r="C112" s="87"/>
      <c r="D112" s="87"/>
      <c r="E112" s="87"/>
      <c r="F112" s="87"/>
      <c r="G112" s="87"/>
      <c r="H112" s="87"/>
      <c r="I112" s="87"/>
      <c r="J112" s="87"/>
    </row>
    <row r="113" spans="2:8" ht="15" customHeight="1" thickBot="1"/>
    <row r="114" spans="2:8" ht="15" customHeight="1" thickTop="1">
      <c r="B114" s="11"/>
      <c r="C114" s="81" t="s">
        <v>2</v>
      </c>
      <c r="D114" s="82"/>
      <c r="E114" s="82"/>
      <c r="F114" s="83"/>
      <c r="G114" s="70"/>
    </row>
    <row r="115" spans="2:8" ht="25.5" customHeight="1">
      <c r="B115" s="12"/>
      <c r="C115" s="84" t="s">
        <v>29</v>
      </c>
      <c r="D115" s="84"/>
      <c r="E115" s="84" t="s">
        <v>59</v>
      </c>
      <c r="F115" s="85"/>
    </row>
    <row r="116" spans="2:8" ht="15" customHeight="1" thickBot="1">
      <c r="B116" s="13"/>
      <c r="C116" s="9" t="s">
        <v>6</v>
      </c>
      <c r="D116" s="9" t="s">
        <v>3</v>
      </c>
      <c r="E116" s="9" t="s">
        <v>6</v>
      </c>
      <c r="F116" s="10" t="s">
        <v>3</v>
      </c>
    </row>
    <row r="117" spans="2:8" ht="15" customHeight="1" thickTop="1">
      <c r="B117" s="40" t="s">
        <v>68</v>
      </c>
      <c r="C117" s="43">
        <v>12</v>
      </c>
      <c r="D117" s="42">
        <v>0.24</v>
      </c>
      <c r="E117" s="44">
        <v>13</v>
      </c>
      <c r="F117" s="45">
        <v>0.24</v>
      </c>
    </row>
    <row r="118" spans="2:8" ht="15" customHeight="1" thickBot="1">
      <c r="B118" s="52" t="s">
        <v>38</v>
      </c>
      <c r="C118" s="55">
        <v>38</v>
      </c>
      <c r="D118" s="54">
        <v>0.76</v>
      </c>
      <c r="E118" s="56">
        <v>27</v>
      </c>
      <c r="F118" s="57">
        <v>0.76</v>
      </c>
      <c r="H118" s="77"/>
    </row>
    <row r="119" spans="2:8" ht="15" customHeight="1" thickTop="1" thickBot="1"/>
    <row r="120" spans="2:8" ht="15" customHeight="1" thickTop="1">
      <c r="B120" s="11"/>
      <c r="C120" s="81" t="s">
        <v>2</v>
      </c>
      <c r="D120" s="82"/>
      <c r="E120" s="82"/>
      <c r="F120" s="83"/>
      <c r="G120" s="70"/>
    </row>
    <row r="121" spans="2:8" ht="25.5" customHeight="1">
      <c r="B121" s="101" t="s">
        <v>120</v>
      </c>
      <c r="C121" s="84" t="s">
        <v>29</v>
      </c>
      <c r="D121" s="84"/>
      <c r="E121" s="84" t="s">
        <v>59</v>
      </c>
      <c r="F121" s="85"/>
    </row>
    <row r="122" spans="2:8" ht="15" customHeight="1" thickBot="1">
      <c r="B122" s="102"/>
      <c r="C122" s="9" t="s">
        <v>6</v>
      </c>
      <c r="D122" s="9" t="s">
        <v>3</v>
      </c>
      <c r="E122" s="9" t="s">
        <v>6</v>
      </c>
      <c r="F122" s="10" t="s">
        <v>3</v>
      </c>
    </row>
    <row r="123" spans="2:8" ht="33" customHeight="1" thickTop="1">
      <c r="B123" s="71" t="s">
        <v>39</v>
      </c>
      <c r="C123" s="41">
        <v>9</v>
      </c>
      <c r="D123" s="42">
        <f>C123/12</f>
        <v>0.75</v>
      </c>
      <c r="E123" s="44">
        <v>9</v>
      </c>
      <c r="F123" s="45">
        <f>E123/12</f>
        <v>0.75</v>
      </c>
    </row>
    <row r="124" spans="2:8" ht="33" customHeight="1">
      <c r="B124" s="73" t="s">
        <v>44</v>
      </c>
      <c r="C124" s="47">
        <v>0</v>
      </c>
      <c r="D124" s="48">
        <f t="shared" ref="D124:D131" si="54">C124/12</f>
        <v>0</v>
      </c>
      <c r="E124" s="50">
        <v>0</v>
      </c>
      <c r="F124" s="51">
        <f t="shared" ref="F124" si="55">E124/12</f>
        <v>0</v>
      </c>
    </row>
    <row r="125" spans="2:8" ht="33" customHeight="1">
      <c r="B125" s="73" t="s">
        <v>40</v>
      </c>
      <c r="C125" s="47">
        <v>2</v>
      </c>
      <c r="D125" s="48">
        <f t="shared" si="54"/>
        <v>0.16666666666666666</v>
      </c>
      <c r="E125" s="50">
        <v>2</v>
      </c>
      <c r="F125" s="51">
        <f t="shared" ref="F125" si="56">E125/12</f>
        <v>0.16666666666666666</v>
      </c>
    </row>
    <row r="126" spans="2:8" ht="33" customHeight="1">
      <c r="B126" s="73" t="s">
        <v>41</v>
      </c>
      <c r="C126" s="47">
        <v>0</v>
      </c>
      <c r="D126" s="48">
        <f t="shared" si="54"/>
        <v>0</v>
      </c>
      <c r="E126" s="50">
        <v>0</v>
      </c>
      <c r="F126" s="51">
        <f t="shared" ref="F126" si="57">E126/12</f>
        <v>0</v>
      </c>
    </row>
    <row r="127" spans="2:8" ht="33" customHeight="1">
      <c r="B127" s="73" t="s">
        <v>42</v>
      </c>
      <c r="C127" s="47">
        <v>1</v>
      </c>
      <c r="D127" s="48">
        <f t="shared" si="54"/>
        <v>8.3333333333333329E-2</v>
      </c>
      <c r="E127" s="50">
        <v>1</v>
      </c>
      <c r="F127" s="51">
        <f t="shared" ref="F127" si="58">E127/12</f>
        <v>8.3333333333333329E-2</v>
      </c>
    </row>
    <row r="128" spans="2:8" ht="33" customHeight="1">
      <c r="B128" s="73" t="s">
        <v>77</v>
      </c>
      <c r="C128" s="47">
        <v>0</v>
      </c>
      <c r="D128" s="48">
        <f t="shared" si="54"/>
        <v>0</v>
      </c>
      <c r="E128" s="50">
        <v>0</v>
      </c>
      <c r="F128" s="51">
        <f t="shared" ref="F128" si="59">E128/12</f>
        <v>0</v>
      </c>
    </row>
    <row r="129" spans="2:10" ht="33" customHeight="1">
      <c r="B129" s="73" t="s">
        <v>14</v>
      </c>
      <c r="C129" s="47">
        <v>0</v>
      </c>
      <c r="D129" s="48">
        <f t="shared" si="54"/>
        <v>0</v>
      </c>
      <c r="E129" s="50">
        <v>0</v>
      </c>
      <c r="F129" s="51">
        <f t="shared" ref="F129" si="60">E129/12</f>
        <v>0</v>
      </c>
    </row>
    <row r="130" spans="2:10" ht="33" customHeight="1">
      <c r="B130" s="73" t="s">
        <v>43</v>
      </c>
      <c r="C130" s="47">
        <v>3</v>
      </c>
      <c r="D130" s="48">
        <f t="shared" si="54"/>
        <v>0.25</v>
      </c>
      <c r="E130" s="50">
        <v>3</v>
      </c>
      <c r="F130" s="51">
        <f t="shared" ref="F130" si="61">E130/12</f>
        <v>0.25</v>
      </c>
    </row>
    <row r="131" spans="2:10" ht="15" customHeight="1" thickBot="1">
      <c r="B131" s="74" t="s">
        <v>5</v>
      </c>
      <c r="C131" s="53">
        <v>3</v>
      </c>
      <c r="D131" s="54">
        <f t="shared" si="54"/>
        <v>0.25</v>
      </c>
      <c r="E131" s="56">
        <v>3</v>
      </c>
      <c r="F131" s="57">
        <f t="shared" ref="F131" si="62">E131/12</f>
        <v>0.25</v>
      </c>
    </row>
    <row r="132" spans="2:10" ht="15" customHeight="1" thickTop="1">
      <c r="B132" s="75"/>
      <c r="C132" s="68"/>
      <c r="D132" s="69"/>
      <c r="E132" s="68"/>
      <c r="F132" s="69"/>
    </row>
    <row r="133" spans="2:10" ht="30.75" customHeight="1">
      <c r="B133" s="87" t="s">
        <v>50</v>
      </c>
      <c r="C133" s="87"/>
      <c r="D133" s="87"/>
      <c r="E133" s="87"/>
      <c r="F133" s="87"/>
      <c r="G133" s="87"/>
      <c r="H133" s="87"/>
      <c r="I133" s="87"/>
      <c r="J133" s="87"/>
    </row>
    <row r="134" spans="2:10" ht="15" customHeight="1" thickBot="1"/>
    <row r="135" spans="2:10" ht="15" customHeight="1" thickTop="1">
      <c r="B135" s="11"/>
      <c r="C135" s="81" t="s">
        <v>2</v>
      </c>
      <c r="D135" s="82"/>
      <c r="E135" s="82"/>
      <c r="F135" s="83"/>
      <c r="G135" s="70"/>
    </row>
    <row r="136" spans="2:10" ht="25.5" customHeight="1">
      <c r="B136" s="12"/>
      <c r="C136" s="84" t="s">
        <v>29</v>
      </c>
      <c r="D136" s="84"/>
      <c r="E136" s="84" t="s">
        <v>59</v>
      </c>
      <c r="F136" s="85"/>
    </row>
    <row r="137" spans="2:10" ht="15" customHeight="1" thickBot="1">
      <c r="B137" s="13"/>
      <c r="C137" s="9" t="s">
        <v>6</v>
      </c>
      <c r="D137" s="9" t="s">
        <v>3</v>
      </c>
      <c r="E137" s="9" t="s">
        <v>6</v>
      </c>
      <c r="F137" s="10" t="s">
        <v>3</v>
      </c>
    </row>
    <row r="138" spans="2:10" ht="15" customHeight="1" thickTop="1">
      <c r="B138" s="71" t="s">
        <v>15</v>
      </c>
      <c r="C138" s="43">
        <v>37</v>
      </c>
      <c r="D138" s="42">
        <f>C138/50</f>
        <v>0.74</v>
      </c>
      <c r="E138" s="44">
        <v>37</v>
      </c>
      <c r="F138" s="45">
        <f>E138/50</f>
        <v>0.74</v>
      </c>
    </row>
    <row r="139" spans="2:10" ht="15" customHeight="1">
      <c r="B139" s="73" t="s">
        <v>16</v>
      </c>
      <c r="C139" s="49">
        <v>18</v>
      </c>
      <c r="D139" s="48">
        <f t="shared" ref="D139:D146" si="63">C139/50</f>
        <v>0.36</v>
      </c>
      <c r="E139" s="50">
        <v>18</v>
      </c>
      <c r="F139" s="51">
        <f t="shared" ref="F139" si="64">E139/50</f>
        <v>0.36</v>
      </c>
    </row>
    <row r="140" spans="2:10" ht="15" customHeight="1">
      <c r="B140" s="73" t="s">
        <v>24</v>
      </c>
      <c r="C140" s="49">
        <v>0</v>
      </c>
      <c r="D140" s="48">
        <f t="shared" si="63"/>
        <v>0</v>
      </c>
      <c r="E140" s="50">
        <v>0</v>
      </c>
      <c r="F140" s="51">
        <f t="shared" ref="F140" si="65">E140/50</f>
        <v>0</v>
      </c>
    </row>
    <row r="141" spans="2:10" ht="15" customHeight="1">
      <c r="B141" s="73" t="s">
        <v>78</v>
      </c>
      <c r="C141" s="49">
        <v>2</v>
      </c>
      <c r="D141" s="48">
        <f t="shared" si="63"/>
        <v>0.04</v>
      </c>
      <c r="E141" s="50">
        <v>2</v>
      </c>
      <c r="F141" s="51">
        <f t="shared" ref="F141" si="66">E141/50</f>
        <v>0.04</v>
      </c>
    </row>
    <row r="142" spans="2:10" ht="15" customHeight="1">
      <c r="B142" s="73" t="s">
        <v>17</v>
      </c>
      <c r="C142" s="49">
        <v>12</v>
      </c>
      <c r="D142" s="48">
        <f t="shared" si="63"/>
        <v>0.24</v>
      </c>
      <c r="E142" s="50">
        <v>12</v>
      </c>
      <c r="F142" s="51">
        <f t="shared" ref="F142" si="67">E142/50</f>
        <v>0.24</v>
      </c>
    </row>
    <row r="143" spans="2:10" ht="15" customHeight="1">
      <c r="B143" s="73" t="s">
        <v>18</v>
      </c>
      <c r="C143" s="49">
        <v>10</v>
      </c>
      <c r="D143" s="48">
        <f t="shared" si="63"/>
        <v>0.2</v>
      </c>
      <c r="E143" s="50">
        <v>10</v>
      </c>
      <c r="F143" s="51">
        <f t="shared" ref="F143" si="68">E143/50</f>
        <v>0.2</v>
      </c>
    </row>
    <row r="144" spans="2:10" ht="15" customHeight="1">
      <c r="B144" s="73" t="s">
        <v>19</v>
      </c>
      <c r="C144" s="49">
        <v>10</v>
      </c>
      <c r="D144" s="48">
        <f t="shared" si="63"/>
        <v>0.2</v>
      </c>
      <c r="E144" s="50">
        <v>10</v>
      </c>
      <c r="F144" s="51">
        <f t="shared" ref="F144" si="69">E144/50</f>
        <v>0.2</v>
      </c>
    </row>
    <row r="145" spans="2:10" ht="15" customHeight="1">
      <c r="B145" s="73" t="s">
        <v>20</v>
      </c>
      <c r="C145" s="49">
        <v>2</v>
      </c>
      <c r="D145" s="48">
        <f t="shared" si="63"/>
        <v>0.04</v>
      </c>
      <c r="E145" s="50">
        <v>2</v>
      </c>
      <c r="F145" s="51">
        <f t="shared" ref="F145" si="70">E145/50</f>
        <v>0.04</v>
      </c>
    </row>
    <row r="146" spans="2:10" ht="15" customHeight="1" thickBot="1">
      <c r="B146" s="74" t="s">
        <v>5</v>
      </c>
      <c r="C146" s="55">
        <v>3</v>
      </c>
      <c r="D146" s="54">
        <f t="shared" si="63"/>
        <v>0.06</v>
      </c>
      <c r="E146" s="56">
        <v>3</v>
      </c>
      <c r="F146" s="57">
        <f t="shared" ref="F146" si="71">E146/50</f>
        <v>0.06</v>
      </c>
    </row>
    <row r="147" spans="2:10" ht="15" customHeight="1" thickTop="1">
      <c r="B147" s="75"/>
      <c r="C147" s="68"/>
      <c r="D147" s="69"/>
      <c r="E147" s="68"/>
      <c r="F147" s="69"/>
      <c r="G147" s="68"/>
      <c r="H147" s="69"/>
    </row>
    <row r="148" spans="2:10" ht="42" customHeight="1">
      <c r="B148" s="86" t="s">
        <v>52</v>
      </c>
      <c r="C148" s="86"/>
      <c r="D148" s="86"/>
      <c r="E148" s="86"/>
      <c r="F148" s="86"/>
      <c r="G148" s="86"/>
      <c r="H148" s="86"/>
      <c r="I148" s="86"/>
      <c r="J148" s="86"/>
    </row>
    <row r="149" spans="2:10" ht="15" customHeight="1" thickBot="1"/>
    <row r="150" spans="2:10" ht="15" customHeight="1" thickTop="1">
      <c r="B150" s="11"/>
      <c r="C150" s="81" t="s">
        <v>2</v>
      </c>
      <c r="D150" s="82"/>
      <c r="E150" s="82"/>
      <c r="F150" s="83"/>
      <c r="G150" s="70"/>
    </row>
    <row r="151" spans="2:10" ht="25.5" customHeight="1">
      <c r="B151" s="12"/>
      <c r="C151" s="84" t="s">
        <v>29</v>
      </c>
      <c r="D151" s="84"/>
      <c r="E151" s="84" t="s">
        <v>59</v>
      </c>
      <c r="F151" s="85"/>
    </row>
    <row r="152" spans="2:10" ht="15" customHeight="1" thickBot="1">
      <c r="B152" s="13"/>
      <c r="C152" s="9" t="s">
        <v>6</v>
      </c>
      <c r="D152" s="9" t="s">
        <v>3</v>
      </c>
      <c r="E152" s="9" t="s">
        <v>6</v>
      </c>
      <c r="F152" s="10" t="s">
        <v>3</v>
      </c>
    </row>
    <row r="153" spans="2:10" ht="24.75" thickTop="1">
      <c r="B153" s="71" t="s">
        <v>79</v>
      </c>
      <c r="C153" s="43">
        <v>2</v>
      </c>
      <c r="D153" s="42">
        <f>C153/50</f>
        <v>0.04</v>
      </c>
      <c r="E153" s="44">
        <v>2</v>
      </c>
      <c r="F153" s="45">
        <f>E153/50</f>
        <v>0.04</v>
      </c>
    </row>
    <row r="154" spans="2:10">
      <c r="B154" s="73" t="s">
        <v>53</v>
      </c>
      <c r="C154" s="49">
        <v>2</v>
      </c>
      <c r="D154" s="48">
        <f t="shared" ref="D154:D158" si="72">C154/50</f>
        <v>0.04</v>
      </c>
      <c r="E154" s="50">
        <v>2</v>
      </c>
      <c r="F154" s="51">
        <f t="shared" ref="F154" si="73">E154/50</f>
        <v>0.04</v>
      </c>
    </row>
    <row r="155" spans="2:10" ht="15" customHeight="1">
      <c r="B155" s="73" t="s">
        <v>54</v>
      </c>
      <c r="C155" s="49">
        <v>28</v>
      </c>
      <c r="D155" s="48">
        <f t="shared" si="72"/>
        <v>0.56000000000000005</v>
      </c>
      <c r="E155" s="50">
        <v>28</v>
      </c>
      <c r="F155" s="51">
        <f t="shared" ref="F155" si="74">E155/50</f>
        <v>0.56000000000000005</v>
      </c>
    </row>
    <row r="156" spans="2:10" ht="24">
      <c r="B156" s="73" t="s">
        <v>80</v>
      </c>
      <c r="C156" s="49">
        <v>0</v>
      </c>
      <c r="D156" s="48">
        <f t="shared" si="72"/>
        <v>0</v>
      </c>
      <c r="E156" s="50">
        <v>0</v>
      </c>
      <c r="F156" s="51">
        <f t="shared" ref="F156" si="75">E156/50</f>
        <v>0</v>
      </c>
    </row>
    <row r="157" spans="2:10" ht="15" customHeight="1">
      <c r="B157" s="73" t="s">
        <v>5</v>
      </c>
      <c r="C157" s="49">
        <v>4</v>
      </c>
      <c r="D157" s="48">
        <f t="shared" si="72"/>
        <v>0.08</v>
      </c>
      <c r="E157" s="50">
        <v>4</v>
      </c>
      <c r="F157" s="51">
        <f t="shared" ref="F157" si="76">E157/50</f>
        <v>0.08</v>
      </c>
    </row>
    <row r="158" spans="2:10" ht="15" customHeight="1" thickBot="1">
      <c r="B158" s="74" t="s">
        <v>55</v>
      </c>
      <c r="C158" s="55">
        <v>15</v>
      </c>
      <c r="D158" s="54">
        <f t="shared" si="72"/>
        <v>0.3</v>
      </c>
      <c r="E158" s="56">
        <v>15</v>
      </c>
      <c r="F158" s="57">
        <f t="shared" ref="F158" si="77">E158/50</f>
        <v>0.3</v>
      </c>
    </row>
    <row r="159" spans="2:10" ht="15" customHeight="1" thickTop="1">
      <c r="B159" s="75"/>
      <c r="C159" s="68"/>
      <c r="D159" s="69"/>
      <c r="E159" s="68"/>
      <c r="F159" s="69"/>
      <c r="G159" s="68"/>
      <c r="H159" s="69"/>
    </row>
    <row r="160" spans="2:10" ht="27.75" customHeight="1">
      <c r="B160" s="86" t="s">
        <v>51</v>
      </c>
      <c r="C160" s="86"/>
      <c r="D160" s="86"/>
      <c r="E160" s="86"/>
      <c r="F160" s="86"/>
      <c r="G160" s="86"/>
      <c r="H160" s="86"/>
      <c r="I160" s="86"/>
      <c r="J160" s="86"/>
    </row>
    <row r="161" spans="2:10" ht="15" customHeight="1" thickBot="1">
      <c r="G161" s="78"/>
      <c r="H161" s="78"/>
      <c r="I161" s="78"/>
      <c r="J161" s="78"/>
    </row>
    <row r="162" spans="2:10" ht="15" customHeight="1" thickTop="1">
      <c r="B162" s="11"/>
      <c r="C162" s="81" t="s">
        <v>2</v>
      </c>
      <c r="D162" s="82"/>
      <c r="E162" s="82"/>
      <c r="F162" s="83"/>
      <c r="G162" s="70"/>
    </row>
    <row r="163" spans="2:10" ht="25.5" customHeight="1">
      <c r="B163" s="12"/>
      <c r="C163" s="84" t="s">
        <v>29</v>
      </c>
      <c r="D163" s="84"/>
      <c r="E163" s="84" t="s">
        <v>59</v>
      </c>
      <c r="F163" s="85"/>
    </row>
    <row r="164" spans="2:10" ht="15" customHeight="1" thickBot="1">
      <c r="B164" s="13"/>
      <c r="C164" s="9" t="s">
        <v>6</v>
      </c>
      <c r="D164" s="9" t="s">
        <v>3</v>
      </c>
      <c r="E164" s="9" t="s">
        <v>6</v>
      </c>
      <c r="F164" s="10" t="s">
        <v>3</v>
      </c>
    </row>
    <row r="165" spans="2:10" ht="15" customHeight="1" thickTop="1">
      <c r="B165" s="71" t="s">
        <v>45</v>
      </c>
      <c r="C165" s="20">
        <v>1</v>
      </c>
      <c r="D165" s="19">
        <f>C165/50</f>
        <v>0.02</v>
      </c>
      <c r="E165" s="27">
        <v>1</v>
      </c>
      <c r="F165" s="28">
        <f>E165/50</f>
        <v>0.02</v>
      </c>
      <c r="G165" s="72"/>
    </row>
    <row r="166" spans="2:10" ht="24">
      <c r="B166" s="73" t="s">
        <v>46</v>
      </c>
      <c r="C166" s="23">
        <v>5</v>
      </c>
      <c r="D166" s="22">
        <f t="shared" ref="D166:D169" si="78">C166/50</f>
        <v>0.1</v>
      </c>
      <c r="E166" s="29">
        <v>5</v>
      </c>
      <c r="F166" s="30">
        <f t="shared" ref="F166" si="79">E166/50</f>
        <v>0.1</v>
      </c>
      <c r="G166" s="72"/>
    </row>
    <row r="167" spans="2:10" ht="15" customHeight="1">
      <c r="B167" s="73" t="s">
        <v>47</v>
      </c>
      <c r="C167" s="23">
        <v>5</v>
      </c>
      <c r="D167" s="22">
        <f t="shared" si="78"/>
        <v>0.1</v>
      </c>
      <c r="E167" s="29">
        <v>5</v>
      </c>
      <c r="F167" s="30">
        <f t="shared" ref="F167" si="80">E167/50</f>
        <v>0.1</v>
      </c>
      <c r="G167" s="72"/>
    </row>
    <row r="168" spans="2:10" ht="24">
      <c r="B168" s="79" t="s">
        <v>117</v>
      </c>
      <c r="C168" s="23">
        <v>2</v>
      </c>
      <c r="D168" s="22">
        <f t="shared" si="78"/>
        <v>0.04</v>
      </c>
      <c r="E168" s="29">
        <v>2</v>
      </c>
      <c r="F168" s="30">
        <f t="shared" ref="F168" si="81">E168/50</f>
        <v>0.04</v>
      </c>
      <c r="G168" s="72"/>
    </row>
    <row r="169" spans="2:10" ht="15" customHeight="1" thickBot="1">
      <c r="B169" s="74" t="s">
        <v>81</v>
      </c>
      <c r="C169" s="26">
        <v>3</v>
      </c>
      <c r="D169" s="25">
        <f t="shared" si="78"/>
        <v>0.06</v>
      </c>
      <c r="E169" s="31">
        <v>3</v>
      </c>
      <c r="F169" s="32">
        <f t="shared" ref="F169" si="82">E169/50</f>
        <v>0.06</v>
      </c>
      <c r="G169" s="72"/>
    </row>
    <row r="170" spans="2:10" ht="15" customHeight="1" thickTop="1"/>
    <row r="171" spans="2:10" ht="15" customHeight="1"/>
    <row r="172" spans="2:10" ht="15" customHeight="1"/>
    <row r="173" spans="2:10" ht="15" customHeight="1"/>
    <row r="174" spans="2:10" ht="15" customHeight="1"/>
    <row r="175" spans="2:10" ht="15" customHeight="1"/>
    <row r="176" spans="2:10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</sheetData>
  <mergeCells count="59">
    <mergeCell ref="B2:O2"/>
    <mergeCell ref="D4:L4"/>
    <mergeCell ref="B8:H8"/>
    <mergeCell ref="B9:B11"/>
    <mergeCell ref="C9:H9"/>
    <mergeCell ref="C10:D10"/>
    <mergeCell ref="E10:F10"/>
    <mergeCell ref="G10:H10"/>
    <mergeCell ref="B67:G67"/>
    <mergeCell ref="B16:J16"/>
    <mergeCell ref="B17:B19"/>
    <mergeCell ref="C17:J17"/>
    <mergeCell ref="C18:D18"/>
    <mergeCell ref="E18:F18"/>
    <mergeCell ref="G18:H18"/>
    <mergeCell ref="I18:J18"/>
    <mergeCell ref="B24:H24"/>
    <mergeCell ref="B25:B26"/>
    <mergeCell ref="C25:D25"/>
    <mergeCell ref="E25:F25"/>
    <mergeCell ref="G25:H25"/>
    <mergeCell ref="B68:G68"/>
    <mergeCell ref="B69:C69"/>
    <mergeCell ref="D69:E69"/>
    <mergeCell ref="F69:G69"/>
    <mergeCell ref="C76:D76"/>
    <mergeCell ref="E76:F76"/>
    <mergeCell ref="H85:J85"/>
    <mergeCell ref="B96:J96"/>
    <mergeCell ref="B110:J110"/>
    <mergeCell ref="B112:J112"/>
    <mergeCell ref="B133:J133"/>
    <mergeCell ref="C120:F120"/>
    <mergeCell ref="C121:D121"/>
    <mergeCell ref="E121:F121"/>
    <mergeCell ref="C115:D115"/>
    <mergeCell ref="E115:F115"/>
    <mergeCell ref="C114:F114"/>
    <mergeCell ref="C99:D99"/>
    <mergeCell ref="E99:F99"/>
    <mergeCell ref="C88:D88"/>
    <mergeCell ref="E88:F88"/>
    <mergeCell ref="B121:B122"/>
    <mergeCell ref="C98:F98"/>
    <mergeCell ref="C87:F87"/>
    <mergeCell ref="C75:F75"/>
    <mergeCell ref="E163:F163"/>
    <mergeCell ref="B73:G73"/>
    <mergeCell ref="B85:G85"/>
    <mergeCell ref="B148:J148"/>
    <mergeCell ref="B160:J160"/>
    <mergeCell ref="C151:D151"/>
    <mergeCell ref="E151:F151"/>
    <mergeCell ref="C163:D163"/>
    <mergeCell ref="C136:D136"/>
    <mergeCell ref="E136:F136"/>
    <mergeCell ref="C162:F162"/>
    <mergeCell ref="C150:F150"/>
    <mergeCell ref="C135:F1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showGridLines="0" zoomScale="96" zoomScaleNormal="96" workbookViewId="0">
      <selection activeCell="A2" sqref="A2"/>
    </sheetView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7.25" customHeight="1">
      <c r="A2" s="2"/>
      <c r="B2" s="96" t="s">
        <v>119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2.25" customHeight="1">
      <c r="A4" s="2"/>
      <c r="B4" s="2"/>
      <c r="C4" s="2"/>
      <c r="D4" s="97" t="s">
        <v>28</v>
      </c>
      <c r="E4" s="97"/>
      <c r="F4" s="97"/>
      <c r="G4" s="97"/>
      <c r="H4" s="97"/>
      <c r="I4" s="97"/>
      <c r="J4" s="97"/>
      <c r="K4" s="97"/>
      <c r="L4" s="97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6:17" ht="15" customHeight="1"/>
    <row r="146" spans="6:17" ht="15" customHeight="1"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6:17" ht="15" customHeight="1"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6:17" ht="15" customHeight="1"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6:17" ht="15" customHeight="1"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6:17" ht="15" customHeight="1"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6:17" ht="15" customHeight="1">
      <c r="F151" s="14"/>
      <c r="G151" s="14"/>
      <c r="H151" s="14"/>
      <c r="I151" s="14"/>
      <c r="J151" s="80"/>
      <c r="K151" s="80"/>
      <c r="L151" s="80"/>
      <c r="M151" s="80" t="s">
        <v>29</v>
      </c>
      <c r="N151" s="80"/>
      <c r="O151" s="14"/>
      <c r="P151" s="14"/>
      <c r="Q151" s="14"/>
    </row>
    <row r="152" spans="6:17" ht="15" customHeight="1">
      <c r="F152" s="14"/>
      <c r="G152" s="14"/>
      <c r="H152" s="14"/>
      <c r="I152" s="14"/>
      <c r="J152" s="98"/>
      <c r="K152" s="80" t="s">
        <v>72</v>
      </c>
      <c r="L152" s="80"/>
      <c r="M152" s="80">
        <v>0.14000000000000001</v>
      </c>
      <c r="N152" s="80"/>
      <c r="O152" s="14"/>
      <c r="P152" s="14"/>
      <c r="Q152" s="14"/>
    </row>
    <row r="153" spans="6:17" ht="15" customHeight="1">
      <c r="F153" s="14"/>
      <c r="G153" s="14"/>
      <c r="H153" s="14"/>
      <c r="I153" s="14"/>
      <c r="J153" s="98"/>
      <c r="K153" s="80" t="s">
        <v>36</v>
      </c>
      <c r="L153" s="80"/>
      <c r="M153" s="80">
        <v>0.28000000000000003</v>
      </c>
      <c r="N153" s="80"/>
      <c r="O153" s="14"/>
      <c r="P153" s="14"/>
      <c r="Q153" s="14"/>
    </row>
    <row r="154" spans="6:17" ht="15" customHeight="1">
      <c r="F154" s="14"/>
      <c r="G154" s="14"/>
      <c r="H154" s="14"/>
      <c r="I154" s="14"/>
      <c r="J154" s="98" t="s">
        <v>82</v>
      </c>
      <c r="K154" s="80" t="s">
        <v>26</v>
      </c>
      <c r="L154" s="80"/>
      <c r="M154" s="80">
        <v>0.24</v>
      </c>
      <c r="N154" s="80"/>
      <c r="O154" s="14"/>
      <c r="P154" s="14"/>
      <c r="Q154" s="14"/>
    </row>
    <row r="155" spans="6:17" ht="15" customHeight="1">
      <c r="F155" s="14"/>
      <c r="G155" s="14"/>
      <c r="H155" s="14"/>
      <c r="I155" s="14"/>
      <c r="J155" s="98"/>
      <c r="K155" s="80" t="s">
        <v>56</v>
      </c>
      <c r="L155" s="80"/>
      <c r="M155" s="80">
        <v>0.46</v>
      </c>
      <c r="N155" s="80"/>
      <c r="O155" s="14"/>
      <c r="P155" s="14"/>
      <c r="Q155" s="14"/>
    </row>
    <row r="156" spans="6:17" ht="15" customHeight="1">
      <c r="F156" s="14"/>
      <c r="G156" s="14"/>
      <c r="H156" s="14"/>
      <c r="I156" s="14"/>
      <c r="J156" s="98"/>
      <c r="K156" s="80" t="s">
        <v>27</v>
      </c>
      <c r="L156" s="80"/>
      <c r="M156" s="80">
        <v>0.26</v>
      </c>
      <c r="N156" s="80"/>
      <c r="O156" s="14"/>
      <c r="P156" s="14"/>
      <c r="Q156" s="14"/>
    </row>
    <row r="157" spans="6:17" ht="15" customHeight="1">
      <c r="F157" s="14"/>
      <c r="G157" s="14"/>
      <c r="H157" s="14"/>
      <c r="I157" s="14"/>
      <c r="J157" s="98"/>
      <c r="K157" s="80" t="s">
        <v>76</v>
      </c>
      <c r="L157" s="80"/>
      <c r="M157" s="80">
        <v>0.16</v>
      </c>
      <c r="N157" s="80"/>
      <c r="O157" s="14"/>
      <c r="P157" s="14"/>
      <c r="Q157" s="14"/>
    </row>
    <row r="158" spans="6:17" ht="15" customHeight="1">
      <c r="F158" s="14"/>
      <c r="G158" s="14"/>
      <c r="H158" s="14"/>
      <c r="I158" s="14"/>
      <c r="J158" s="98"/>
      <c r="K158" s="80" t="s">
        <v>12</v>
      </c>
      <c r="L158" s="80"/>
      <c r="M158" s="80">
        <v>0.2</v>
      </c>
      <c r="N158" s="80"/>
      <c r="O158" s="14"/>
      <c r="P158" s="14"/>
      <c r="Q158" s="14"/>
    </row>
    <row r="159" spans="6:17" ht="15" customHeight="1">
      <c r="F159" s="14"/>
      <c r="G159" s="14"/>
      <c r="H159" s="14"/>
      <c r="I159" s="14"/>
      <c r="J159" s="98"/>
      <c r="K159" s="80" t="s">
        <v>5</v>
      </c>
      <c r="L159" s="80"/>
      <c r="M159" s="80">
        <v>0.06</v>
      </c>
      <c r="N159" s="80"/>
      <c r="O159" s="14"/>
      <c r="P159" s="14"/>
      <c r="Q159" s="14"/>
    </row>
    <row r="160" spans="6:17" ht="15" customHeight="1">
      <c r="F160" s="14"/>
      <c r="G160" s="14"/>
      <c r="H160" s="14"/>
      <c r="I160" s="14"/>
      <c r="J160" s="80"/>
      <c r="K160" s="80"/>
      <c r="L160" s="80"/>
      <c r="M160" s="80"/>
      <c r="N160" s="80"/>
      <c r="O160" s="14"/>
      <c r="P160" s="14"/>
      <c r="Q160" s="14"/>
    </row>
    <row r="161" spans="6:17" ht="15" customHeight="1">
      <c r="F161" s="14"/>
      <c r="G161" s="14"/>
      <c r="H161" s="14"/>
      <c r="I161" s="14"/>
      <c r="J161" s="80"/>
      <c r="K161" s="80"/>
      <c r="L161" s="80"/>
      <c r="M161" s="80"/>
      <c r="N161" s="80"/>
      <c r="O161" s="14"/>
      <c r="P161" s="14"/>
      <c r="Q161" s="14"/>
    </row>
    <row r="162" spans="6:17" ht="15" customHeight="1">
      <c r="F162" s="14"/>
      <c r="G162" s="14"/>
      <c r="H162" s="14"/>
      <c r="I162" s="14"/>
      <c r="J162" s="80"/>
      <c r="K162" s="80"/>
      <c r="L162" s="80"/>
      <c r="M162" s="80"/>
      <c r="N162" s="80"/>
      <c r="O162" s="14"/>
      <c r="P162" s="14"/>
      <c r="Q162" s="14"/>
    </row>
    <row r="163" spans="6:17" ht="15" customHeight="1">
      <c r="F163" s="14"/>
      <c r="G163" s="14"/>
      <c r="H163" s="14"/>
      <c r="I163" s="14"/>
      <c r="J163" s="80"/>
      <c r="K163" s="80"/>
      <c r="L163" s="80"/>
      <c r="M163" s="80"/>
      <c r="N163" s="80"/>
      <c r="O163" s="14"/>
      <c r="P163" s="14"/>
      <c r="Q163" s="14"/>
    </row>
    <row r="164" spans="6:17" ht="15" customHeight="1">
      <c r="F164" s="14"/>
      <c r="G164" s="14"/>
      <c r="H164" s="14"/>
      <c r="I164" s="14"/>
      <c r="J164" s="80"/>
      <c r="K164" s="80"/>
      <c r="L164" s="80"/>
      <c r="M164" s="80"/>
      <c r="N164" s="80"/>
      <c r="O164" s="14"/>
      <c r="P164" s="14"/>
      <c r="Q164" s="14"/>
    </row>
    <row r="165" spans="6:17" ht="15" customHeight="1"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pans="6:17" ht="15" customHeight="1"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6:17" ht="15" customHeight="1"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6:17" ht="15" customHeight="1"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</row>
    <row r="169" spans="6:17" ht="15" customHeight="1"/>
    <row r="170" spans="6:17" ht="15" customHeight="1"/>
    <row r="171" spans="6:17" ht="15" customHeight="1"/>
    <row r="172" spans="6:17" ht="15" customHeight="1"/>
    <row r="173" spans="6:17" ht="15" customHeight="1"/>
    <row r="174" spans="6:17" ht="15" customHeight="1"/>
    <row r="175" spans="6:17" ht="15" customHeight="1"/>
    <row r="176" spans="6:1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</sheetData>
  <mergeCells count="4">
    <mergeCell ref="B2:O2"/>
    <mergeCell ref="D4:L4"/>
    <mergeCell ref="J154:J159"/>
    <mergeCell ref="J152:J1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showGridLines="0" zoomScale="90" zoomScaleNormal="90" workbookViewId="0">
      <pane ySplit="4" topLeftCell="A5" activePane="bottomLeft" state="frozen"/>
      <selection pane="bottomLeft" activeCell="C5" sqref="C5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" customHeight="1">
      <c r="A4" s="97" t="s">
        <v>83</v>
      </c>
      <c r="B4" s="97"/>
      <c r="C4" s="97"/>
      <c r="D4" s="97"/>
      <c r="E4" s="97"/>
      <c r="F4" s="97"/>
      <c r="G4" s="97"/>
      <c r="H4" s="97"/>
      <c r="I4" s="97"/>
      <c r="J4" s="2"/>
      <c r="K4" s="97" t="s">
        <v>118</v>
      </c>
      <c r="L4" s="97"/>
      <c r="M4" s="97"/>
      <c r="N4" s="97"/>
      <c r="O4" s="97"/>
      <c r="P4" s="97"/>
      <c r="Q4" s="97"/>
      <c r="R4" s="97"/>
      <c r="S4" s="97"/>
    </row>
    <row r="36" ht="13.5" customHeight="1"/>
    <row r="121" spans="22:25">
      <c r="V121" s="14"/>
      <c r="W121" s="14"/>
      <c r="X121" s="14"/>
      <c r="Y121" s="14"/>
    </row>
    <row r="122" spans="22:25" ht="15.75" thickBot="1">
      <c r="V122" s="14"/>
      <c r="W122" s="14"/>
      <c r="X122" s="14"/>
      <c r="Y122" s="14" t="s">
        <v>29</v>
      </c>
    </row>
    <row r="123" spans="22:25" ht="15.75" thickTop="1">
      <c r="V123" s="14"/>
      <c r="W123" s="100"/>
      <c r="X123" s="14" t="s">
        <v>35</v>
      </c>
      <c r="Y123" s="15">
        <v>2.6315789473684209E-2</v>
      </c>
    </row>
    <row r="124" spans="22:25">
      <c r="V124" s="14"/>
      <c r="W124" s="100"/>
      <c r="X124" s="14" t="s">
        <v>36</v>
      </c>
      <c r="Y124" s="16">
        <v>0.10526315789473684</v>
      </c>
    </row>
    <row r="125" spans="22:25">
      <c r="V125" s="14"/>
      <c r="W125" s="100" t="s">
        <v>10</v>
      </c>
      <c r="X125" s="14" t="s">
        <v>21</v>
      </c>
      <c r="Y125" s="16">
        <v>0.15789473684210525</v>
      </c>
    </row>
    <row r="126" spans="22:25">
      <c r="V126" s="14"/>
      <c r="W126" s="100"/>
      <c r="X126" s="14" t="s">
        <v>32</v>
      </c>
      <c r="Y126" s="16">
        <v>0.34210526315789475</v>
      </c>
    </row>
    <row r="127" spans="22:25">
      <c r="V127" s="14"/>
      <c r="W127" s="100"/>
      <c r="X127" s="14" t="s">
        <v>22</v>
      </c>
      <c r="Y127" s="16">
        <v>0.26315789473684209</v>
      </c>
    </row>
    <row r="128" spans="22:25">
      <c r="V128" s="14"/>
      <c r="W128" s="100"/>
      <c r="X128" s="14" t="s">
        <v>11</v>
      </c>
      <c r="Y128" s="16">
        <v>0.10526315789473684</v>
      </c>
    </row>
    <row r="129" spans="22:25">
      <c r="V129" s="14"/>
      <c r="W129" s="100"/>
      <c r="X129" s="14" t="s">
        <v>12</v>
      </c>
      <c r="Y129" s="16">
        <v>0.28947368421052633</v>
      </c>
    </row>
    <row r="130" spans="22:25" ht="15.75" thickBot="1">
      <c r="V130" s="14"/>
      <c r="W130" s="100"/>
      <c r="X130" s="14" t="s">
        <v>5</v>
      </c>
      <c r="Y130" s="17">
        <v>0.18421052631578946</v>
      </c>
    </row>
    <row r="131" spans="22:25" ht="15.75" thickTop="1"/>
  </sheetData>
  <mergeCells count="5">
    <mergeCell ref="B2:R2"/>
    <mergeCell ref="A4:I4"/>
    <mergeCell ref="K4:S4"/>
    <mergeCell ref="W125:W130"/>
    <mergeCell ref="W123:W1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FME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2011-10-17T08:36:17Z</cp:lastPrinted>
  <dcterms:created xsi:type="dcterms:W3CDTF">2011-09-12T11:47:46Z</dcterms:created>
  <dcterms:modified xsi:type="dcterms:W3CDTF">2016-11-03T09:41:56Z</dcterms:modified>
</cp:coreProperties>
</file>