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5480" windowHeight="11520"/>
  </bookViews>
  <sheets>
    <sheet name="CFIS" sheetId="4" r:id="rId1"/>
    <sheet name="Gràfics" sheetId="2" r:id="rId2"/>
    <sheet name="Comparativa" sheetId="3" r:id="rId3"/>
  </sheets>
  <definedNames>
    <definedName name="_xlnm.Print_Area" localSheetId="2">Comparativa!$A$1:$W$377</definedName>
    <definedName name="_xlnm.Print_Area" localSheetId="1">Gràfics!$A$1:$O$299</definedName>
  </definedNames>
  <calcPr calcId="145621"/>
</workbook>
</file>

<file path=xl/calcChain.xml><?xml version="1.0" encoding="utf-8"?>
<calcChain xmlns="http://schemas.openxmlformats.org/spreadsheetml/2006/main">
  <c r="AA168" i="4" l="1"/>
  <c r="AA169" i="4"/>
  <c r="AA170" i="4"/>
  <c r="AA171" i="4"/>
  <c r="AA172" i="4"/>
  <c r="AA167" i="4"/>
  <c r="Y168" i="4"/>
  <c r="Y169" i="4"/>
  <c r="Y170" i="4"/>
  <c r="Y171" i="4"/>
  <c r="Y172" i="4"/>
  <c r="Y167" i="4"/>
  <c r="W168" i="4"/>
  <c r="W169" i="4"/>
  <c r="W170" i="4"/>
  <c r="W171" i="4"/>
  <c r="W172" i="4"/>
  <c r="W167" i="4"/>
  <c r="M168" i="4"/>
  <c r="M169" i="4"/>
  <c r="M170" i="4"/>
  <c r="M171" i="4"/>
  <c r="M172" i="4"/>
  <c r="M167" i="4"/>
  <c r="AA151" i="4"/>
  <c r="AA152" i="4"/>
  <c r="AA153" i="4"/>
  <c r="AA154" i="4"/>
  <c r="AA155" i="4"/>
  <c r="AA156" i="4"/>
  <c r="AA157" i="4"/>
  <c r="AA158" i="4"/>
  <c r="AA150" i="4"/>
  <c r="Y151" i="4"/>
  <c r="Y152" i="4"/>
  <c r="Y153" i="4"/>
  <c r="Y154" i="4"/>
  <c r="Y155" i="4"/>
  <c r="Y156" i="4"/>
  <c r="Y157" i="4"/>
  <c r="Y158" i="4"/>
  <c r="Y150" i="4"/>
  <c r="M151" i="4"/>
  <c r="M152" i="4"/>
  <c r="M153" i="4"/>
  <c r="M154" i="4"/>
  <c r="M155" i="4"/>
  <c r="M156" i="4"/>
  <c r="M157" i="4"/>
  <c r="M158" i="4"/>
  <c r="M150" i="4"/>
  <c r="O134" i="4"/>
  <c r="O135" i="4"/>
  <c r="O136" i="4"/>
  <c r="O137" i="4"/>
  <c r="O138" i="4"/>
  <c r="O139" i="4"/>
  <c r="O140" i="4"/>
  <c r="O141" i="4"/>
  <c r="O133" i="4"/>
  <c r="M134" i="4"/>
  <c r="M135" i="4"/>
  <c r="M136" i="4"/>
  <c r="M137" i="4"/>
  <c r="M138" i="4"/>
  <c r="M139" i="4"/>
  <c r="M140" i="4"/>
  <c r="M141" i="4"/>
  <c r="M133" i="4"/>
  <c r="I135" i="4"/>
  <c r="I136" i="4"/>
  <c r="I137" i="4"/>
  <c r="I138" i="4"/>
  <c r="I139" i="4"/>
  <c r="I140" i="4"/>
  <c r="I141" i="4"/>
  <c r="G134" i="4"/>
  <c r="G135" i="4"/>
  <c r="G136" i="4"/>
  <c r="G138" i="4"/>
  <c r="G140" i="4"/>
  <c r="G141" i="4"/>
  <c r="AA128" i="4"/>
  <c r="AA127" i="4"/>
  <c r="Y128" i="4"/>
  <c r="Y127" i="4"/>
  <c r="AA111" i="4"/>
  <c r="AA112" i="4"/>
  <c r="AA113" i="4"/>
  <c r="AA114" i="4"/>
  <c r="AA115" i="4"/>
  <c r="AA116" i="4"/>
  <c r="AA117" i="4"/>
  <c r="AA110" i="4"/>
  <c r="Y111" i="4"/>
  <c r="Y112" i="4"/>
  <c r="Y113" i="4"/>
  <c r="Y114" i="4"/>
  <c r="Y115" i="4"/>
  <c r="Y116" i="4"/>
  <c r="Y117" i="4"/>
  <c r="Y110" i="4"/>
  <c r="W111" i="4"/>
  <c r="W112" i="4"/>
  <c r="W113" i="4"/>
  <c r="W114" i="4"/>
  <c r="W115" i="4"/>
  <c r="W116" i="4"/>
  <c r="W117" i="4"/>
  <c r="W110" i="4"/>
  <c r="U111" i="4"/>
  <c r="U112" i="4"/>
  <c r="U113" i="4"/>
  <c r="U114" i="4"/>
  <c r="U115" i="4"/>
  <c r="U116" i="4"/>
  <c r="U117" i="4"/>
  <c r="U110" i="4"/>
  <c r="S111" i="4"/>
  <c r="S112" i="4"/>
  <c r="S113" i="4"/>
  <c r="S114" i="4"/>
  <c r="S115" i="4"/>
  <c r="S116" i="4"/>
  <c r="S117" i="4"/>
  <c r="S110" i="4"/>
  <c r="Q111" i="4"/>
  <c r="Q112" i="4"/>
  <c r="Q113" i="4"/>
  <c r="Q114" i="4"/>
  <c r="Q115" i="4"/>
  <c r="Q116" i="4"/>
  <c r="Q117" i="4"/>
  <c r="Q110" i="4"/>
  <c r="M111" i="4"/>
  <c r="M112" i="4"/>
  <c r="M113" i="4"/>
  <c r="M114" i="4"/>
  <c r="M115" i="4"/>
  <c r="M116" i="4"/>
  <c r="M117" i="4"/>
  <c r="M110" i="4"/>
  <c r="K111" i="4"/>
  <c r="K112" i="4"/>
  <c r="K113" i="4"/>
  <c r="K114" i="4"/>
  <c r="K115" i="4"/>
  <c r="K116" i="4"/>
  <c r="K117" i="4"/>
  <c r="K110" i="4"/>
  <c r="I111" i="4"/>
  <c r="I112" i="4"/>
  <c r="I113" i="4"/>
  <c r="I114" i="4"/>
  <c r="I115" i="4"/>
  <c r="I116" i="4"/>
  <c r="I117" i="4"/>
  <c r="I110" i="4"/>
  <c r="G111" i="4"/>
  <c r="G112" i="4"/>
  <c r="G113" i="4"/>
  <c r="G114" i="4"/>
  <c r="G115" i="4"/>
  <c r="G116" i="4"/>
  <c r="G117" i="4"/>
  <c r="G110" i="4"/>
  <c r="E111" i="4"/>
  <c r="E112" i="4"/>
  <c r="E113" i="4"/>
  <c r="E114" i="4"/>
  <c r="E115" i="4"/>
  <c r="E116" i="4"/>
  <c r="E117" i="4"/>
  <c r="E110" i="4"/>
  <c r="Y98" i="4"/>
  <c r="Y99" i="4"/>
  <c r="Y100" i="4"/>
  <c r="Y101" i="4"/>
  <c r="Y97" i="4"/>
  <c r="W98" i="4"/>
  <c r="W99" i="4"/>
  <c r="W100" i="4"/>
  <c r="W101" i="4"/>
  <c r="W97" i="4"/>
  <c r="U98" i="4"/>
  <c r="U99" i="4"/>
  <c r="U100" i="4"/>
  <c r="U101" i="4"/>
  <c r="U97" i="4"/>
  <c r="S98" i="4"/>
  <c r="S99" i="4"/>
  <c r="S100" i="4"/>
  <c r="S101" i="4"/>
  <c r="S97" i="4"/>
  <c r="Q98" i="4"/>
  <c r="Q99" i="4"/>
  <c r="Q100" i="4"/>
  <c r="Q101" i="4"/>
  <c r="Q97" i="4"/>
  <c r="O98" i="4"/>
  <c r="O99" i="4"/>
  <c r="O100" i="4"/>
  <c r="O101" i="4"/>
  <c r="O97" i="4"/>
  <c r="M98" i="4"/>
  <c r="M99" i="4"/>
  <c r="M100" i="4"/>
  <c r="M101" i="4"/>
  <c r="M97" i="4"/>
  <c r="K98" i="4"/>
  <c r="K99" i="4"/>
  <c r="K100" i="4"/>
  <c r="K101" i="4"/>
  <c r="K97" i="4"/>
  <c r="I98" i="4"/>
  <c r="I99" i="4"/>
  <c r="I100" i="4"/>
  <c r="I101" i="4"/>
  <c r="I97" i="4"/>
  <c r="G98" i="4"/>
  <c r="G99" i="4"/>
  <c r="G100" i="4"/>
  <c r="G101" i="4"/>
  <c r="G97" i="4"/>
  <c r="E98" i="4"/>
  <c r="E99" i="4"/>
  <c r="E100" i="4"/>
  <c r="E101" i="4"/>
  <c r="E97" i="4"/>
  <c r="Y84" i="4"/>
  <c r="Y85" i="4"/>
  <c r="Y86" i="4"/>
  <c r="Y87" i="4"/>
  <c r="Y88" i="4"/>
  <c r="Y83" i="4"/>
  <c r="W84" i="4"/>
  <c r="W85" i="4"/>
  <c r="W86" i="4"/>
  <c r="W87" i="4"/>
  <c r="W88" i="4"/>
  <c r="W83" i="4"/>
  <c r="U84" i="4"/>
  <c r="U85" i="4"/>
  <c r="U86" i="4"/>
  <c r="U87" i="4"/>
  <c r="U88" i="4"/>
  <c r="U83" i="4"/>
  <c r="M84" i="4"/>
  <c r="M85" i="4"/>
  <c r="M86" i="4"/>
  <c r="M87" i="4"/>
  <c r="M88" i="4"/>
  <c r="M83" i="4"/>
  <c r="E83" i="4"/>
  <c r="AA98" i="4"/>
  <c r="AA99" i="4"/>
  <c r="AA100" i="4"/>
  <c r="AA101" i="4"/>
  <c r="AA97" i="4"/>
  <c r="AA84" i="4"/>
  <c r="AA85" i="4"/>
  <c r="AA86" i="4"/>
  <c r="AA87" i="4"/>
  <c r="AA88" i="4"/>
  <c r="AA83" i="4"/>
  <c r="K84" i="4"/>
  <c r="K85" i="4"/>
  <c r="K87" i="4"/>
  <c r="K88" i="4"/>
  <c r="I85" i="4"/>
  <c r="I86" i="4"/>
  <c r="I87" i="4"/>
  <c r="I88" i="4"/>
  <c r="E84" i="4"/>
  <c r="E85" i="4"/>
  <c r="E86" i="4"/>
  <c r="E87" i="4"/>
  <c r="E88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47" i="4"/>
  <c r="AA48" i="4" l="1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47" i="4"/>
  <c r="K30" i="4"/>
  <c r="K31" i="4"/>
  <c r="K32" i="4"/>
  <c r="K33" i="4"/>
  <c r="K34" i="4"/>
  <c r="K35" i="4"/>
  <c r="K36" i="4"/>
  <c r="K37" i="4"/>
  <c r="K38" i="4"/>
  <c r="K39" i="4"/>
  <c r="K40" i="4"/>
  <c r="K29" i="4"/>
  <c r="I13" i="4"/>
  <c r="I14" i="4"/>
  <c r="I15" i="4"/>
  <c r="I16" i="4"/>
  <c r="I17" i="4"/>
  <c r="I18" i="4"/>
  <c r="I19" i="4"/>
  <c r="I20" i="4"/>
  <c r="I21" i="4"/>
  <c r="I22" i="4"/>
  <c r="I23" i="4"/>
  <c r="I12" i="4"/>
  <c r="AG350" i="3" l="1"/>
  <c r="AG351" i="3"/>
  <c r="AG352" i="3"/>
  <c r="AG353" i="3"/>
  <c r="AG354" i="3"/>
  <c r="AG355" i="3"/>
  <c r="AG356" i="3"/>
  <c r="AG349" i="3"/>
  <c r="AH329" i="3"/>
  <c r="AH330" i="3"/>
  <c r="AH331" i="3"/>
  <c r="AH332" i="3"/>
  <c r="AH333" i="3"/>
  <c r="AH334" i="3"/>
  <c r="AH335" i="3"/>
  <c r="AH336" i="3"/>
  <c r="AH328" i="3"/>
  <c r="AG329" i="3"/>
  <c r="AG330" i="3"/>
  <c r="AG331" i="3"/>
  <c r="AG332" i="3"/>
  <c r="AG333" i="3"/>
  <c r="AG334" i="3"/>
  <c r="AG335" i="3"/>
  <c r="AG336" i="3"/>
  <c r="AG328" i="3"/>
  <c r="AK264" i="2" l="1"/>
  <c r="AK265" i="2"/>
  <c r="AK266" i="2"/>
  <c r="AK267" i="2"/>
  <c r="AK268" i="2"/>
  <c r="AK269" i="2"/>
  <c r="AK270" i="2"/>
  <c r="AK271" i="2"/>
  <c r="AK260" i="2"/>
  <c r="AJ264" i="2"/>
  <c r="AJ265" i="2"/>
  <c r="AJ266" i="2"/>
  <c r="AJ267" i="2"/>
  <c r="AJ268" i="2"/>
  <c r="AJ269" i="2"/>
  <c r="AJ270" i="2"/>
  <c r="AJ271" i="2"/>
  <c r="AJ260" i="2"/>
  <c r="AI271" i="2"/>
  <c r="AI264" i="2"/>
  <c r="AI265" i="2"/>
  <c r="AI266" i="2"/>
  <c r="AI267" i="2"/>
  <c r="AI268" i="2"/>
  <c r="AI269" i="2"/>
  <c r="AI270" i="2"/>
  <c r="AI260" i="2"/>
  <c r="AH264" i="2"/>
  <c r="AH265" i="2"/>
  <c r="AH266" i="2"/>
  <c r="AH267" i="2"/>
  <c r="AH268" i="2"/>
  <c r="AH269" i="2"/>
  <c r="AH270" i="2"/>
  <c r="AH271" i="2"/>
  <c r="AH260" i="2"/>
  <c r="AG264" i="2"/>
  <c r="AG265" i="2"/>
  <c r="AG266" i="2"/>
  <c r="AG267" i="2"/>
  <c r="AG268" i="2"/>
  <c r="AG269" i="2"/>
  <c r="AG270" i="2"/>
  <c r="AG271" i="2"/>
  <c r="AG260" i="2"/>
  <c r="AN243" i="2"/>
  <c r="AM243" i="2"/>
  <c r="AL243" i="2"/>
  <c r="AK243" i="2"/>
  <c r="AJ243" i="2"/>
  <c r="AI243" i="2"/>
  <c r="AH243" i="2"/>
  <c r="AG243" i="2"/>
  <c r="AF243" i="2"/>
  <c r="AG8" i="2"/>
  <c r="AG9" i="2"/>
  <c r="AG10" i="2"/>
  <c r="AG11" i="2"/>
  <c r="AG12" i="2"/>
  <c r="AG13" i="2"/>
  <c r="AG14" i="2"/>
  <c r="AG15" i="2"/>
  <c r="AF8" i="2"/>
  <c r="AF9" i="2"/>
  <c r="AF10" i="2"/>
  <c r="AF11" i="2"/>
  <c r="AF12" i="2"/>
  <c r="AF13" i="2"/>
  <c r="AF14" i="2"/>
  <c r="AF15" i="2"/>
  <c r="AE8" i="2"/>
  <c r="AE9" i="2"/>
  <c r="AE10" i="2"/>
  <c r="AE11" i="2"/>
  <c r="AE12" i="2"/>
  <c r="AE13" i="2"/>
  <c r="AE14" i="2"/>
  <c r="AE15" i="2"/>
  <c r="AA356" i="3" l="1"/>
  <c r="AA355" i="3"/>
  <c r="AD336" i="3"/>
  <c r="AD329" i="3"/>
  <c r="AD330" i="3"/>
  <c r="AD331" i="3"/>
  <c r="AD332" i="3"/>
  <c r="AD333" i="3"/>
  <c r="AD334" i="3"/>
  <c r="AD335" i="3"/>
  <c r="AD328" i="3"/>
  <c r="AD311" i="3"/>
  <c r="AD310" i="3"/>
  <c r="Z276" i="3"/>
  <c r="Z277" i="3"/>
  <c r="Z278" i="3"/>
  <c r="Z279" i="3"/>
  <c r="Z275" i="3"/>
  <c r="AH304" i="2" l="1"/>
  <c r="AI304" i="2"/>
  <c r="AJ304" i="2"/>
  <c r="AH305" i="2"/>
  <c r="AI305" i="2"/>
  <c r="AJ305" i="2"/>
  <c r="AH306" i="2"/>
  <c r="AI306" i="2"/>
  <c r="AJ306" i="2"/>
  <c r="AH307" i="2"/>
  <c r="AI307" i="2"/>
  <c r="AJ307" i="2"/>
  <c r="AH308" i="2"/>
  <c r="AI308" i="2"/>
  <c r="AJ308" i="2"/>
  <c r="AL283" i="2"/>
  <c r="AM283" i="2"/>
  <c r="AN283" i="2"/>
  <c r="AL284" i="2"/>
  <c r="AM284" i="2"/>
  <c r="AN284" i="2"/>
  <c r="AL285" i="2"/>
  <c r="AM285" i="2"/>
  <c r="AN285" i="2"/>
  <c r="AL286" i="2"/>
  <c r="AM286" i="2"/>
  <c r="AN286" i="2"/>
  <c r="AL287" i="2"/>
  <c r="AM287" i="2"/>
  <c r="AN287" i="2"/>
  <c r="AL288" i="2"/>
  <c r="AM288" i="2"/>
  <c r="AN288" i="2"/>
  <c r="AL289" i="2"/>
  <c r="AM289" i="2"/>
  <c r="AN289" i="2"/>
  <c r="AL290" i="2"/>
  <c r="AM290" i="2"/>
  <c r="AN290" i="2"/>
  <c r="AL241" i="2"/>
  <c r="AM241" i="2"/>
  <c r="AN241" i="2"/>
  <c r="AL242" i="2"/>
  <c r="AM242" i="2"/>
  <c r="AN242" i="2"/>
  <c r="AL219" i="2"/>
  <c r="AM219" i="2"/>
  <c r="AN219" i="2"/>
  <c r="AL220" i="2"/>
  <c r="AM220" i="2"/>
  <c r="AN220" i="2"/>
  <c r="AL221" i="2"/>
  <c r="AN221" i="2"/>
  <c r="AM222" i="2"/>
  <c r="AN222" i="2"/>
  <c r="AL223" i="2"/>
  <c r="AN223" i="2"/>
  <c r="AM224" i="2"/>
  <c r="AN224" i="2"/>
  <c r="AL225" i="2"/>
  <c r="AN225" i="2"/>
  <c r="AM226" i="2"/>
  <c r="AN226" i="2"/>
  <c r="AM199" i="2"/>
  <c r="AN199" i="2"/>
  <c r="AM200" i="2"/>
  <c r="AN200" i="2"/>
  <c r="AM201" i="2"/>
  <c r="AN201" i="2"/>
  <c r="AM202" i="2"/>
  <c r="AN202" i="2"/>
  <c r="AM203" i="2"/>
  <c r="AN203" i="2"/>
  <c r="AL200" i="2"/>
  <c r="AL201" i="2"/>
  <c r="AL202" i="2"/>
  <c r="AL203" i="2"/>
  <c r="AL199" i="2"/>
  <c r="AL105" i="2"/>
  <c r="AM105" i="2"/>
  <c r="AN105" i="2"/>
  <c r="AL106" i="2"/>
  <c r="AM106" i="2"/>
  <c r="AN106" i="2"/>
  <c r="AM107" i="2"/>
  <c r="AN107" i="2"/>
  <c r="AM108" i="2"/>
  <c r="AN108" i="2"/>
  <c r="AM109" i="2"/>
  <c r="AN109" i="2"/>
  <c r="AM110" i="2"/>
  <c r="AN110" i="2"/>
  <c r="AL107" i="2"/>
  <c r="AL108" i="2"/>
  <c r="AL109" i="2"/>
  <c r="AL110" i="2"/>
  <c r="AL226" i="2" l="1"/>
  <c r="AL224" i="2"/>
  <c r="AL222" i="2"/>
  <c r="AM221" i="2"/>
  <c r="AM225" i="2"/>
  <c r="AM223" i="2"/>
  <c r="AF36" i="2"/>
  <c r="AF37" i="2"/>
  <c r="AF38" i="2"/>
  <c r="AI259" i="2" l="1"/>
  <c r="AH259" i="2"/>
  <c r="AG259" i="2"/>
  <c r="AE36" i="2"/>
  <c r="AB81" i="2"/>
  <c r="AB83" i="2"/>
  <c r="AE38" i="2"/>
  <c r="AE37" i="2"/>
  <c r="AB82" i="2"/>
  <c r="AG37" i="2"/>
  <c r="AG36" i="2"/>
  <c r="AG38" i="2"/>
  <c r="AH38" i="2"/>
  <c r="AH37" i="2"/>
  <c r="AH36" i="2"/>
  <c r="AF264" i="2"/>
  <c r="AF265" i="2"/>
  <c r="AF266" i="2"/>
  <c r="AF267" i="2"/>
  <c r="AF268" i="2"/>
  <c r="AF269" i="2"/>
  <c r="AF270" i="2"/>
  <c r="AF271" i="2"/>
  <c r="AF260" i="2"/>
  <c r="AK104" i="2"/>
  <c r="AK198" i="2" s="1"/>
  <c r="AK218" i="2" s="1"/>
  <c r="AJ104" i="2"/>
  <c r="AJ198" i="2" s="1"/>
  <c r="AJ218" i="2" s="1"/>
  <c r="AI104" i="2"/>
  <c r="AI198" i="2" s="1"/>
  <c r="AI218" i="2" s="1"/>
  <c r="AH104" i="2"/>
  <c r="AH198" i="2" s="1"/>
  <c r="AH218" i="2" s="1"/>
  <c r="AG104" i="2"/>
  <c r="AG198" i="2" s="1"/>
  <c r="AG218" i="2" s="1"/>
  <c r="AF104" i="2"/>
  <c r="AF198" i="2" s="1"/>
  <c r="AF218" i="2" s="1"/>
  <c r="AE7" i="2"/>
  <c r="AC304" i="2"/>
  <c r="AD304" i="2"/>
  <c r="AE304" i="2"/>
  <c r="AF304" i="2"/>
  <c r="AG304" i="2"/>
  <c r="AC305" i="2"/>
  <c r="AD305" i="2"/>
  <c r="AE305" i="2"/>
  <c r="AF305" i="2"/>
  <c r="AG305" i="2"/>
  <c r="AC306" i="2"/>
  <c r="AD306" i="2"/>
  <c r="AE306" i="2"/>
  <c r="AF306" i="2"/>
  <c r="AG306" i="2"/>
  <c r="AC307" i="2"/>
  <c r="AD307" i="2"/>
  <c r="AE307" i="2"/>
  <c r="AF307" i="2"/>
  <c r="AG307" i="2"/>
  <c r="AC308" i="2"/>
  <c r="AD308" i="2"/>
  <c r="AE308" i="2"/>
  <c r="AF308" i="2"/>
  <c r="AG308" i="2"/>
  <c r="AB305" i="2"/>
  <c r="AB306" i="2"/>
  <c r="AB307" i="2"/>
  <c r="AB308" i="2"/>
  <c r="AB304" i="2"/>
  <c r="AG283" i="2"/>
  <c r="AH283" i="2"/>
  <c r="AI283" i="2"/>
  <c r="AJ283" i="2"/>
  <c r="AK283" i="2"/>
  <c r="AG284" i="2"/>
  <c r="AH284" i="2"/>
  <c r="AI284" i="2"/>
  <c r="AJ284" i="2"/>
  <c r="AK284" i="2"/>
  <c r="AG285" i="2"/>
  <c r="AH285" i="2"/>
  <c r="AI285" i="2"/>
  <c r="AJ285" i="2"/>
  <c r="AK285" i="2"/>
  <c r="AG286" i="2"/>
  <c r="AH286" i="2"/>
  <c r="AI286" i="2"/>
  <c r="AJ286" i="2"/>
  <c r="AK286" i="2"/>
  <c r="AG287" i="2"/>
  <c r="AH287" i="2"/>
  <c r="AI287" i="2"/>
  <c r="AJ287" i="2"/>
  <c r="AK287" i="2"/>
  <c r="AG288" i="2"/>
  <c r="AH288" i="2"/>
  <c r="AI288" i="2"/>
  <c r="AJ288" i="2"/>
  <c r="AK288" i="2"/>
  <c r="AG289" i="2"/>
  <c r="AH289" i="2"/>
  <c r="AI289" i="2"/>
  <c r="AJ289" i="2"/>
  <c r="AK289" i="2"/>
  <c r="AG290" i="2"/>
  <c r="AH290" i="2"/>
  <c r="AI290" i="2"/>
  <c r="AJ290" i="2"/>
  <c r="AK290" i="2"/>
  <c r="AF284" i="2"/>
  <c r="AF285" i="2"/>
  <c r="AF286" i="2"/>
  <c r="AF287" i="2"/>
  <c r="AF288" i="2"/>
  <c r="AF289" i="2"/>
  <c r="AF290" i="2"/>
  <c r="AF283" i="2"/>
  <c r="AK242" i="2"/>
  <c r="AK241" i="2"/>
  <c r="AJ242" i="2"/>
  <c r="AJ241" i="2"/>
  <c r="AI242" i="2"/>
  <c r="AI241" i="2"/>
  <c r="AH242" i="2"/>
  <c r="AH241" i="2"/>
  <c r="AG242" i="2"/>
  <c r="AG241" i="2"/>
  <c r="AF242" i="2"/>
  <c r="AF241" i="2"/>
  <c r="AI240" i="2" l="1"/>
  <c r="AI282" i="2"/>
  <c r="AJ240" i="2"/>
  <c r="AJ282" i="2"/>
  <c r="AL104" i="2"/>
  <c r="AL198" i="2" s="1"/>
  <c r="AL218" i="2" s="1"/>
  <c r="AF240" i="2"/>
  <c r="AF282" i="2"/>
  <c r="AN104" i="2"/>
  <c r="AN198" i="2" s="1"/>
  <c r="AN218" i="2" s="1"/>
  <c r="AK259" i="2"/>
  <c r="AM104" i="2"/>
  <c r="AM198" i="2" s="1"/>
  <c r="AM218" i="2" s="1"/>
  <c r="AH240" i="2"/>
  <c r="AH282" i="2"/>
  <c r="AG240" i="2"/>
  <c r="AG282" i="2"/>
  <c r="AK240" i="2"/>
  <c r="AK282" i="2"/>
  <c r="AC82" i="2"/>
  <c r="AC81" i="2"/>
  <c r="AC83" i="2"/>
  <c r="AJ259" i="2" l="1"/>
  <c r="AF303" i="2"/>
  <c r="AE303" i="2"/>
  <c r="AL240" i="2"/>
  <c r="AL282" i="2"/>
  <c r="AH303" i="2" s="1"/>
  <c r="AB303" i="2"/>
  <c r="AN240" i="2"/>
  <c r="AN282" i="2"/>
  <c r="AJ303" i="2" s="1"/>
  <c r="AM240" i="2"/>
  <c r="AM282" i="2"/>
  <c r="AI303" i="2" s="1"/>
  <c r="AD303" i="2"/>
  <c r="AC303" i="2"/>
  <c r="AG303" i="2"/>
  <c r="AK219" i="2"/>
  <c r="AK220" i="2"/>
  <c r="AK221" i="2"/>
  <c r="AK222" i="2"/>
  <c r="AK223" i="2"/>
  <c r="AK224" i="2"/>
  <c r="AK225" i="2"/>
  <c r="AK226" i="2"/>
  <c r="AJ219" i="2"/>
  <c r="AJ220" i="2"/>
  <c r="AJ221" i="2"/>
  <c r="AJ222" i="2"/>
  <c r="AJ223" i="2"/>
  <c r="AJ224" i="2"/>
  <c r="AJ225" i="2"/>
  <c r="AJ226" i="2"/>
  <c r="AI219" i="2"/>
  <c r="AI220" i="2"/>
  <c r="AI221" i="2"/>
  <c r="AI222" i="2"/>
  <c r="AI223" i="2"/>
  <c r="AI224" i="2"/>
  <c r="AI225" i="2"/>
  <c r="AI226" i="2"/>
  <c r="AH219" i="2"/>
  <c r="AH220" i="2"/>
  <c r="AH221" i="2"/>
  <c r="AH222" i="2"/>
  <c r="AH223" i="2"/>
  <c r="AH224" i="2"/>
  <c r="AH225" i="2"/>
  <c r="AH226" i="2"/>
  <c r="AG219" i="2"/>
  <c r="AG220" i="2"/>
  <c r="AG221" i="2"/>
  <c r="AG222" i="2"/>
  <c r="AG223" i="2"/>
  <c r="AG224" i="2"/>
  <c r="AG225" i="2"/>
  <c r="AG226" i="2"/>
  <c r="AF219" i="2"/>
  <c r="AF220" i="2"/>
  <c r="AF221" i="2"/>
  <c r="AF222" i="2"/>
  <c r="AF223" i="2"/>
  <c r="AF224" i="2"/>
  <c r="AF225" i="2"/>
  <c r="AF226" i="2"/>
  <c r="AK200" i="2"/>
  <c r="AK201" i="2"/>
  <c r="AK202" i="2"/>
  <c r="AK203" i="2"/>
  <c r="AK199" i="2"/>
  <c r="AJ203" i="2"/>
  <c r="AJ200" i="2"/>
  <c r="AJ201" i="2"/>
  <c r="AJ202" i="2"/>
  <c r="AJ199" i="2"/>
  <c r="AI200" i="2"/>
  <c r="AI201" i="2"/>
  <c r="AI202" i="2"/>
  <c r="AI203" i="2"/>
  <c r="AI199" i="2"/>
  <c r="AH200" i="2"/>
  <c r="AH201" i="2"/>
  <c r="AH202" i="2"/>
  <c r="AH203" i="2"/>
  <c r="AH199" i="2"/>
  <c r="AG200" i="2"/>
  <c r="AG201" i="2"/>
  <c r="AG202" i="2"/>
  <c r="AG203" i="2"/>
  <c r="AG199" i="2"/>
  <c r="AF200" i="2"/>
  <c r="AF201" i="2"/>
  <c r="AF202" i="2"/>
  <c r="AF203" i="2"/>
  <c r="AF199" i="2"/>
  <c r="AK108" i="2" l="1"/>
  <c r="AK109" i="2"/>
  <c r="AK110" i="2"/>
  <c r="AK107" i="2"/>
  <c r="AK106" i="2"/>
  <c r="AK105" i="2"/>
  <c r="AJ108" i="2"/>
  <c r="AJ109" i="2"/>
  <c r="AJ110" i="2"/>
  <c r="AJ107" i="2"/>
  <c r="AJ106" i="2"/>
  <c r="AJ105" i="2"/>
  <c r="AG108" i="2"/>
  <c r="AG109" i="2"/>
  <c r="AG110" i="2"/>
  <c r="AG107" i="2"/>
  <c r="AG106" i="2"/>
  <c r="AG105" i="2"/>
  <c r="AF108" i="2"/>
  <c r="AF109" i="2"/>
  <c r="AF110" i="2"/>
  <c r="AF107" i="2"/>
  <c r="AF106" i="2"/>
  <c r="AF105" i="2"/>
  <c r="AC80" i="2"/>
  <c r="AC79" i="2"/>
  <c r="AC78" i="2"/>
  <c r="AC77" i="2"/>
  <c r="AC76" i="2"/>
  <c r="AC75" i="2"/>
  <c r="AH106" i="2" l="1"/>
  <c r="AI106" i="2"/>
  <c r="AH110" i="2"/>
  <c r="AI110" i="2"/>
  <c r="AH108" i="2"/>
  <c r="AI108" i="2"/>
  <c r="AI105" i="2"/>
  <c r="AH105" i="2"/>
  <c r="AI107" i="2"/>
  <c r="AH107" i="2"/>
  <c r="AI109" i="2"/>
  <c r="AH109" i="2"/>
  <c r="AF35" i="2" l="1"/>
  <c r="AG31" i="2"/>
  <c r="AG29" i="2"/>
  <c r="AG34" i="2"/>
  <c r="AG30" i="2"/>
  <c r="AB75" i="2"/>
  <c r="AE28" i="2"/>
  <c r="AB79" i="2"/>
  <c r="AE34" i="2"/>
  <c r="AB77" i="2"/>
  <c r="AE30" i="2"/>
  <c r="AB80" i="2"/>
  <c r="AE35" i="2"/>
  <c r="AB78" i="2"/>
  <c r="AE31" i="2"/>
  <c r="AB76" i="2"/>
  <c r="AE29" i="2"/>
  <c r="AF29" i="2" l="1"/>
  <c r="AF31" i="2"/>
  <c r="AH35" i="2"/>
  <c r="AH30" i="2"/>
  <c r="AH34" i="2"/>
  <c r="AH29" i="2"/>
  <c r="AH31" i="2"/>
  <c r="AG35" i="2"/>
  <c r="AF30" i="2"/>
  <c r="AF34" i="2"/>
  <c r="AA305" i="2" l="1"/>
  <c r="AA306" i="2"/>
  <c r="AA307" i="2"/>
  <c r="AA308" i="2"/>
  <c r="AA304" i="2"/>
  <c r="AE284" i="2"/>
  <c r="AE285" i="2"/>
  <c r="AE286" i="2"/>
  <c r="AE287" i="2"/>
  <c r="AE288" i="2"/>
  <c r="AE289" i="2"/>
  <c r="AE290" i="2"/>
  <c r="AE283" i="2"/>
  <c r="AE108" i="2"/>
  <c r="AG7" i="2" l="1"/>
  <c r="AH28" i="2" l="1"/>
  <c r="AF28" i="2"/>
  <c r="AG28" i="2"/>
  <c r="AF7" i="2"/>
</calcChain>
</file>

<file path=xl/sharedStrings.xml><?xml version="1.0" encoding="utf-8"?>
<sst xmlns="http://schemas.openxmlformats.org/spreadsheetml/2006/main" count="736" uniqueCount="145">
  <si>
    <t>DADES GENERALS</t>
  </si>
  <si>
    <t>Gènere</t>
  </si>
  <si>
    <t>Titulació</t>
  </si>
  <si>
    <t>Noi</t>
  </si>
  <si>
    <t>%</t>
  </si>
  <si>
    <t>Noia</t>
  </si>
  <si>
    <t>Estudis cursats</t>
  </si>
  <si>
    <t>Altres</t>
  </si>
  <si>
    <t>Respostes</t>
  </si>
  <si>
    <t>% (*)</t>
  </si>
  <si>
    <t>Són els estudis que m'agraden més</t>
  </si>
  <si>
    <t>Són estudis amb una bona sortida laboral</t>
  </si>
  <si>
    <t>Me'ls han recomanat:</t>
  </si>
  <si>
    <t xml:space="preserve"> </t>
  </si>
  <si>
    <t>2. Quan vas decidir que faries aquests estudis?</t>
  </si>
  <si>
    <t>Des de sempre els he volgut fer</t>
  </si>
  <si>
    <t>3. Per què has triat aquesta escola/facultat per cursar aquests estudis?</t>
  </si>
  <si>
    <t>Crec que és la millor en aquests estudis</t>
  </si>
  <si>
    <t xml:space="preserve">Crec que és l'única que ofereix aquests estudis </t>
  </si>
  <si>
    <t>Me l'han recomanada:</t>
  </si>
  <si>
    <t>Per la facilitat d'accés (proximitat, bona comunicació...)</t>
  </si>
  <si>
    <t>Per la nota d'accés als estudis</t>
  </si>
  <si>
    <t>4. Com has obtingut informació de la UPC?</t>
  </si>
  <si>
    <t xml:space="preserve">4.1. Has participat en activitats de promoció dels estudis de la UPC? </t>
  </si>
  <si>
    <t>Saló de l'Ensenyament o altres fires</t>
  </si>
  <si>
    <t>Sessions informatives d'estudiantat o professorat de la UPC al meu centre de secundària</t>
  </si>
  <si>
    <t xml:space="preserve">Visites a Campus </t>
  </si>
  <si>
    <t>Barcelona</t>
  </si>
  <si>
    <t>Baix Llobregat (Castelldefels)</t>
  </si>
  <si>
    <t xml:space="preserve">4.2. Quins canals has utilitzat per informar-te? 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</si>
  <si>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</si>
  <si>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</si>
  <si>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</si>
  <si>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</si>
  <si>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</si>
  <si>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</si>
  <si>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Gabinet de Planificació, Avaluació i Qualitat</t>
  </si>
  <si>
    <t xml:space="preserve">     La família</t>
  </si>
  <si>
    <t xml:space="preserve">     El professorat</t>
  </si>
  <si>
    <t>Ho vaig decidir en el moment de triar l'opció universitària</t>
  </si>
  <si>
    <t>Portal d’activitats d’Informació i orientació per a l'estudiantat de secundària del web de la UPC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</si>
  <si>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</si>
  <si>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</si>
  <si>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1. Per què has escollit els estudis en què t’has matriculat?
(pots marcar més d'una opció)</t>
  </si>
  <si>
    <t>Cicles Formatius de Grau Superior</t>
  </si>
  <si>
    <t>La família</t>
  </si>
  <si>
    <t>Les amistats</t>
  </si>
  <si>
    <t>El professorat</t>
  </si>
  <si>
    <t>Jornades de Portes Obertes o visites als campus i centres de (*)</t>
  </si>
  <si>
    <t>Manresa</t>
  </si>
  <si>
    <t>Sant Cugat del Vallès</t>
  </si>
  <si>
    <t>Terrassa</t>
  </si>
  <si>
    <t>Vilanova i la Geltrú</t>
  </si>
  <si>
    <t>ENQUESTA PER A L'ESTUDIANTAT DE NOU INGRÉS</t>
  </si>
  <si>
    <t>Centre de procedència</t>
  </si>
  <si>
    <t>Titulació matriculada</t>
  </si>
  <si>
    <t xml:space="preserve">     Estudiants o antics estudiants de la UPC</t>
  </si>
  <si>
    <t>Ho vaig decidir durant l'ESO</t>
  </si>
  <si>
    <t>Ho vaig decidir durant el Batxillerat / CFGS</t>
  </si>
  <si>
    <t xml:space="preserve">Crec que és la única que ofereix aquests estudis </t>
  </si>
  <si>
    <t>Per què és una universitat pública</t>
  </si>
  <si>
    <t xml:space="preserve">4.1. Has participat en activitats d'orientació dels estudis de la UPC? </t>
  </si>
  <si>
    <t>Si</t>
  </si>
  <si>
    <t>No</t>
  </si>
  <si>
    <t>Activitats d'orientació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</si>
  <si>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</si>
  <si>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</si>
  <si>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</si>
  <si>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</si>
  <si>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</si>
  <si>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</si>
  <si>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Batxillerat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</si>
  <si>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</si>
  <si>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</si>
  <si>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</si>
  <si>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Titulació matriculada:</t>
  </si>
  <si>
    <t xml:space="preserve">Batxillerat </t>
  </si>
  <si>
    <t>CENTRE DE FORMACIÓ INTERDISCIPLINÀRIA SUPERIOR (CFIS)</t>
  </si>
  <si>
    <t>Grau en Enginyeria en Ciències i Tecnologies de Telecomunicació i Grau en Enginyeria en Tecnologies Industrials</t>
  </si>
  <si>
    <t>Grau en Enginyeria en Tecnologies Aeroespacials i Grau en Matemàtiques</t>
  </si>
  <si>
    <t>Grau en Enginyeria Física i Grau en Enginyeria en Tecnologies Industrials</t>
  </si>
  <si>
    <t>Grau en Enginyeria Física i Grau en Matemàtiques</t>
  </si>
  <si>
    <t>Sí</t>
  </si>
  <si>
    <t>Grau en Enginyeria Física i Grau en Enginyeria en Ciències i Tecnologies de Telecomunicació</t>
  </si>
  <si>
    <t>Ns/Nc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</si>
  <si>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</si>
  <si>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Escola Oficial d'Idiomes: Curs de nivell 5 o Certificat Avançat 2</t>
  </si>
  <si>
    <t>British Council: Curs First Certificate</t>
  </si>
  <si>
    <t>Cambridge: First Certificate in English (FCE)</t>
  </si>
  <si>
    <t>2013-2014</t>
  </si>
  <si>
    <t>Grau en Enginyeria Física i Grau en Enginyeria en Tecnologies Industrials - Gènere</t>
  </si>
  <si>
    <t>Grau en Enginyeria Física i Grau en Matemàtiques - Gènere</t>
  </si>
  <si>
    <t>Grau en Enginyeria Informàtica i Grau en Matemàtiques - Gènere</t>
  </si>
  <si>
    <t>Grau en Enginyeria en Ciències i Tecnologies de Telecomunicació i Grau en Enginyeria en Tecnologies Industrials - Estudis cursats</t>
  </si>
  <si>
    <t xml:space="preserve">Grau en Enginyeria en Tecnologies Aeroespacials i Grau en Matemàtiques - Estudis cursats
</t>
  </si>
  <si>
    <t>Grau en Enginyeria en Tecnologies Industrials i Grau en Enginyeria Informàtica - Estudis cursats</t>
  </si>
  <si>
    <t>Grau en Enginyeria Física i Grau en Enginyeria en Tecnologies Industrials - Estudis cursats</t>
  </si>
  <si>
    <t>Grau en Enginyeria Física i Grau en Matemàtiques - Estudis cursats</t>
  </si>
  <si>
    <t>Grau en Enginyeria Informàtica i Grau en Matemàtiques - Estudis cursats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</si>
  <si>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</si>
  <si>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2014-2015</t>
  </si>
  <si>
    <t>Femení</t>
  </si>
  <si>
    <t>Masculí</t>
  </si>
  <si>
    <t>Total</t>
  </si>
  <si>
    <t>Grau en Enginyeria en Ciències i Tecnologies de Telecomunicació i Grau en Enginyeria Informàtica</t>
  </si>
  <si>
    <t>Grau en Enginyeria en Ciències i Tecnologies de Telecomunicació i Grau en Matemàtiques</t>
  </si>
  <si>
    <t>Grau en Enginyeria en Tecnologies Aeroespacials i Grau en Ciències i Tecnologies de Telecomunicació</t>
  </si>
  <si>
    <t>Grau en Enginyeria en Tecnologies Aeroespacials i Grau en Enginyeria Física</t>
  </si>
  <si>
    <t>Grau en Enginyeria en Tecnologies Aeroespacials i Grau en Enginyeria Informàtica</t>
  </si>
  <si>
    <t>Grau en Enginyeria en Tecnologies Industrials i Grau en Matemàtiques</t>
  </si>
  <si>
    <t>Cicle Formatiu de Grau Superior</t>
  </si>
  <si>
    <t>Alcanar - IES Sòl de Riu (Av. Joan Maragall S/N)</t>
  </si>
  <si>
    <t>Barcelona - Aula Escola Europea (Av. Mare de Déu de Lorda, 34-36)</t>
  </si>
  <si>
    <t>Barcelona - Betània-Patmos (Av. Mare de Déu de Lorda, 2-16)</t>
  </si>
  <si>
    <t>Barcelona - Cardenal Spínola (Av. Mare de Déu de Montserrat, 86)</t>
  </si>
  <si>
    <t>Barcelona - Escola Pia Balmes (C. Balmes, 208)</t>
  </si>
  <si>
    <t>Barcelona - IES Manuel Carrasco i Formiguera (C. Santa Fe, 2)</t>
  </si>
  <si>
    <t>Barcelona - Maristes Sants - les Corts (C. Vallespir, 160)</t>
  </si>
  <si>
    <t>Barcelona - Sant Estanislau de Kostka-S.E.K. (Rier de Can Toda 29-31)</t>
  </si>
  <si>
    <t>Barcelona - Súnion (Av. República Argentina, 85-89)</t>
  </si>
  <si>
    <t>Corbera de Llobregat - IES de Corbera de Llobregat (C. Andromeda, 2-4)</t>
  </si>
  <si>
    <t>Esplugues de Llobregat - Col•legi Alemany de Barcelona (Av. Jacint Esteva Fontanet, 105)</t>
  </si>
  <si>
    <t>Girona - IES Jaume Vicenç Vives (C. Isabel la Católica núm 17)</t>
  </si>
  <si>
    <t>Girona - Montessori-Palau (C. Camí vell de Fornells, 33)</t>
  </si>
  <si>
    <t>Moià - IES de Moianès (C. de l'Institut, 2-4)</t>
  </si>
  <si>
    <t>Montgat - Mireia (C. Marina, 49)</t>
  </si>
  <si>
    <t>Sant Cugat del Vallès - IES Leonardo da Vinci (Ctra. de Sant Cugat a Rubí, s/n)</t>
  </si>
  <si>
    <t>Terrassa - IES Can Jofresa (Av. Can Jofresa, 9)</t>
  </si>
  <si>
    <t>Vilanova i la Geltrú - Escola Pia de Vilanova i la Geltrú (Rbla. Samà, 114-116)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</si>
  <si>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</si>
  <si>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</si>
  <si>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</si>
  <si>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</si>
  <si>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</si>
  <si>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</si>
  <si>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</si>
  <si>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</si>
  <si>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</si>
  <si>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</si>
  <si>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Certificat de llengües de les universitats de Catalunya (CLUC)</t>
  </si>
  <si>
    <t>No disposo de cap d'aquest certificats</t>
  </si>
  <si>
    <t xml:space="preserve">(*)  Percentatges respecte el total de respostes </t>
  </si>
  <si>
    <t>Me l'han recomanada</t>
  </si>
  <si>
    <t>Estudiants o antics estudiants de la UPC</t>
  </si>
  <si>
    <t>11 de novembre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</si>
</sst>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##0"/>
    <numFmt numFmtId="166" formatCode="###0.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color theme="0"/>
      <name val="Verdana"/>
      <family val="2"/>
    </font>
    <font>
      <sz val="8"/>
      <color theme="1"/>
      <name val="Verdana"/>
      <family val="2"/>
    </font>
    <font>
      <sz val="10"/>
      <name val="Verdana"/>
      <family val="2"/>
    </font>
    <font>
      <sz val="9"/>
      <color theme="1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Verdana"/>
      <family val="2"/>
    </font>
    <font>
      <b/>
      <sz val="11"/>
      <color theme="0"/>
      <name val="Calibri"/>
      <family val="2"/>
      <scheme val="minor"/>
    </font>
    <font>
      <sz val="9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45066682943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9" fontId="11" fillId="0" borderId="0" applyFont="0" applyFill="0" applyBorder="0" applyAlignment="0" applyProtection="0"/>
    <xf numFmtId="0" fontId="23" fillId="0" borderId="0"/>
  </cellStyleXfs>
  <cellXfs count="145">
    <xf numFmtId="0" fontId="0" fillId="0" borderId="0" xfId="0"/>
    <xf numFmtId="0" fontId="3" fillId="0" borderId="0" xfId="0" applyFont="1" applyFill="1"/>
    <xf numFmtId="0" fontId="3" fillId="2" borderId="0" xfId="0" applyFont="1" applyFill="1"/>
    <xf numFmtId="0" fontId="3" fillId="0" borderId="0" xfId="0" applyFont="1"/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9" fillId="0" borderId="0" xfId="0" applyFont="1" applyFill="1"/>
    <xf numFmtId="0" fontId="10" fillId="2" borderId="0" xfId="0" applyFont="1" applyFill="1"/>
    <xf numFmtId="0" fontId="13" fillId="5" borderId="2" xfId="2" applyFont="1" applyFill="1" applyBorder="1" applyAlignment="1">
      <alignment vertical="center"/>
    </xf>
    <xf numFmtId="0" fontId="3" fillId="0" borderId="2" xfId="0" applyFont="1" applyFill="1" applyBorder="1"/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10" fontId="16" fillId="2" borderId="0" xfId="0" applyNumberFormat="1" applyFont="1" applyFill="1"/>
    <xf numFmtId="0" fontId="19" fillId="2" borderId="0" xfId="0" applyFont="1" applyFill="1"/>
    <xf numFmtId="0" fontId="16" fillId="2" borderId="0" xfId="0" applyFont="1" applyFill="1" applyAlignment="1"/>
    <xf numFmtId="0" fontId="7" fillId="2" borderId="0" xfId="0" applyFont="1" applyFill="1" applyBorder="1"/>
    <xf numFmtId="0" fontId="16" fillId="2" borderId="0" xfId="0" applyFont="1" applyFill="1" applyBorder="1"/>
    <xf numFmtId="10" fontId="16" fillId="2" borderId="0" xfId="0" applyNumberFormat="1" applyFont="1" applyFill="1" applyBorder="1"/>
    <xf numFmtId="164" fontId="7" fillId="2" borderId="0" xfId="1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9" fillId="5" borderId="0" xfId="0" applyFont="1" applyFill="1" applyBorder="1" applyAlignment="1">
      <alignment vertical="center" wrapText="1"/>
    </xf>
    <xf numFmtId="0" fontId="21" fillId="2" borderId="0" xfId="0" applyFont="1" applyFill="1"/>
    <xf numFmtId="0" fontId="9" fillId="2" borderId="0" xfId="0" applyFont="1" applyFill="1"/>
    <xf numFmtId="10" fontId="18" fillId="2" borderId="0" xfId="0" applyNumberFormat="1" applyFont="1" applyFill="1"/>
    <xf numFmtId="0" fontId="7" fillId="5" borderId="0" xfId="0" applyFont="1" applyFill="1" applyBorder="1" applyAlignment="1">
      <alignment vertical="center"/>
    </xf>
    <xf numFmtId="164" fontId="7" fillId="5" borderId="0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 wrapText="1"/>
    </xf>
    <xf numFmtId="164" fontId="7" fillId="5" borderId="0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0" fontId="18" fillId="2" borderId="0" xfId="0" applyNumberFormat="1" applyFont="1" applyFill="1" applyBorder="1"/>
    <xf numFmtId="0" fontId="18" fillId="2" borderId="0" xfId="0" applyFont="1" applyFill="1" applyBorder="1"/>
    <xf numFmtId="0" fontId="22" fillId="2" borderId="0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18" fillId="2" borderId="0" xfId="0" applyFont="1" applyFill="1" applyAlignment="1"/>
    <xf numFmtId="10" fontId="18" fillId="2" borderId="0" xfId="1" applyNumberFormat="1" applyFont="1" applyFill="1"/>
    <xf numFmtId="164" fontId="18" fillId="2" borderId="0" xfId="0" applyNumberFormat="1" applyFont="1" applyFill="1"/>
    <xf numFmtId="164" fontId="9" fillId="2" borderId="0" xfId="1" applyNumberFormat="1" applyFont="1" applyFill="1" applyBorder="1" applyAlignment="1">
      <alignment horizontal="center" vertical="center"/>
    </xf>
    <xf numFmtId="10" fontId="16" fillId="2" borderId="0" xfId="1" applyNumberFormat="1" applyFont="1" applyFill="1" applyBorder="1"/>
    <xf numFmtId="9" fontId="16" fillId="2" borderId="0" xfId="1" applyNumberFormat="1" applyFont="1" applyFill="1" applyBorder="1"/>
    <xf numFmtId="0" fontId="18" fillId="2" borderId="0" xfId="0" applyFont="1" applyFill="1" applyBorder="1" applyAlignment="1"/>
    <xf numFmtId="9" fontId="18" fillId="2" borderId="0" xfId="0" applyNumberFormat="1" applyFont="1" applyFill="1"/>
    <xf numFmtId="0" fontId="3" fillId="2" borderId="0" xfId="0" applyFont="1" applyFill="1" applyBorder="1"/>
    <xf numFmtId="10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0" fontId="18" fillId="2" borderId="0" xfId="1" applyNumberFormat="1" applyFont="1" applyFill="1" applyBorder="1"/>
    <xf numFmtId="0" fontId="7" fillId="2" borderId="0" xfId="0" applyFont="1" applyFill="1"/>
    <xf numFmtId="0" fontId="1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22" fillId="2" borderId="0" xfId="0" applyFont="1" applyFill="1"/>
    <xf numFmtId="0" fontId="21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0" fontId="21" fillId="2" borderId="0" xfId="1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vertical="center"/>
    </xf>
    <xf numFmtId="164" fontId="9" fillId="5" borderId="0" xfId="0" applyNumberFormat="1" applyFont="1" applyFill="1" applyBorder="1" applyAlignment="1">
      <alignment vertical="center"/>
    </xf>
    <xf numFmtId="10" fontId="9" fillId="5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9" fillId="5" borderId="0" xfId="0" applyNumberFormat="1" applyFont="1" applyFill="1" applyBorder="1" applyAlignment="1">
      <alignment vertical="center" wrapText="1"/>
    </xf>
    <xf numFmtId="10" fontId="9" fillId="5" borderId="0" xfId="1" applyNumberFormat="1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center" vertical="center"/>
    </xf>
    <xf numFmtId="9" fontId="18" fillId="2" borderId="0" xfId="1" applyFont="1" applyFill="1"/>
    <xf numFmtId="9" fontId="16" fillId="2" borderId="0" xfId="1" applyFont="1" applyFill="1" applyBorder="1"/>
    <xf numFmtId="0" fontId="19" fillId="2" borderId="0" xfId="0" applyFont="1" applyFill="1" applyBorder="1"/>
    <xf numFmtId="0" fontId="7" fillId="2" borderId="0" xfId="0" applyFont="1" applyFill="1" applyBorder="1" applyAlignment="1"/>
    <xf numFmtId="9" fontId="7" fillId="2" borderId="0" xfId="1" applyFont="1" applyFill="1" applyBorder="1" applyAlignment="1">
      <alignment horizontal="center" vertical="center"/>
    </xf>
    <xf numFmtId="0" fontId="23" fillId="0" borderId="0" xfId="4"/>
    <xf numFmtId="0" fontId="25" fillId="0" borderId="0" xfId="4" applyFont="1" applyBorder="1" applyAlignment="1">
      <alignment horizontal="left" vertical="top" wrapText="1"/>
    </xf>
    <xf numFmtId="165" fontId="25" fillId="0" borderId="0" xfId="4" applyNumberFormat="1" applyFont="1" applyBorder="1" applyAlignment="1">
      <alignment horizontal="right" vertical="top"/>
    </xf>
    <xf numFmtId="166" fontId="25" fillId="0" borderId="0" xfId="4" applyNumberFormat="1" applyFont="1" applyBorder="1" applyAlignment="1">
      <alignment horizontal="right" vertical="top"/>
    </xf>
    <xf numFmtId="0" fontId="26" fillId="0" borderId="3" xfId="4" applyFont="1" applyBorder="1" applyAlignment="1">
      <alignment horizontal="left" vertical="top" wrapText="1"/>
    </xf>
    <xf numFmtId="165" fontId="26" fillId="0" borderId="3" xfId="4" applyNumberFormat="1" applyFont="1" applyBorder="1" applyAlignment="1">
      <alignment horizontal="right" vertical="top"/>
    </xf>
    <xf numFmtId="166" fontId="26" fillId="0" borderId="3" xfId="4" applyNumberFormat="1" applyFont="1" applyBorder="1" applyAlignment="1">
      <alignment horizontal="right" vertical="top"/>
    </xf>
    <xf numFmtId="0" fontId="27" fillId="4" borderId="3" xfId="4" applyFont="1" applyFill="1" applyBorder="1" applyAlignment="1">
      <alignment horizontal="left" vertical="top" wrapText="1"/>
    </xf>
    <xf numFmtId="165" fontId="27" fillId="4" borderId="3" xfId="4" applyNumberFormat="1" applyFont="1" applyFill="1" applyBorder="1" applyAlignment="1">
      <alignment horizontal="right" vertical="top"/>
    </xf>
    <xf numFmtId="166" fontId="27" fillId="4" borderId="3" xfId="4" applyNumberFormat="1" applyFont="1" applyFill="1" applyBorder="1" applyAlignment="1">
      <alignment horizontal="right" vertical="top"/>
    </xf>
    <xf numFmtId="0" fontId="4" fillId="8" borderId="3" xfId="4" applyFont="1" applyFill="1" applyBorder="1" applyAlignment="1">
      <alignment horizontal="center" wrapText="1"/>
    </xf>
    <xf numFmtId="0" fontId="4" fillId="6" borderId="3" xfId="4" applyFont="1" applyFill="1" applyBorder="1" applyAlignment="1">
      <alignment horizontal="center" wrapText="1"/>
    </xf>
    <xf numFmtId="0" fontId="4" fillId="6" borderId="3" xfId="4" applyFont="1" applyFill="1" applyBorder="1" applyAlignment="1">
      <alignment horizontal="center" vertical="center" wrapText="1"/>
    </xf>
    <xf numFmtId="0" fontId="4" fillId="6" borderId="3" xfId="4" applyFont="1" applyFill="1" applyBorder="1" applyAlignment="1">
      <alignment horizontal="center" vertical="center" wrapText="1"/>
    </xf>
    <xf numFmtId="0" fontId="4" fillId="6" borderId="3" xfId="4" applyFont="1" applyFill="1" applyBorder="1" applyAlignment="1">
      <alignment horizontal="center" wrapText="1"/>
    </xf>
    <xf numFmtId="0" fontId="14" fillId="0" borderId="0" xfId="0" applyFont="1" applyFill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6" borderId="3" xfId="4" applyFont="1" applyFill="1" applyBorder="1" applyAlignment="1">
      <alignment horizontal="center" wrapText="1"/>
    </xf>
    <xf numFmtId="0" fontId="4" fillId="6" borderId="6" xfId="4" applyFont="1" applyFill="1" applyBorder="1" applyAlignment="1">
      <alignment horizontal="center" vertical="center" wrapText="1"/>
    </xf>
    <xf numFmtId="0" fontId="4" fillId="6" borderId="4" xfId="4" applyFont="1" applyFill="1" applyBorder="1" applyAlignment="1">
      <alignment horizontal="center" vertical="center" wrapText="1"/>
    </xf>
    <xf numFmtId="0" fontId="4" fillId="6" borderId="5" xfId="4" applyFont="1" applyFill="1" applyBorder="1" applyAlignment="1">
      <alignment horizontal="center" vertical="center" wrapText="1"/>
    </xf>
    <xf numFmtId="0" fontId="25" fillId="0" borderId="3" xfId="4" applyFont="1" applyBorder="1" applyAlignment="1">
      <alignment horizontal="left" vertical="top" wrapText="1"/>
    </xf>
    <xf numFmtId="165" fontId="25" fillId="0" borderId="3" xfId="4" applyNumberFormat="1" applyFont="1" applyBorder="1" applyAlignment="1">
      <alignment horizontal="right" vertical="top"/>
    </xf>
    <xf numFmtId="166" fontId="25" fillId="0" borderId="3" xfId="4" applyNumberFormat="1" applyFont="1" applyBorder="1" applyAlignment="1">
      <alignment horizontal="right" vertical="top"/>
    </xf>
    <xf numFmtId="165" fontId="25" fillId="4" borderId="3" xfId="4" applyNumberFormat="1" applyFont="1" applyFill="1" applyBorder="1" applyAlignment="1">
      <alignment horizontal="right" vertical="top"/>
    </xf>
    <xf numFmtId="166" fontId="25" fillId="4" borderId="3" xfId="4" applyNumberFormat="1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left" vertical="center"/>
    </xf>
    <xf numFmtId="0" fontId="26" fillId="0" borderId="0" xfId="4" applyFont="1" applyBorder="1" applyAlignment="1">
      <alignment horizontal="left" vertical="top" wrapText="1"/>
    </xf>
    <xf numFmtId="165" fontId="26" fillId="0" borderId="0" xfId="4" applyNumberFormat="1" applyFont="1" applyBorder="1" applyAlignment="1">
      <alignment horizontal="right" vertical="top"/>
    </xf>
    <xf numFmtId="166" fontId="26" fillId="0" borderId="0" xfId="4" applyNumberFormat="1" applyFont="1" applyBorder="1" applyAlignment="1">
      <alignment horizontal="right" vertical="top"/>
    </xf>
    <xf numFmtId="0" fontId="14" fillId="5" borderId="0" xfId="2" applyFont="1" applyFill="1" applyBorder="1" applyAlignment="1">
      <alignment horizontal="left" vertical="center" wrapText="1"/>
    </xf>
    <xf numFmtId="0" fontId="4" fillId="6" borderId="7" xfId="4" applyFont="1" applyFill="1" applyBorder="1" applyAlignment="1">
      <alignment wrapText="1"/>
    </xf>
    <xf numFmtId="0" fontId="4" fillId="6" borderId="8" xfId="4" applyFont="1" applyFill="1" applyBorder="1" applyAlignment="1">
      <alignment wrapText="1"/>
    </xf>
    <xf numFmtId="0" fontId="4" fillId="6" borderId="9" xfId="4" applyFont="1" applyFill="1" applyBorder="1" applyAlignment="1">
      <alignment wrapText="1"/>
    </xf>
    <xf numFmtId="0" fontId="25" fillId="0" borderId="3" xfId="4" applyFont="1" applyBorder="1" applyAlignment="1">
      <alignment horizontal="right" vertical="center" wrapText="1"/>
    </xf>
    <xf numFmtId="0" fontId="28" fillId="0" borderId="0" xfId="0" applyFont="1"/>
    <xf numFmtId="0" fontId="14" fillId="5" borderId="10" xfId="2" applyFont="1" applyFill="1" applyBorder="1" applyAlignment="1">
      <alignment vertical="center" wrapText="1"/>
    </xf>
    <xf numFmtId="0" fontId="26" fillId="0" borderId="0" xfId="4" applyFont="1" applyBorder="1" applyAlignment="1">
      <alignment horizontal="left" vertical="top"/>
    </xf>
    <xf numFmtId="0" fontId="4" fillId="2" borderId="0" xfId="0" applyFont="1" applyFill="1" applyBorder="1" applyAlignment="1">
      <alignment vertical="center" wrapText="1"/>
    </xf>
    <xf numFmtId="0" fontId="26" fillId="0" borderId="0" xfId="4" applyFont="1" applyFill="1" applyBorder="1" applyAlignment="1">
      <alignment horizontal="left" vertical="top"/>
    </xf>
    <xf numFmtId="165" fontId="27" fillId="0" borderId="0" xfId="4" applyNumberFormat="1" applyFont="1" applyFill="1" applyBorder="1" applyAlignment="1">
      <alignment horizontal="right" vertical="top"/>
    </xf>
    <xf numFmtId="0" fontId="18" fillId="0" borderId="0" xfId="0" applyFont="1"/>
    <xf numFmtId="0" fontId="16" fillId="0" borderId="0" xfId="0" applyFont="1"/>
    <xf numFmtId="0" fontId="16" fillId="0" borderId="0" xfId="0" applyFont="1" applyBorder="1"/>
    <xf numFmtId="0" fontId="18" fillId="0" borderId="0" xfId="0" applyFont="1" applyBorder="1"/>
    <xf numFmtId="0" fontId="9" fillId="0" borderId="0" xfId="4" applyFont="1" applyBorder="1" applyAlignment="1">
      <alignment horizontal="left" vertical="top" wrapText="1"/>
    </xf>
    <xf numFmtId="9" fontId="16" fillId="2" borderId="0" xfId="1" applyFont="1" applyFill="1"/>
    <xf numFmtId="166" fontId="27" fillId="0" borderId="3" xfId="4" applyNumberFormat="1" applyFont="1" applyBorder="1" applyAlignment="1">
      <alignment horizontal="right" vertical="top"/>
    </xf>
    <xf numFmtId="165" fontId="29" fillId="4" borderId="3" xfId="4" applyNumberFormat="1" applyFont="1" applyFill="1" applyBorder="1" applyAlignment="1">
      <alignment horizontal="right" vertical="top"/>
    </xf>
    <xf numFmtId="166" fontId="29" fillId="4" borderId="3" xfId="4" applyNumberFormat="1" applyFont="1" applyFill="1" applyBorder="1" applyAlignment="1">
      <alignment horizontal="right" vertical="top"/>
    </xf>
    <xf numFmtId="0" fontId="3" fillId="0" borderId="0" xfId="0" applyFont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4" fillId="5" borderId="2" xfId="2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wrapText="1"/>
    </xf>
    <xf numFmtId="0" fontId="14" fillId="0" borderId="10" xfId="0" applyFont="1" applyFill="1" applyBorder="1" applyAlignment="1">
      <alignment horizontal="left" wrapText="1"/>
    </xf>
    <xf numFmtId="0" fontId="14" fillId="5" borderId="10" xfId="2" applyFont="1" applyFill="1" applyBorder="1" applyAlignment="1">
      <alignment horizontal="left" vertical="center" wrapText="1"/>
    </xf>
    <xf numFmtId="0" fontId="4" fillId="6" borderId="3" xfId="4" applyFont="1" applyFill="1" applyBorder="1" applyAlignment="1">
      <alignment horizontal="center" vertical="center" wrapText="1"/>
    </xf>
    <xf numFmtId="0" fontId="4" fillId="6" borderId="6" xfId="4" applyFont="1" applyFill="1" applyBorder="1" applyAlignment="1">
      <alignment horizontal="center" vertical="center" wrapText="1"/>
    </xf>
    <xf numFmtId="0" fontId="4" fillId="6" borderId="4" xfId="4" applyFont="1" applyFill="1" applyBorder="1" applyAlignment="1">
      <alignment horizontal="center" vertical="center" wrapText="1"/>
    </xf>
    <xf numFmtId="0" fontId="4" fillId="6" borderId="5" xfId="4" applyFont="1" applyFill="1" applyBorder="1" applyAlignment="1">
      <alignment horizontal="center" vertical="center" wrapText="1"/>
    </xf>
    <xf numFmtId="0" fontId="4" fillId="6" borderId="3" xfId="4" applyFont="1" applyFill="1" applyBorder="1" applyAlignment="1">
      <alignment horizontal="center" wrapText="1"/>
    </xf>
    <xf numFmtId="0" fontId="24" fillId="0" borderId="0" xfId="4" applyFont="1" applyBorder="1" applyAlignment="1">
      <alignment horizontal="center" vertical="center" wrapText="1"/>
    </xf>
    <xf numFmtId="0" fontId="4" fillId="6" borderId="3" xfId="4" applyFont="1" applyFill="1" applyBorder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4" fillId="8" borderId="3" xfId="4" applyFont="1" applyFill="1" applyBorder="1" applyAlignment="1">
      <alignment horizontal="center" wrapText="1"/>
    </xf>
    <xf numFmtId="0" fontId="18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</cellXfs>
  <cellStyles count="5">
    <cellStyle name="Normal" xfId="0" builtinId="0"/>
    <cellStyle name="Normal_Full1" xfId="4"/>
    <cellStyle name="Percentatge" xfId="1" builtinId="5"/>
    <cellStyle name="Percentual 2" xfId="3"/>
    <cellStyle name="Títol 3" xfId="2" builtinId="18"/>
  </cellStyles>
  <dxfs count="0"/>
  <tableStyles count="0" defaultTableStyle="TableStyleMedium9" defaultPivotStyle="PivotStyleLight16"/>
  <colors>
    <mruColors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Gràfics!$P$146:$W$147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Gràfics!$P$148:$W$148</c:f>
              <c:numCache>
                <c:formatCode>0%</c:formatCode>
                <c:ptCount val="8"/>
                <c:pt idx="0">
                  <c:v>0.2857142857142857</c:v>
                </c:pt>
                <c:pt idx="1">
                  <c:v>0.125</c:v>
                </c:pt>
                <c:pt idx="2">
                  <c:v>3.5714285714285712E-2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0.125</c:v>
                </c:pt>
                <c:pt idx="6">
                  <c:v>3.5714285714285712E-2</c:v>
                </c:pt>
                <c:pt idx="7">
                  <c:v>7.1428571428571425E-2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075712"/>
        <c:axId val="93899776"/>
        <c:axId val="0"/>
      </c:bar3DChart>
      <c:catAx>
        <c:axId val="93075712"/>
        <c:scaling>
          <c:orientation val="minMax"/>
        </c:scaling>
        <c:delete val="0"/>
        <c:axPos val="b"/>
        <c:majorTickMark val="out"/>
        <c:minorTickMark val="none"/>
        <c:tickLblPos val="nextTo"/>
        <c:crossAx val="93899776"/>
        <c:crosses val="autoZero"/>
        <c:auto val="1"/>
        <c:lblAlgn val="ctr"/>
        <c:lblOffset val="100"/>
        <c:noMultiLvlLbl val="0"/>
      </c:catAx>
      <c:valAx>
        <c:axId val="93899776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93075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605272926574687E-2"/>
          <c:y val="4.5548798707853826E-2"/>
          <c:w val="0.89099095558146746"/>
          <c:h val="0.56563601857460122"/>
        </c:manualLayout>
      </c:layout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Gràfics!$P$146:$W$147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Gràfics!$P$148:$W$148</c:f>
              <c:numCache>
                <c:formatCode>0%</c:formatCode>
                <c:ptCount val="8"/>
                <c:pt idx="0">
                  <c:v>0.2857142857142857</c:v>
                </c:pt>
                <c:pt idx="1">
                  <c:v>0.125</c:v>
                </c:pt>
                <c:pt idx="2">
                  <c:v>3.5714285714285712E-2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0.125</c:v>
                </c:pt>
                <c:pt idx="6">
                  <c:v>3.5714285714285712E-2</c:v>
                </c:pt>
                <c:pt idx="7">
                  <c:v>7.1428571428571425E-2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263552"/>
        <c:axId val="94273536"/>
        <c:axId val="0"/>
      </c:bar3DChart>
      <c:catAx>
        <c:axId val="94263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ca-ES"/>
          </a:p>
        </c:txPr>
        <c:crossAx val="94273536"/>
        <c:crosses val="autoZero"/>
        <c:auto val="1"/>
        <c:lblAlgn val="ctr"/>
        <c:lblOffset val="100"/>
        <c:noMultiLvlLbl val="0"/>
      </c:catAx>
      <c:valAx>
        <c:axId val="94273536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9426355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Comparativa!$K$144:$R$145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Comparativa!$K$146:$R$146</c:f>
              <c:numCache>
                <c:formatCode>0%</c:formatCode>
                <c:ptCount val="8"/>
                <c:pt idx="0">
                  <c:v>0.47368421052631576</c:v>
                </c:pt>
                <c:pt idx="1">
                  <c:v>0.26315789473684209</c:v>
                </c:pt>
                <c:pt idx="2">
                  <c:v>0.21052631578947367</c:v>
                </c:pt>
                <c:pt idx="3">
                  <c:v>0.36842105263157893</c:v>
                </c:pt>
                <c:pt idx="4">
                  <c:v>0.15789473684210525</c:v>
                </c:pt>
                <c:pt idx="5">
                  <c:v>5.2631578947368418E-2</c:v>
                </c:pt>
                <c:pt idx="6">
                  <c:v>0.10526315789473684</c:v>
                </c:pt>
                <c:pt idx="7">
                  <c:v>5.2631578947368418E-2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402368"/>
        <c:axId val="105403904"/>
        <c:axId val="0"/>
      </c:bar3DChart>
      <c:catAx>
        <c:axId val="105402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ca-ES"/>
          </a:p>
        </c:txPr>
        <c:crossAx val="105403904"/>
        <c:crosses val="autoZero"/>
        <c:auto val="1"/>
        <c:lblAlgn val="ctr"/>
        <c:lblOffset val="100"/>
        <c:noMultiLvlLbl val="0"/>
      </c:catAx>
      <c:valAx>
        <c:axId val="105403904"/>
        <c:scaling>
          <c:orientation val="minMax"/>
          <c:max val="1"/>
        </c:scaling>
        <c:delete val="0"/>
        <c:axPos val="l"/>
        <c:numFmt formatCode="0%" sourceLinked="1"/>
        <c:majorTickMark val="out"/>
        <c:minorTickMark val="none"/>
        <c:tickLblPos val="nextTo"/>
        <c:crossAx val="10540236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13.png"/><Relationship Id="rId12" Type="http://schemas.openxmlformats.org/officeDocument/2006/relationships/image" Target="../media/image14.png"/><Relationship Id="rId2" Type="http://schemas.openxmlformats.org/officeDocument/2006/relationships/image" Target="../media/image10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6.png"/><Relationship Id="rId5" Type="http://schemas.openxmlformats.org/officeDocument/2006/relationships/image" Target="../media/image12.png"/><Relationship Id="rId15" Type="http://schemas.openxmlformats.org/officeDocument/2006/relationships/image" Target="../media/image8.png"/><Relationship Id="rId10" Type="http://schemas.openxmlformats.org/officeDocument/2006/relationships/chart" Target="../charts/chart3.xml"/><Relationship Id="rId4" Type="http://schemas.openxmlformats.org/officeDocument/2006/relationships/image" Target="../media/image11.png"/><Relationship Id="rId9" Type="http://schemas.openxmlformats.org/officeDocument/2006/relationships/chart" Target="../charts/chart2.xml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126</xdr:row>
      <xdr:rowOff>85725</xdr:rowOff>
    </xdr:from>
    <xdr:to>
      <xdr:col>2</xdr:col>
      <xdr:colOff>0</xdr:colOff>
      <xdr:row>126</xdr:row>
      <xdr:rowOff>85726</xdr:rowOff>
    </xdr:to>
    <xdr:cxnSp macro="">
      <xdr:nvCxnSpPr>
        <xdr:cNvPr id="2" name="Connector recte 1"/>
        <xdr:cNvCxnSpPr/>
      </xdr:nvCxnSpPr>
      <xdr:spPr>
        <a:xfrm flipV="1">
          <a:off x="381000" y="35480625"/>
          <a:ext cx="600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371472</xdr:colOff>
      <xdr:row>126</xdr:row>
      <xdr:rowOff>76200</xdr:rowOff>
    </xdr:from>
    <xdr:to>
      <xdr:col>1</xdr:col>
      <xdr:colOff>9525</xdr:colOff>
      <xdr:row>131</xdr:row>
      <xdr:rowOff>104775</xdr:rowOff>
    </xdr:to>
    <xdr:cxnSp macro="">
      <xdr:nvCxnSpPr>
        <xdr:cNvPr id="3" name="Connector recte 2"/>
        <xdr:cNvCxnSpPr/>
      </xdr:nvCxnSpPr>
      <xdr:spPr>
        <a:xfrm>
          <a:off x="371472" y="35471100"/>
          <a:ext cx="9528" cy="197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131</xdr:row>
      <xdr:rowOff>95250</xdr:rowOff>
    </xdr:from>
    <xdr:to>
      <xdr:col>1</xdr:col>
      <xdr:colOff>485775</xdr:colOff>
      <xdr:row>131</xdr:row>
      <xdr:rowOff>95253</xdr:rowOff>
    </xdr:to>
    <xdr:cxnSp macro="">
      <xdr:nvCxnSpPr>
        <xdr:cNvPr id="5" name="Connector de fletxa recta 4"/>
        <xdr:cNvCxnSpPr/>
      </xdr:nvCxnSpPr>
      <xdr:spPr>
        <a:xfrm flipV="1">
          <a:off x="381000" y="37433250"/>
          <a:ext cx="476250" cy="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9</xdr:col>
      <xdr:colOff>281517</xdr:colOff>
      <xdr:row>31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67" y="1746250"/>
          <a:ext cx="60388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9525</xdr:rowOff>
    </xdr:from>
    <xdr:to>
      <xdr:col>9</xdr:col>
      <xdr:colOff>281517</xdr:colOff>
      <xdr:row>58</xdr:row>
      <xdr:rowOff>9525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905625"/>
          <a:ext cx="5996517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9</xdr:col>
      <xdr:colOff>281517</xdr:colOff>
      <xdr:row>85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67" y="11271250"/>
          <a:ext cx="60388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9</xdr:col>
      <xdr:colOff>281517</xdr:colOff>
      <xdr:row>113</xdr:row>
      <xdr:rowOff>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67" y="16033750"/>
          <a:ext cx="60388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9</xdr:col>
      <xdr:colOff>281517</xdr:colOff>
      <xdr:row>141</xdr:row>
      <xdr:rowOff>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67" y="20796250"/>
          <a:ext cx="60388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9</xdr:col>
      <xdr:colOff>281517</xdr:colOff>
      <xdr:row>204</xdr:row>
      <xdr:rowOff>0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67" y="25558750"/>
          <a:ext cx="60388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208</xdr:row>
      <xdr:rowOff>0</xdr:rowOff>
    </xdr:from>
    <xdr:to>
      <xdr:col>9</xdr:col>
      <xdr:colOff>281517</xdr:colOff>
      <xdr:row>233</xdr:row>
      <xdr:rowOff>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67" y="30321250"/>
          <a:ext cx="60388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9</xdr:col>
      <xdr:colOff>281517</xdr:colOff>
      <xdr:row>261</xdr:row>
      <xdr:rowOff>0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667" y="35083750"/>
          <a:ext cx="6038850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704850</xdr:colOff>
      <xdr:row>265</xdr:row>
      <xdr:rowOff>114300</xdr:rowOff>
    </xdr:from>
    <xdr:to>
      <xdr:col>9</xdr:col>
      <xdr:colOff>281517</xdr:colOff>
      <xdr:row>290</xdr:row>
      <xdr:rowOff>114300</xdr:rowOff>
    </xdr:to>
    <xdr:pic>
      <xdr:nvPicPr>
        <xdr:cNvPr id="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5110400"/>
          <a:ext cx="5996517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180975</xdr:colOff>
      <xdr:row>4</xdr:row>
      <xdr:rowOff>85725</xdr:rowOff>
    </xdr:from>
    <xdr:to>
      <xdr:col>6</xdr:col>
      <xdr:colOff>66675</xdr:colOff>
      <xdr:row>6</xdr:row>
      <xdr:rowOff>123825</xdr:rowOff>
    </xdr:to>
    <xdr:sp macro="" textlink="">
      <xdr:nvSpPr>
        <xdr:cNvPr id="12" name="QuadreDeText 11"/>
        <xdr:cNvSpPr txBox="1"/>
      </xdr:nvSpPr>
      <xdr:spPr>
        <a:xfrm>
          <a:off x="1609725" y="14573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2</xdr:col>
      <xdr:colOff>257175</xdr:colOff>
      <xdr:row>31</xdr:row>
      <xdr:rowOff>47625</xdr:rowOff>
    </xdr:from>
    <xdr:to>
      <xdr:col>6</xdr:col>
      <xdr:colOff>142875</xdr:colOff>
      <xdr:row>33</xdr:row>
      <xdr:rowOff>85725</xdr:rowOff>
    </xdr:to>
    <xdr:sp macro="" textlink="">
      <xdr:nvSpPr>
        <xdr:cNvPr id="13" name="QuadreDeText 12"/>
        <xdr:cNvSpPr txBox="1"/>
      </xdr:nvSpPr>
      <xdr:spPr>
        <a:xfrm>
          <a:off x="1685925" y="65627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2</xdr:col>
      <xdr:colOff>238125</xdr:colOff>
      <xdr:row>58</xdr:row>
      <xdr:rowOff>28575</xdr:rowOff>
    </xdr:from>
    <xdr:to>
      <xdr:col>6</xdr:col>
      <xdr:colOff>123825</xdr:colOff>
      <xdr:row>60</xdr:row>
      <xdr:rowOff>66675</xdr:rowOff>
    </xdr:to>
    <xdr:sp macro="" textlink="">
      <xdr:nvSpPr>
        <xdr:cNvPr id="14" name="QuadreDeText 13"/>
        <xdr:cNvSpPr txBox="1"/>
      </xdr:nvSpPr>
      <xdr:spPr>
        <a:xfrm>
          <a:off x="1666875" y="116871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647700</xdr:colOff>
      <xdr:row>85</xdr:row>
      <xdr:rowOff>47625</xdr:rowOff>
    </xdr:from>
    <xdr:to>
      <xdr:col>9</xdr:col>
      <xdr:colOff>0</xdr:colOff>
      <xdr:row>87</xdr:row>
      <xdr:rowOff>85725</xdr:rowOff>
    </xdr:to>
    <xdr:sp macro="" textlink="">
      <xdr:nvSpPr>
        <xdr:cNvPr id="15" name="QuadreDeText 14"/>
        <xdr:cNvSpPr txBox="1"/>
      </xdr:nvSpPr>
      <xdr:spPr>
        <a:xfrm>
          <a:off x="647700" y="168497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</xdr:col>
      <xdr:colOff>276225</xdr:colOff>
      <xdr:row>113</xdr:row>
      <xdr:rowOff>76200</xdr:rowOff>
    </xdr:from>
    <xdr:to>
      <xdr:col>8</xdr:col>
      <xdr:colOff>247650</xdr:colOff>
      <xdr:row>115</xdr:row>
      <xdr:rowOff>114300</xdr:rowOff>
    </xdr:to>
    <xdr:sp macro="" textlink="">
      <xdr:nvSpPr>
        <xdr:cNvPr id="16" name="QuadreDeText 15"/>
        <xdr:cNvSpPr txBox="1"/>
      </xdr:nvSpPr>
      <xdr:spPr>
        <a:xfrm>
          <a:off x="990600" y="222123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2</xdr:col>
      <xdr:colOff>152400</xdr:colOff>
      <xdr:row>205</xdr:row>
      <xdr:rowOff>133350</xdr:rowOff>
    </xdr:from>
    <xdr:to>
      <xdr:col>6</xdr:col>
      <xdr:colOff>38100</xdr:colOff>
      <xdr:row>207</xdr:row>
      <xdr:rowOff>171450</xdr:rowOff>
    </xdr:to>
    <xdr:sp macro="" textlink="">
      <xdr:nvSpPr>
        <xdr:cNvPr id="18" name="QuadreDeText 17"/>
        <xdr:cNvSpPr txBox="1"/>
      </xdr:nvSpPr>
      <xdr:spPr>
        <a:xfrm>
          <a:off x="1581150" y="336994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</a:t>
          </a:r>
          <a:r>
            <a:rPr lang="ca-ES" sz="1800" b="1" baseline="0"/>
            <a:t> d'orientació</a:t>
          </a:r>
          <a:endParaRPr lang="ca-ES" sz="1100" b="1"/>
        </a:p>
      </xdr:txBody>
    </xdr:sp>
    <xdr:clientData/>
  </xdr:twoCellAnchor>
  <xdr:twoCellAnchor>
    <xdr:from>
      <xdr:col>0</xdr:col>
      <xdr:colOff>619125</xdr:colOff>
      <xdr:row>175</xdr:row>
      <xdr:rowOff>38100</xdr:rowOff>
    </xdr:from>
    <xdr:to>
      <xdr:col>8</xdr:col>
      <xdr:colOff>342900</xdr:colOff>
      <xdr:row>178</xdr:row>
      <xdr:rowOff>171450</xdr:rowOff>
    </xdr:to>
    <xdr:sp macro="" textlink="">
      <xdr:nvSpPr>
        <xdr:cNvPr id="19" name="QuadreDeText 18"/>
        <xdr:cNvSpPr txBox="1"/>
      </xdr:nvSpPr>
      <xdr:spPr>
        <a:xfrm>
          <a:off x="619125" y="29603700"/>
          <a:ext cx="5438775" cy="7048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de promoció dels estudis de la UPC?</a:t>
          </a:r>
          <a:endParaRPr lang="ca-ES" sz="1100" b="1"/>
        </a:p>
      </xdr:txBody>
    </xdr:sp>
    <xdr:clientData/>
  </xdr:twoCellAnchor>
  <xdr:twoCellAnchor>
    <xdr:from>
      <xdr:col>1</xdr:col>
      <xdr:colOff>438150</xdr:colOff>
      <xdr:row>233</xdr:row>
      <xdr:rowOff>28575</xdr:rowOff>
    </xdr:from>
    <xdr:to>
      <xdr:col>7</xdr:col>
      <xdr:colOff>628650</xdr:colOff>
      <xdr:row>235</xdr:row>
      <xdr:rowOff>66675</xdr:rowOff>
    </xdr:to>
    <xdr:sp macro="" textlink="">
      <xdr:nvSpPr>
        <xdr:cNvPr id="20" name="QuadreDeText 19"/>
        <xdr:cNvSpPr txBox="1"/>
      </xdr:nvSpPr>
      <xdr:spPr>
        <a:xfrm>
          <a:off x="1152525" y="38928675"/>
          <a:ext cx="44767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 canals</a:t>
          </a:r>
          <a:r>
            <a:rPr lang="ca-ES" sz="1800" b="1" baseline="0"/>
            <a:t> has utilitzat per informar-te?</a:t>
          </a:r>
          <a:endParaRPr lang="ca-ES" sz="1100" b="1"/>
        </a:p>
      </xdr:txBody>
    </xdr:sp>
    <xdr:clientData/>
  </xdr:twoCellAnchor>
  <xdr:twoCellAnchor>
    <xdr:from>
      <xdr:col>1</xdr:col>
      <xdr:colOff>9525</xdr:colOff>
      <xdr:row>261</xdr:row>
      <xdr:rowOff>28575</xdr:rowOff>
    </xdr:from>
    <xdr:to>
      <xdr:col>8</xdr:col>
      <xdr:colOff>228599</xdr:colOff>
      <xdr:row>265</xdr:row>
      <xdr:rowOff>123825</xdr:rowOff>
    </xdr:to>
    <xdr:sp macro="" textlink="">
      <xdr:nvSpPr>
        <xdr:cNvPr id="21" name="QuadreDeText 20"/>
        <xdr:cNvSpPr txBox="1"/>
      </xdr:nvSpPr>
      <xdr:spPr>
        <a:xfrm>
          <a:off x="723900" y="44262675"/>
          <a:ext cx="5219699" cy="8572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rtl="0"/>
          <a:r>
            <a:rPr lang="es-ES" sz="14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graduar-te a la UPC hauràs d'acreditar la competència en una tercera llengua. Disposes d'algun d'aquests certificats d'anglès de nivell B2.2?</a:t>
          </a:r>
          <a:endParaRPr lang="ca-ES" sz="2400">
            <a:effectLst/>
          </a:endParaRPr>
        </a:p>
      </xdr:txBody>
    </xdr:sp>
    <xdr:clientData/>
  </xdr:twoCellAnchor>
  <xdr:twoCellAnchor>
    <xdr:from>
      <xdr:col>1</xdr:col>
      <xdr:colOff>38100</xdr:colOff>
      <xdr:row>141</xdr:row>
      <xdr:rowOff>28575</xdr:rowOff>
    </xdr:from>
    <xdr:to>
      <xdr:col>8</xdr:col>
      <xdr:colOff>9525</xdr:colOff>
      <xdr:row>145</xdr:row>
      <xdr:rowOff>28575</xdr:rowOff>
    </xdr:to>
    <xdr:sp macro="" textlink="">
      <xdr:nvSpPr>
        <xdr:cNvPr id="22" name="QuadreDeText 21"/>
        <xdr:cNvSpPr txBox="1"/>
      </xdr:nvSpPr>
      <xdr:spPr>
        <a:xfrm>
          <a:off x="752475" y="27498675"/>
          <a:ext cx="4972050" cy="7620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228600</xdr:colOff>
      <xdr:row>146</xdr:row>
      <xdr:rowOff>9524</xdr:rowOff>
    </xdr:from>
    <xdr:to>
      <xdr:col>13</xdr:col>
      <xdr:colOff>333375</xdr:colOff>
      <xdr:row>171</xdr:row>
      <xdr:rowOff>95250</xdr:rowOff>
    </xdr:to>
    <xdr:graphicFrame macro="">
      <xdr:nvGraphicFramePr>
        <xdr:cNvPr id="27" name="Gràfic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171450</xdr:rowOff>
    </xdr:from>
    <xdr:to>
      <xdr:col>19</xdr:col>
      <xdr:colOff>510117</xdr:colOff>
      <xdr:row>33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05050"/>
          <a:ext cx="5996517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114300</xdr:rowOff>
    </xdr:from>
    <xdr:to>
      <xdr:col>9</xdr:col>
      <xdr:colOff>504825</xdr:colOff>
      <xdr:row>33</xdr:row>
      <xdr:rowOff>152400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247900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295275</xdr:colOff>
      <xdr:row>6</xdr:row>
      <xdr:rowOff>47625</xdr:rowOff>
    </xdr:from>
    <xdr:to>
      <xdr:col>5</xdr:col>
      <xdr:colOff>600075</xdr:colOff>
      <xdr:row>8</xdr:row>
      <xdr:rowOff>85725</xdr:rowOff>
    </xdr:to>
    <xdr:sp macro="" textlink="">
      <xdr:nvSpPr>
        <xdr:cNvPr id="4" name="QuadreDeText 3"/>
        <xdr:cNvSpPr txBox="1"/>
      </xdr:nvSpPr>
      <xdr:spPr>
        <a:xfrm>
          <a:off x="904875" y="18002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381000</xdr:colOff>
      <xdr:row>6</xdr:row>
      <xdr:rowOff>104775</xdr:rowOff>
    </xdr:from>
    <xdr:to>
      <xdr:col>16</xdr:col>
      <xdr:colOff>76200</xdr:colOff>
      <xdr:row>8</xdr:row>
      <xdr:rowOff>142875</xdr:rowOff>
    </xdr:to>
    <xdr:sp macro="" textlink="">
      <xdr:nvSpPr>
        <xdr:cNvPr id="5" name="QuadreDeText 4"/>
        <xdr:cNvSpPr txBox="1"/>
      </xdr:nvSpPr>
      <xdr:spPr>
        <a:xfrm>
          <a:off x="7086600" y="18573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36</xdr:row>
      <xdr:rowOff>257175</xdr:rowOff>
    </xdr:from>
    <xdr:to>
      <xdr:col>19</xdr:col>
      <xdr:colOff>510117</xdr:colOff>
      <xdr:row>62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724775"/>
          <a:ext cx="5996517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304800</xdr:rowOff>
    </xdr:from>
    <xdr:to>
      <xdr:col>9</xdr:col>
      <xdr:colOff>504825</xdr:colOff>
      <xdr:row>62</xdr:row>
      <xdr:rowOff>38100</xdr:rowOff>
    </xdr:to>
    <xdr:pic>
      <xdr:nvPicPr>
        <xdr:cNvPr id="7" name="Imatg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772400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35</xdr:row>
      <xdr:rowOff>0</xdr:rowOff>
    </xdr:from>
    <xdr:to>
      <xdr:col>5</xdr:col>
      <xdr:colOff>581025</xdr:colOff>
      <xdr:row>36</xdr:row>
      <xdr:rowOff>228600</xdr:rowOff>
    </xdr:to>
    <xdr:sp macro="" textlink="">
      <xdr:nvSpPr>
        <xdr:cNvPr id="8" name="QuadreDeText 7"/>
        <xdr:cNvSpPr txBox="1"/>
      </xdr:nvSpPr>
      <xdr:spPr>
        <a:xfrm>
          <a:off x="885825" y="72771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333375</xdr:colOff>
      <xdr:row>35</xdr:row>
      <xdr:rowOff>9525</xdr:rowOff>
    </xdr:from>
    <xdr:to>
      <xdr:col>16</xdr:col>
      <xdr:colOff>28575</xdr:colOff>
      <xdr:row>36</xdr:row>
      <xdr:rowOff>238125</xdr:rowOff>
    </xdr:to>
    <xdr:sp macro="" textlink="">
      <xdr:nvSpPr>
        <xdr:cNvPr id="9" name="QuadreDeText 8"/>
        <xdr:cNvSpPr txBox="1"/>
      </xdr:nvSpPr>
      <xdr:spPr>
        <a:xfrm>
          <a:off x="7038975" y="72866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0</xdr:col>
      <xdr:colOff>152400</xdr:colOff>
      <xdr:row>63</xdr:row>
      <xdr:rowOff>171450</xdr:rowOff>
    </xdr:from>
    <xdr:to>
      <xdr:col>9</xdr:col>
      <xdr:colOff>447675</xdr:colOff>
      <xdr:row>66</xdr:row>
      <xdr:rowOff>19050</xdr:rowOff>
    </xdr:to>
    <xdr:sp macro="" textlink="">
      <xdr:nvSpPr>
        <xdr:cNvPr id="27" name="QuadreDeText 26"/>
        <xdr:cNvSpPr txBox="1"/>
      </xdr:nvSpPr>
      <xdr:spPr>
        <a:xfrm>
          <a:off x="152400" y="127825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9</xdr:col>
      <xdr:colOff>285750</xdr:colOff>
      <xdr:row>63</xdr:row>
      <xdr:rowOff>161925</xdr:rowOff>
    </xdr:from>
    <xdr:to>
      <xdr:col>18</xdr:col>
      <xdr:colOff>581025</xdr:colOff>
      <xdr:row>66</xdr:row>
      <xdr:rowOff>9525</xdr:rowOff>
    </xdr:to>
    <xdr:sp macro="" textlink="">
      <xdr:nvSpPr>
        <xdr:cNvPr id="28" name="QuadreDeText 27"/>
        <xdr:cNvSpPr txBox="1"/>
      </xdr:nvSpPr>
      <xdr:spPr>
        <a:xfrm>
          <a:off x="5772150" y="127730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9</xdr:col>
      <xdr:colOff>504825</xdr:colOff>
      <xdr:row>92</xdr:row>
      <xdr:rowOff>38100</xdr:rowOff>
    </xdr:to>
    <xdr:pic>
      <xdr:nvPicPr>
        <xdr:cNvPr id="29" name="Imatge 2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33731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67</xdr:row>
      <xdr:rowOff>0</xdr:rowOff>
    </xdr:from>
    <xdr:to>
      <xdr:col>19</xdr:col>
      <xdr:colOff>510117</xdr:colOff>
      <xdr:row>92</xdr:row>
      <xdr:rowOff>0</xdr:rowOff>
    </xdr:to>
    <xdr:pic>
      <xdr:nvPicPr>
        <xdr:cNvPr id="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373100"/>
          <a:ext cx="5996517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8</xdr:col>
      <xdr:colOff>95250</xdr:colOff>
      <xdr:row>95</xdr:row>
      <xdr:rowOff>38100</xdr:rowOff>
    </xdr:to>
    <xdr:sp macro="" textlink="">
      <xdr:nvSpPr>
        <xdr:cNvPr id="31" name="QuadreDeText 30"/>
        <xdr:cNvSpPr txBox="1"/>
      </xdr:nvSpPr>
      <xdr:spPr>
        <a:xfrm>
          <a:off x="0" y="183261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93</xdr:row>
      <xdr:rowOff>0</xdr:rowOff>
    </xdr:from>
    <xdr:to>
      <xdr:col>18</xdr:col>
      <xdr:colOff>95250</xdr:colOff>
      <xdr:row>95</xdr:row>
      <xdr:rowOff>38100</xdr:rowOff>
    </xdr:to>
    <xdr:sp macro="" textlink="">
      <xdr:nvSpPr>
        <xdr:cNvPr id="33" name="QuadreDeText 32"/>
        <xdr:cNvSpPr txBox="1"/>
      </xdr:nvSpPr>
      <xdr:spPr>
        <a:xfrm>
          <a:off x="6096000" y="1832610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9</xdr:col>
      <xdr:colOff>504825</xdr:colOff>
      <xdr:row>121</xdr:row>
      <xdr:rowOff>38100</xdr:rowOff>
    </xdr:to>
    <xdr:pic>
      <xdr:nvPicPr>
        <xdr:cNvPr id="35" name="Imatge 3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88976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96</xdr:row>
      <xdr:rowOff>0</xdr:rowOff>
    </xdr:from>
    <xdr:to>
      <xdr:col>19</xdr:col>
      <xdr:colOff>510117</xdr:colOff>
      <xdr:row>121</xdr:row>
      <xdr:rowOff>0</xdr:rowOff>
    </xdr:to>
    <xdr:pic>
      <xdr:nvPicPr>
        <xdr:cNvPr id="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8897600"/>
          <a:ext cx="5996517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122</xdr:row>
      <xdr:rowOff>0</xdr:rowOff>
    </xdr:from>
    <xdr:to>
      <xdr:col>19</xdr:col>
      <xdr:colOff>95250</xdr:colOff>
      <xdr:row>125</xdr:row>
      <xdr:rowOff>95250</xdr:rowOff>
    </xdr:to>
    <xdr:sp macro="" textlink="">
      <xdr:nvSpPr>
        <xdr:cNvPr id="38" name="QuadreDeText 37"/>
        <xdr:cNvSpPr txBox="1"/>
      </xdr:nvSpPr>
      <xdr:spPr>
        <a:xfrm>
          <a:off x="6705600" y="23850600"/>
          <a:ext cx="4972050" cy="6667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11</xdr:col>
      <xdr:colOff>95250</xdr:colOff>
      <xdr:row>125</xdr:row>
      <xdr:rowOff>171450</xdr:rowOff>
    </xdr:from>
    <xdr:to>
      <xdr:col>20</xdr:col>
      <xdr:colOff>495300</xdr:colOff>
      <xdr:row>142</xdr:row>
      <xdr:rowOff>110473</xdr:rowOff>
    </xdr:to>
    <xdr:graphicFrame macro="">
      <xdr:nvGraphicFramePr>
        <xdr:cNvPr id="39" name="Gràfic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122</xdr:row>
      <xdr:rowOff>0</xdr:rowOff>
    </xdr:from>
    <xdr:to>
      <xdr:col>8</xdr:col>
      <xdr:colOff>95250</xdr:colOff>
      <xdr:row>125</xdr:row>
      <xdr:rowOff>95250</xdr:rowOff>
    </xdr:to>
    <xdr:sp macro="" textlink="">
      <xdr:nvSpPr>
        <xdr:cNvPr id="40" name="QuadreDeText 39"/>
        <xdr:cNvSpPr txBox="1"/>
      </xdr:nvSpPr>
      <xdr:spPr>
        <a:xfrm>
          <a:off x="0" y="23850600"/>
          <a:ext cx="4972050" cy="6667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126</xdr:row>
      <xdr:rowOff>0</xdr:rowOff>
    </xdr:from>
    <xdr:to>
      <xdr:col>10</xdr:col>
      <xdr:colOff>476250</xdr:colOff>
      <xdr:row>142</xdr:row>
      <xdr:rowOff>104775</xdr:rowOff>
    </xdr:to>
    <xdr:graphicFrame macro="">
      <xdr:nvGraphicFramePr>
        <xdr:cNvPr id="43" name="Gràfic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145</xdr:row>
      <xdr:rowOff>0</xdr:rowOff>
    </xdr:from>
    <xdr:to>
      <xdr:col>18</xdr:col>
      <xdr:colOff>561975</xdr:colOff>
      <xdr:row>148</xdr:row>
      <xdr:rowOff>133350</xdr:rowOff>
    </xdr:to>
    <xdr:sp macro="" textlink="">
      <xdr:nvSpPr>
        <xdr:cNvPr id="45" name="QuadreDeText 44"/>
        <xdr:cNvSpPr txBox="1"/>
      </xdr:nvSpPr>
      <xdr:spPr>
        <a:xfrm>
          <a:off x="6096000" y="28232100"/>
          <a:ext cx="5438775" cy="7048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de promoció dels estudis de la UPC?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145</xdr:row>
      <xdr:rowOff>0</xdr:rowOff>
    </xdr:from>
    <xdr:to>
      <xdr:col>8</xdr:col>
      <xdr:colOff>561975</xdr:colOff>
      <xdr:row>148</xdr:row>
      <xdr:rowOff>133350</xdr:rowOff>
    </xdr:to>
    <xdr:sp macro="" textlink="">
      <xdr:nvSpPr>
        <xdr:cNvPr id="47" name="QuadreDeText 46"/>
        <xdr:cNvSpPr txBox="1"/>
      </xdr:nvSpPr>
      <xdr:spPr>
        <a:xfrm>
          <a:off x="0" y="28232100"/>
          <a:ext cx="5438775" cy="70485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de promoció dels estudis de la UPC?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150</xdr:row>
      <xdr:rowOff>0</xdr:rowOff>
    </xdr:from>
    <xdr:to>
      <xdr:col>19</xdr:col>
      <xdr:colOff>510117</xdr:colOff>
      <xdr:row>175</xdr:row>
      <xdr:rowOff>0</xdr:rowOff>
    </xdr:to>
    <xdr:pic>
      <xdr:nvPicPr>
        <xdr:cNvPr id="4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9184600"/>
          <a:ext cx="5996517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9</xdr:col>
      <xdr:colOff>504825</xdr:colOff>
      <xdr:row>175</xdr:row>
      <xdr:rowOff>38100</xdr:rowOff>
    </xdr:to>
    <xdr:pic>
      <xdr:nvPicPr>
        <xdr:cNvPr id="49" name="Imatge 4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291846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176</xdr:row>
      <xdr:rowOff>0</xdr:rowOff>
    </xdr:from>
    <xdr:to>
      <xdr:col>14</xdr:col>
      <xdr:colOff>304800</xdr:colOff>
      <xdr:row>178</xdr:row>
      <xdr:rowOff>38100</xdr:rowOff>
    </xdr:to>
    <xdr:sp macro="" textlink="">
      <xdr:nvSpPr>
        <xdr:cNvPr id="50" name="QuadreDeText 49"/>
        <xdr:cNvSpPr txBox="1"/>
      </xdr:nvSpPr>
      <xdr:spPr>
        <a:xfrm>
          <a:off x="6096000" y="341376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</a:t>
          </a:r>
          <a:r>
            <a:rPr lang="ca-ES" sz="1800" b="1" baseline="0"/>
            <a:t> d'orientació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176</xdr:row>
      <xdr:rowOff>0</xdr:rowOff>
    </xdr:from>
    <xdr:to>
      <xdr:col>5</xdr:col>
      <xdr:colOff>304800</xdr:colOff>
      <xdr:row>178</xdr:row>
      <xdr:rowOff>38100</xdr:rowOff>
    </xdr:to>
    <xdr:sp macro="" textlink="">
      <xdr:nvSpPr>
        <xdr:cNvPr id="52" name="QuadreDeText 51"/>
        <xdr:cNvSpPr txBox="1"/>
      </xdr:nvSpPr>
      <xdr:spPr>
        <a:xfrm>
          <a:off x="609600" y="341376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</a:t>
          </a:r>
          <a:r>
            <a:rPr lang="ca-ES" sz="1800" b="1" baseline="0"/>
            <a:t> d'orientació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179</xdr:row>
      <xdr:rowOff>0</xdr:rowOff>
    </xdr:from>
    <xdr:to>
      <xdr:col>19</xdr:col>
      <xdr:colOff>510117</xdr:colOff>
      <xdr:row>204</xdr:row>
      <xdr:rowOff>0</xdr:rowOff>
    </xdr:to>
    <xdr:pic>
      <xdr:nvPicPr>
        <xdr:cNvPr id="5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709100"/>
          <a:ext cx="5996517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179</xdr:row>
      <xdr:rowOff>0</xdr:rowOff>
    </xdr:from>
    <xdr:to>
      <xdr:col>9</xdr:col>
      <xdr:colOff>523875</xdr:colOff>
      <xdr:row>204</xdr:row>
      <xdr:rowOff>38100</xdr:rowOff>
    </xdr:to>
    <xdr:pic>
      <xdr:nvPicPr>
        <xdr:cNvPr id="54" name="Imatge 5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9050" y="347091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205</xdr:row>
      <xdr:rowOff>0</xdr:rowOff>
    </xdr:from>
    <xdr:to>
      <xdr:col>17</xdr:col>
      <xdr:colOff>209550</xdr:colOff>
      <xdr:row>207</xdr:row>
      <xdr:rowOff>38100</xdr:rowOff>
    </xdr:to>
    <xdr:sp macro="" textlink="">
      <xdr:nvSpPr>
        <xdr:cNvPr id="55" name="QuadreDeText 54"/>
        <xdr:cNvSpPr txBox="1"/>
      </xdr:nvSpPr>
      <xdr:spPr>
        <a:xfrm>
          <a:off x="6096000" y="39662100"/>
          <a:ext cx="44767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 canals</a:t>
          </a:r>
          <a:r>
            <a:rPr lang="ca-ES" sz="1800" b="1" baseline="0"/>
            <a:t>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205</xdr:row>
      <xdr:rowOff>0</xdr:rowOff>
    </xdr:from>
    <xdr:to>
      <xdr:col>7</xdr:col>
      <xdr:colOff>209550</xdr:colOff>
      <xdr:row>207</xdr:row>
      <xdr:rowOff>38100</xdr:rowOff>
    </xdr:to>
    <xdr:sp macro="" textlink="">
      <xdr:nvSpPr>
        <xdr:cNvPr id="56" name="QuadreDeText 55"/>
        <xdr:cNvSpPr txBox="1"/>
      </xdr:nvSpPr>
      <xdr:spPr>
        <a:xfrm>
          <a:off x="0" y="39662100"/>
          <a:ext cx="44767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 canals</a:t>
          </a:r>
          <a:r>
            <a:rPr lang="ca-ES" sz="1800" b="1" baseline="0"/>
            <a:t> has utilitzat per informar-te?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208</xdr:row>
      <xdr:rowOff>0</xdr:rowOff>
    </xdr:from>
    <xdr:to>
      <xdr:col>19</xdr:col>
      <xdr:colOff>510117</xdr:colOff>
      <xdr:row>233</xdr:row>
      <xdr:rowOff>0</xdr:rowOff>
    </xdr:to>
    <xdr:pic>
      <xdr:nvPicPr>
        <xdr:cNvPr id="5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0233600"/>
          <a:ext cx="5996517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9</xdr:col>
      <xdr:colOff>504825</xdr:colOff>
      <xdr:row>233</xdr:row>
      <xdr:rowOff>38100</xdr:rowOff>
    </xdr:to>
    <xdr:pic>
      <xdr:nvPicPr>
        <xdr:cNvPr id="58" name="Imatge 5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402336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0"/>
  <sheetViews>
    <sheetView showGridLines="0" tabSelected="1" workbookViewId="0"/>
  </sheetViews>
  <sheetFormatPr defaultRowHeight="15"/>
  <cols>
    <col min="1" max="1" width="2.7109375" customWidth="1"/>
    <col min="3" max="3" width="55" customWidth="1"/>
    <col min="4" max="27" width="12" bestFit="1" customWidth="1"/>
    <col min="28" max="28" width="7" bestFit="1" customWidth="1"/>
  </cols>
  <sheetData>
    <row r="1" spans="1:2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29" ht="45" customHeight="1">
      <c r="A2" s="1"/>
      <c r="B2" s="134" t="s">
        <v>99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29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9" ht="37.5" customHeight="1">
      <c r="A4" s="1"/>
      <c r="B4" s="1"/>
      <c r="C4" s="1"/>
      <c r="D4" s="135" t="s">
        <v>77</v>
      </c>
      <c r="E4" s="135"/>
      <c r="F4" s="135"/>
      <c r="G4" s="135"/>
      <c r="H4" s="135"/>
      <c r="I4" s="135"/>
      <c r="J4" s="135"/>
      <c r="K4" s="135"/>
      <c r="L4" s="135"/>
      <c r="M4" s="4"/>
      <c r="N4" s="4"/>
      <c r="O4" s="5"/>
    </row>
    <row r="5" spans="1:29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9" ht="32.25" customHeight="1">
      <c r="A6" s="1"/>
      <c r="B6" s="9" t="s"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29" ht="15" customHeight="1"/>
    <row r="8" spans="1:29" ht="15" customHeight="1"/>
    <row r="9" spans="1:29" ht="15" customHeight="1">
      <c r="C9" s="136" t="s">
        <v>2</v>
      </c>
      <c r="D9" s="136" t="s">
        <v>1</v>
      </c>
      <c r="E9" s="136"/>
      <c r="F9" s="136"/>
      <c r="G9" s="136"/>
      <c r="H9" s="136"/>
      <c r="I9" s="136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1:29" ht="15" customHeight="1">
      <c r="C10" s="136"/>
      <c r="D10" s="136" t="s">
        <v>101</v>
      </c>
      <c r="E10" s="136"/>
      <c r="F10" s="136" t="s">
        <v>102</v>
      </c>
      <c r="G10" s="136"/>
      <c r="H10" s="136" t="s">
        <v>103</v>
      </c>
      <c r="I10" s="136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29" ht="15" customHeight="1">
      <c r="C11" s="136"/>
      <c r="D11" s="80" t="s">
        <v>8</v>
      </c>
      <c r="E11" s="80" t="s">
        <v>4</v>
      </c>
      <c r="F11" s="80" t="s">
        <v>8</v>
      </c>
      <c r="G11" s="80" t="s">
        <v>4</v>
      </c>
      <c r="H11" s="80" t="s">
        <v>8</v>
      </c>
      <c r="I11" s="80" t="s">
        <v>4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1:29" ht="40.5" customHeight="1">
      <c r="C12" s="74" t="s">
        <v>78</v>
      </c>
      <c r="D12" s="75">
        <v>0</v>
      </c>
      <c r="E12" s="76">
        <v>0</v>
      </c>
      <c r="F12" s="75">
        <v>1</v>
      </c>
      <c r="G12" s="76">
        <v>1</v>
      </c>
      <c r="H12" s="78">
        <v>1</v>
      </c>
      <c r="I12" s="79">
        <f>H12/H$23</f>
        <v>3.125E-2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ht="32.25" customHeight="1">
      <c r="C13" s="74" t="s">
        <v>104</v>
      </c>
      <c r="D13" s="75">
        <v>0</v>
      </c>
      <c r="E13" s="76">
        <v>0</v>
      </c>
      <c r="F13" s="75">
        <v>1</v>
      </c>
      <c r="G13" s="76">
        <v>1</v>
      </c>
      <c r="H13" s="78">
        <v>1</v>
      </c>
      <c r="I13" s="79">
        <f t="shared" ref="I13:I23" si="0">H13/H$23</f>
        <v>3.125E-2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30" customHeight="1">
      <c r="C14" s="74" t="s">
        <v>105</v>
      </c>
      <c r="D14" s="75">
        <v>0</v>
      </c>
      <c r="E14" s="76">
        <v>0</v>
      </c>
      <c r="F14" s="75">
        <v>3</v>
      </c>
      <c r="G14" s="76">
        <v>1</v>
      </c>
      <c r="H14" s="78">
        <v>3</v>
      </c>
      <c r="I14" s="79">
        <f t="shared" si="0"/>
        <v>9.375E-2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</row>
    <row r="15" spans="1:29" ht="30" customHeight="1">
      <c r="C15" s="74" t="s">
        <v>106</v>
      </c>
      <c r="D15" s="75">
        <v>1</v>
      </c>
      <c r="E15" s="76">
        <v>0.5</v>
      </c>
      <c r="F15" s="75">
        <v>1</v>
      </c>
      <c r="G15" s="76">
        <v>0.5</v>
      </c>
      <c r="H15" s="78">
        <v>2</v>
      </c>
      <c r="I15" s="79">
        <f t="shared" si="0"/>
        <v>6.25E-2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1:29" ht="30" customHeight="1">
      <c r="C16" s="74" t="s">
        <v>107</v>
      </c>
      <c r="D16" s="75">
        <v>1</v>
      </c>
      <c r="E16" s="76">
        <v>0.25</v>
      </c>
      <c r="F16" s="75">
        <v>3</v>
      </c>
      <c r="G16" s="76">
        <v>0.75</v>
      </c>
      <c r="H16" s="78">
        <v>4</v>
      </c>
      <c r="I16" s="79">
        <f t="shared" si="0"/>
        <v>0.125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3:29" ht="30" customHeight="1">
      <c r="C17" s="74" t="s">
        <v>108</v>
      </c>
      <c r="D17" s="75">
        <v>0</v>
      </c>
      <c r="E17" s="76">
        <v>0</v>
      </c>
      <c r="F17" s="75">
        <v>1</v>
      </c>
      <c r="G17" s="76">
        <v>1</v>
      </c>
      <c r="H17" s="78">
        <v>1</v>
      </c>
      <c r="I17" s="79">
        <f t="shared" si="0"/>
        <v>3.125E-2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3:29" ht="30" customHeight="1">
      <c r="C18" s="74" t="s">
        <v>79</v>
      </c>
      <c r="D18" s="75">
        <v>0</v>
      </c>
      <c r="E18" s="76">
        <v>0</v>
      </c>
      <c r="F18" s="75">
        <v>3</v>
      </c>
      <c r="G18" s="76">
        <v>1</v>
      </c>
      <c r="H18" s="78">
        <v>3</v>
      </c>
      <c r="I18" s="79">
        <f t="shared" si="0"/>
        <v>9.375E-2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3:29" ht="30" customHeight="1">
      <c r="C19" s="74" t="s">
        <v>109</v>
      </c>
      <c r="D19" s="75">
        <v>0</v>
      </c>
      <c r="E19" s="76">
        <v>0</v>
      </c>
      <c r="F19" s="75">
        <v>2</v>
      </c>
      <c r="G19" s="76">
        <v>1</v>
      </c>
      <c r="H19" s="78">
        <v>2</v>
      </c>
      <c r="I19" s="79">
        <f t="shared" si="0"/>
        <v>6.25E-2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3:29" ht="30" customHeight="1">
      <c r="C20" s="74" t="s">
        <v>83</v>
      </c>
      <c r="D20" s="75">
        <v>1</v>
      </c>
      <c r="E20" s="76">
        <v>0.5</v>
      </c>
      <c r="F20" s="75">
        <v>1</v>
      </c>
      <c r="G20" s="76">
        <v>0.5</v>
      </c>
      <c r="H20" s="78">
        <v>2</v>
      </c>
      <c r="I20" s="79">
        <f t="shared" si="0"/>
        <v>6.25E-2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3:29" ht="30" customHeight="1">
      <c r="C21" s="74" t="s">
        <v>80</v>
      </c>
      <c r="D21" s="75">
        <v>0</v>
      </c>
      <c r="E21" s="76">
        <v>0</v>
      </c>
      <c r="F21" s="75">
        <v>4</v>
      </c>
      <c r="G21" s="76">
        <v>1</v>
      </c>
      <c r="H21" s="78">
        <v>4</v>
      </c>
      <c r="I21" s="79">
        <f t="shared" si="0"/>
        <v>0.125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3:29" ht="30" customHeight="1">
      <c r="C22" s="74" t="s">
        <v>81</v>
      </c>
      <c r="D22" s="75">
        <v>0</v>
      </c>
      <c r="E22" s="76">
        <v>0</v>
      </c>
      <c r="F22" s="75">
        <v>9</v>
      </c>
      <c r="G22" s="76">
        <v>1</v>
      </c>
      <c r="H22" s="78">
        <v>9</v>
      </c>
      <c r="I22" s="79">
        <f t="shared" si="0"/>
        <v>0.28125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3:29" ht="15" customHeight="1">
      <c r="C23" s="77" t="s">
        <v>103</v>
      </c>
      <c r="D23" s="78">
        <v>3</v>
      </c>
      <c r="E23" s="79">
        <v>9.375E-2</v>
      </c>
      <c r="F23" s="78">
        <v>29</v>
      </c>
      <c r="G23" s="79">
        <v>0.90625</v>
      </c>
      <c r="H23" s="78">
        <v>32</v>
      </c>
      <c r="I23" s="79">
        <f t="shared" si="0"/>
        <v>1</v>
      </c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3:29" ht="15" customHeight="1"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3:29" ht="15" customHeight="1">
      <c r="C25" s="132"/>
      <c r="D25" s="132"/>
      <c r="E25" s="132"/>
      <c r="F25" s="132"/>
      <c r="G25" s="132"/>
      <c r="H25" s="132"/>
      <c r="I25" s="132"/>
      <c r="J25" s="132"/>
      <c r="K25" s="132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3:29" ht="15" customHeight="1">
      <c r="C26" s="133"/>
      <c r="D26" s="131" t="s">
        <v>6</v>
      </c>
      <c r="E26" s="131"/>
      <c r="F26" s="131"/>
      <c r="G26" s="131"/>
      <c r="H26" s="131"/>
      <c r="I26" s="131"/>
      <c r="J26" s="131"/>
      <c r="K26" s="131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3:29" ht="15" customHeight="1">
      <c r="C27" s="133"/>
      <c r="D27" s="131" t="s">
        <v>71</v>
      </c>
      <c r="E27" s="131"/>
      <c r="F27" s="131" t="s">
        <v>110</v>
      </c>
      <c r="G27" s="131"/>
      <c r="H27" s="131" t="s">
        <v>7</v>
      </c>
      <c r="I27" s="131"/>
      <c r="J27" s="131" t="s">
        <v>103</v>
      </c>
      <c r="K27" s="131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</row>
    <row r="28" spans="3:29" ht="15" customHeight="1">
      <c r="C28" s="133"/>
      <c r="D28" s="81" t="s">
        <v>8</v>
      </c>
      <c r="E28" s="81" t="s">
        <v>4</v>
      </c>
      <c r="F28" s="81" t="s">
        <v>8</v>
      </c>
      <c r="G28" s="81" t="s">
        <v>4</v>
      </c>
      <c r="H28" s="81" t="s">
        <v>8</v>
      </c>
      <c r="I28" s="81" t="s">
        <v>4</v>
      </c>
      <c r="J28" s="81" t="s">
        <v>8</v>
      </c>
      <c r="K28" s="81" t="s">
        <v>4</v>
      </c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</row>
    <row r="29" spans="3:29" ht="41.25" customHeight="1">
      <c r="C29" s="74" t="s">
        <v>78</v>
      </c>
      <c r="D29" s="75">
        <v>1</v>
      </c>
      <c r="E29" s="76">
        <v>1</v>
      </c>
      <c r="F29" s="75">
        <v>0</v>
      </c>
      <c r="G29" s="76">
        <v>0</v>
      </c>
      <c r="H29" s="75">
        <v>0</v>
      </c>
      <c r="I29" s="76">
        <v>0</v>
      </c>
      <c r="J29" s="78">
        <v>1</v>
      </c>
      <c r="K29" s="79">
        <f>J29/J$40</f>
        <v>3.125E-2</v>
      </c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</row>
    <row r="30" spans="3:29" ht="30" customHeight="1">
      <c r="C30" s="74" t="s">
        <v>104</v>
      </c>
      <c r="D30" s="75">
        <v>1</v>
      </c>
      <c r="E30" s="76">
        <v>1</v>
      </c>
      <c r="F30" s="75">
        <v>0</v>
      </c>
      <c r="G30" s="76">
        <v>0</v>
      </c>
      <c r="H30" s="75">
        <v>0</v>
      </c>
      <c r="I30" s="76">
        <v>0</v>
      </c>
      <c r="J30" s="78">
        <v>1</v>
      </c>
      <c r="K30" s="79">
        <f t="shared" ref="K30:K40" si="1">J30/J$40</f>
        <v>3.125E-2</v>
      </c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3:29" ht="30" customHeight="1">
      <c r="C31" s="74" t="s">
        <v>105</v>
      </c>
      <c r="D31" s="75">
        <v>1</v>
      </c>
      <c r="E31" s="76">
        <v>0.33333333333333337</v>
      </c>
      <c r="F31" s="75">
        <v>0</v>
      </c>
      <c r="G31" s="76">
        <v>0</v>
      </c>
      <c r="H31" s="75">
        <v>2</v>
      </c>
      <c r="I31" s="76">
        <v>0.66666666666666674</v>
      </c>
      <c r="J31" s="78">
        <v>3</v>
      </c>
      <c r="K31" s="79">
        <f t="shared" si="1"/>
        <v>9.375E-2</v>
      </c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</row>
    <row r="32" spans="3:29" ht="30" customHeight="1">
      <c r="C32" s="74" t="s">
        <v>106</v>
      </c>
      <c r="D32" s="75">
        <v>2</v>
      </c>
      <c r="E32" s="76">
        <v>1</v>
      </c>
      <c r="F32" s="75">
        <v>0</v>
      </c>
      <c r="G32" s="76">
        <v>0</v>
      </c>
      <c r="H32" s="75">
        <v>0</v>
      </c>
      <c r="I32" s="76">
        <v>0</v>
      </c>
      <c r="J32" s="78">
        <v>2</v>
      </c>
      <c r="K32" s="79">
        <f t="shared" si="1"/>
        <v>6.25E-2</v>
      </c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3:29" ht="30" customHeight="1">
      <c r="C33" s="74" t="s">
        <v>107</v>
      </c>
      <c r="D33" s="75">
        <v>4</v>
      </c>
      <c r="E33" s="76">
        <v>1</v>
      </c>
      <c r="F33" s="75">
        <v>0</v>
      </c>
      <c r="G33" s="76">
        <v>0</v>
      </c>
      <c r="H33" s="75">
        <v>0</v>
      </c>
      <c r="I33" s="76">
        <v>0</v>
      </c>
      <c r="J33" s="78">
        <v>4</v>
      </c>
      <c r="K33" s="79">
        <f t="shared" si="1"/>
        <v>0.125</v>
      </c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3:29" ht="30" customHeight="1">
      <c r="C34" s="74" t="s">
        <v>108</v>
      </c>
      <c r="D34" s="75">
        <v>1</v>
      </c>
      <c r="E34" s="76">
        <v>1</v>
      </c>
      <c r="F34" s="75">
        <v>0</v>
      </c>
      <c r="G34" s="76">
        <v>0</v>
      </c>
      <c r="H34" s="75">
        <v>0</v>
      </c>
      <c r="I34" s="76">
        <v>0</v>
      </c>
      <c r="J34" s="78">
        <v>1</v>
      </c>
      <c r="K34" s="79">
        <f t="shared" si="1"/>
        <v>3.125E-2</v>
      </c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</row>
    <row r="35" spans="3:29" ht="30" customHeight="1">
      <c r="C35" s="74" t="s">
        <v>79</v>
      </c>
      <c r="D35" s="75">
        <v>2</v>
      </c>
      <c r="E35" s="76">
        <v>0.66666666666666674</v>
      </c>
      <c r="F35" s="75">
        <v>0</v>
      </c>
      <c r="G35" s="76">
        <v>0</v>
      </c>
      <c r="H35" s="75">
        <v>1</v>
      </c>
      <c r="I35" s="76">
        <v>0.33333333333333337</v>
      </c>
      <c r="J35" s="78">
        <v>3</v>
      </c>
      <c r="K35" s="79">
        <f t="shared" si="1"/>
        <v>9.375E-2</v>
      </c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</row>
    <row r="36" spans="3:29" ht="30" customHeight="1">
      <c r="C36" s="74" t="s">
        <v>109</v>
      </c>
      <c r="D36" s="75">
        <v>2</v>
      </c>
      <c r="E36" s="76">
        <v>1</v>
      </c>
      <c r="F36" s="75">
        <v>0</v>
      </c>
      <c r="G36" s="76">
        <v>0</v>
      </c>
      <c r="H36" s="75">
        <v>0</v>
      </c>
      <c r="I36" s="76">
        <v>0</v>
      </c>
      <c r="J36" s="78">
        <v>2</v>
      </c>
      <c r="K36" s="79">
        <f t="shared" si="1"/>
        <v>6.25E-2</v>
      </c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3:29" ht="30" customHeight="1">
      <c r="C37" s="74" t="s">
        <v>83</v>
      </c>
      <c r="D37" s="75">
        <v>1</v>
      </c>
      <c r="E37" s="76">
        <v>0.5</v>
      </c>
      <c r="F37" s="75">
        <v>1</v>
      </c>
      <c r="G37" s="76">
        <v>0.5</v>
      </c>
      <c r="H37" s="75">
        <v>0</v>
      </c>
      <c r="I37" s="76">
        <v>0</v>
      </c>
      <c r="J37" s="78">
        <v>2</v>
      </c>
      <c r="K37" s="79">
        <f t="shared" si="1"/>
        <v>6.25E-2</v>
      </c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3:29" ht="30" customHeight="1">
      <c r="C38" s="74" t="s">
        <v>80</v>
      </c>
      <c r="D38" s="75">
        <v>4</v>
      </c>
      <c r="E38" s="76">
        <v>1</v>
      </c>
      <c r="F38" s="75">
        <v>0</v>
      </c>
      <c r="G38" s="76">
        <v>0</v>
      </c>
      <c r="H38" s="75">
        <v>0</v>
      </c>
      <c r="I38" s="76">
        <v>0</v>
      </c>
      <c r="J38" s="78">
        <v>4</v>
      </c>
      <c r="K38" s="79">
        <f t="shared" si="1"/>
        <v>0.125</v>
      </c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</row>
    <row r="39" spans="3:29" ht="30" customHeight="1">
      <c r="C39" s="74" t="s">
        <v>81</v>
      </c>
      <c r="D39" s="75">
        <v>9</v>
      </c>
      <c r="E39" s="76">
        <v>1</v>
      </c>
      <c r="F39" s="75">
        <v>0</v>
      </c>
      <c r="G39" s="76">
        <v>0</v>
      </c>
      <c r="H39" s="75">
        <v>0</v>
      </c>
      <c r="I39" s="76">
        <v>0</v>
      </c>
      <c r="J39" s="78">
        <v>9</v>
      </c>
      <c r="K39" s="79">
        <f t="shared" si="1"/>
        <v>0.28125</v>
      </c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</row>
    <row r="40" spans="3:29" ht="15" customHeight="1">
      <c r="C40" s="77" t="s">
        <v>103</v>
      </c>
      <c r="D40" s="78">
        <v>28</v>
      </c>
      <c r="E40" s="79">
        <v>0.875</v>
      </c>
      <c r="F40" s="78">
        <v>1</v>
      </c>
      <c r="G40" s="79">
        <v>3.125E-2</v>
      </c>
      <c r="H40" s="78">
        <v>3</v>
      </c>
      <c r="I40" s="79">
        <v>9.375E-2</v>
      </c>
      <c r="J40" s="78">
        <v>32</v>
      </c>
      <c r="K40" s="79">
        <f t="shared" si="1"/>
        <v>1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</row>
    <row r="41" spans="3:29" ht="15" customHeight="1">
      <c r="C41" s="71"/>
      <c r="D41" s="72"/>
      <c r="E41" s="73"/>
      <c r="F41" s="72"/>
      <c r="G41" s="73"/>
      <c r="H41" s="72"/>
      <c r="I41" s="73"/>
      <c r="J41" s="72"/>
      <c r="K41" s="73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</row>
    <row r="42" spans="3:29" ht="15" customHeight="1">
      <c r="C42" s="6"/>
      <c r="D42" s="3"/>
      <c r="E42" s="3"/>
      <c r="F42" s="3"/>
      <c r="G42" s="3"/>
      <c r="H42" s="72"/>
      <c r="I42" s="73"/>
      <c r="J42" s="72"/>
      <c r="K42" s="73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</row>
    <row r="43" spans="3:29" ht="15" customHeight="1"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</row>
    <row r="44" spans="3:29" ht="15" customHeight="1">
      <c r="C44" s="132" t="s">
        <v>54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70"/>
      <c r="AC44" s="70"/>
    </row>
    <row r="45" spans="3:29" ht="96" customHeight="1">
      <c r="C45" s="133"/>
      <c r="D45" s="127" t="s">
        <v>78</v>
      </c>
      <c r="E45" s="127"/>
      <c r="F45" s="127" t="s">
        <v>104</v>
      </c>
      <c r="G45" s="127"/>
      <c r="H45" s="127" t="s">
        <v>105</v>
      </c>
      <c r="I45" s="127"/>
      <c r="J45" s="127" t="s">
        <v>106</v>
      </c>
      <c r="K45" s="127"/>
      <c r="L45" s="127" t="s">
        <v>107</v>
      </c>
      <c r="M45" s="127"/>
      <c r="N45" s="127" t="s">
        <v>108</v>
      </c>
      <c r="O45" s="127"/>
      <c r="P45" s="127" t="s">
        <v>79</v>
      </c>
      <c r="Q45" s="127"/>
      <c r="R45" s="127" t="s">
        <v>109</v>
      </c>
      <c r="S45" s="127"/>
      <c r="T45" s="127" t="s">
        <v>83</v>
      </c>
      <c r="U45" s="127"/>
      <c r="V45" s="127" t="s">
        <v>80</v>
      </c>
      <c r="W45" s="127"/>
      <c r="X45" s="127" t="s">
        <v>81</v>
      </c>
      <c r="Y45" s="127"/>
      <c r="Z45" s="127" t="s">
        <v>103</v>
      </c>
      <c r="AA45" s="127"/>
      <c r="AB45" s="70"/>
      <c r="AC45" s="70"/>
    </row>
    <row r="46" spans="3:29" ht="15" customHeight="1">
      <c r="C46" s="133"/>
      <c r="D46" s="81" t="s">
        <v>8</v>
      </c>
      <c r="E46" s="81" t="s">
        <v>4</v>
      </c>
      <c r="F46" s="81" t="s">
        <v>8</v>
      </c>
      <c r="G46" s="81" t="s">
        <v>4</v>
      </c>
      <c r="H46" s="81" t="s">
        <v>8</v>
      </c>
      <c r="I46" s="81" t="s">
        <v>4</v>
      </c>
      <c r="J46" s="81" t="s">
        <v>8</v>
      </c>
      <c r="K46" s="81" t="s">
        <v>4</v>
      </c>
      <c r="L46" s="81" t="s">
        <v>8</v>
      </c>
      <c r="M46" s="81" t="s">
        <v>4</v>
      </c>
      <c r="N46" s="81" t="s">
        <v>8</v>
      </c>
      <c r="O46" s="81" t="s">
        <v>4</v>
      </c>
      <c r="P46" s="81" t="s">
        <v>8</v>
      </c>
      <c r="Q46" s="81" t="s">
        <v>4</v>
      </c>
      <c r="R46" s="81" t="s">
        <v>8</v>
      </c>
      <c r="S46" s="81" t="s">
        <v>4</v>
      </c>
      <c r="T46" s="81" t="s">
        <v>8</v>
      </c>
      <c r="U46" s="81" t="s">
        <v>4</v>
      </c>
      <c r="V46" s="81" t="s">
        <v>8</v>
      </c>
      <c r="W46" s="81" t="s">
        <v>4</v>
      </c>
      <c r="X46" s="81" t="s">
        <v>8</v>
      </c>
      <c r="Y46" s="81" t="s">
        <v>4</v>
      </c>
      <c r="Z46" s="81" t="s">
        <v>8</v>
      </c>
      <c r="AA46" s="81" t="s">
        <v>4</v>
      </c>
      <c r="AB46" s="70"/>
      <c r="AC46" s="70"/>
    </row>
    <row r="47" spans="3:29" ht="15" customHeight="1">
      <c r="C47" s="74" t="s">
        <v>7</v>
      </c>
      <c r="D47" s="75">
        <v>0</v>
      </c>
      <c r="E47" s="76">
        <v>0</v>
      </c>
      <c r="F47" s="75">
        <v>0</v>
      </c>
      <c r="G47" s="76">
        <v>0</v>
      </c>
      <c r="H47" s="75">
        <v>0</v>
      </c>
      <c r="I47" s="76">
        <v>0</v>
      </c>
      <c r="J47" s="75">
        <v>0</v>
      </c>
      <c r="K47" s="76">
        <v>0</v>
      </c>
      <c r="L47" s="75">
        <v>1</v>
      </c>
      <c r="M47" s="76">
        <v>0.25</v>
      </c>
      <c r="N47" s="75">
        <v>0</v>
      </c>
      <c r="O47" s="76">
        <v>0</v>
      </c>
      <c r="P47" s="75">
        <v>0</v>
      </c>
      <c r="Q47" s="76">
        <v>0</v>
      </c>
      <c r="R47" s="75">
        <v>1</v>
      </c>
      <c r="S47" s="76">
        <v>0.5</v>
      </c>
      <c r="T47" s="75">
        <v>0</v>
      </c>
      <c r="U47" s="76">
        <v>0</v>
      </c>
      <c r="V47" s="75">
        <v>2</v>
      </c>
      <c r="W47" s="76">
        <v>0.5</v>
      </c>
      <c r="X47" s="75">
        <v>4</v>
      </c>
      <c r="Y47" s="76">
        <f>X47/9</f>
        <v>0.44444444444444442</v>
      </c>
      <c r="Z47" s="78">
        <v>8</v>
      </c>
      <c r="AA47" s="79">
        <f>Z47/Z$66</f>
        <v>0.25</v>
      </c>
      <c r="AB47" s="70"/>
      <c r="AC47" s="70"/>
    </row>
    <row r="48" spans="3:29" ht="15" customHeight="1">
      <c r="C48" s="74" t="s">
        <v>111</v>
      </c>
      <c r="D48" s="75">
        <v>0</v>
      </c>
      <c r="E48" s="76">
        <v>0</v>
      </c>
      <c r="F48" s="75">
        <v>0</v>
      </c>
      <c r="G48" s="76">
        <v>0</v>
      </c>
      <c r="H48" s="75">
        <v>0</v>
      </c>
      <c r="I48" s="76">
        <v>0</v>
      </c>
      <c r="J48" s="75">
        <v>1</v>
      </c>
      <c r="K48" s="76">
        <v>0.5</v>
      </c>
      <c r="L48" s="75">
        <v>0</v>
      </c>
      <c r="M48" s="76">
        <v>0</v>
      </c>
      <c r="N48" s="75">
        <v>0</v>
      </c>
      <c r="O48" s="76">
        <v>0</v>
      </c>
      <c r="P48" s="75">
        <v>0</v>
      </c>
      <c r="Q48" s="76">
        <v>0</v>
      </c>
      <c r="R48" s="75">
        <v>0</v>
      </c>
      <c r="S48" s="76">
        <v>0</v>
      </c>
      <c r="T48" s="75">
        <v>1</v>
      </c>
      <c r="U48" s="76">
        <v>0.5</v>
      </c>
      <c r="V48" s="75">
        <v>0</v>
      </c>
      <c r="W48" s="76">
        <v>0</v>
      </c>
      <c r="X48" s="75">
        <v>1</v>
      </c>
      <c r="Y48" s="76">
        <f t="shared" ref="Y48:Y66" si="2">X48/9</f>
        <v>0.1111111111111111</v>
      </c>
      <c r="Z48" s="78">
        <v>3</v>
      </c>
      <c r="AA48" s="79">
        <f t="shared" ref="AA48:AA66" si="3">Z48/Z$66</f>
        <v>9.375E-2</v>
      </c>
      <c r="AB48" s="70"/>
      <c r="AC48" s="70"/>
    </row>
    <row r="49" spans="3:29" ht="15" customHeight="1">
      <c r="C49" s="74" t="s">
        <v>112</v>
      </c>
      <c r="D49" s="75">
        <v>0</v>
      </c>
      <c r="E49" s="76">
        <v>0</v>
      </c>
      <c r="F49" s="75">
        <v>1</v>
      </c>
      <c r="G49" s="76">
        <v>1</v>
      </c>
      <c r="H49" s="75">
        <v>0</v>
      </c>
      <c r="I49" s="76">
        <v>0</v>
      </c>
      <c r="J49" s="75">
        <v>0</v>
      </c>
      <c r="K49" s="76">
        <v>0</v>
      </c>
      <c r="L49" s="75">
        <v>0</v>
      </c>
      <c r="M49" s="76">
        <v>0</v>
      </c>
      <c r="N49" s="75">
        <v>0</v>
      </c>
      <c r="O49" s="76">
        <v>0</v>
      </c>
      <c r="P49" s="75">
        <v>0</v>
      </c>
      <c r="Q49" s="76">
        <v>0</v>
      </c>
      <c r="R49" s="75">
        <v>0</v>
      </c>
      <c r="S49" s="76">
        <v>0</v>
      </c>
      <c r="T49" s="75">
        <v>0</v>
      </c>
      <c r="U49" s="76">
        <v>0</v>
      </c>
      <c r="V49" s="75">
        <v>0</v>
      </c>
      <c r="W49" s="76">
        <v>0</v>
      </c>
      <c r="X49" s="75">
        <v>1</v>
      </c>
      <c r="Y49" s="76">
        <f t="shared" si="2"/>
        <v>0.1111111111111111</v>
      </c>
      <c r="Z49" s="78">
        <v>2</v>
      </c>
      <c r="AA49" s="79">
        <f t="shared" si="3"/>
        <v>6.25E-2</v>
      </c>
      <c r="AB49" s="70"/>
      <c r="AC49" s="70"/>
    </row>
    <row r="50" spans="3:29" ht="15" customHeight="1">
      <c r="C50" s="74" t="s">
        <v>113</v>
      </c>
      <c r="D50" s="75">
        <v>0</v>
      </c>
      <c r="E50" s="76">
        <v>0</v>
      </c>
      <c r="F50" s="75">
        <v>0</v>
      </c>
      <c r="G50" s="76">
        <v>0</v>
      </c>
      <c r="H50" s="75">
        <v>0</v>
      </c>
      <c r="I50" s="76">
        <v>0</v>
      </c>
      <c r="J50" s="75">
        <v>0</v>
      </c>
      <c r="K50" s="76">
        <v>0</v>
      </c>
      <c r="L50" s="75">
        <v>1</v>
      </c>
      <c r="M50" s="76">
        <v>0.25</v>
      </c>
      <c r="N50" s="75">
        <v>0</v>
      </c>
      <c r="O50" s="76">
        <v>0</v>
      </c>
      <c r="P50" s="75">
        <v>0</v>
      </c>
      <c r="Q50" s="76">
        <v>0</v>
      </c>
      <c r="R50" s="75">
        <v>0</v>
      </c>
      <c r="S50" s="76">
        <v>0</v>
      </c>
      <c r="T50" s="75">
        <v>0</v>
      </c>
      <c r="U50" s="76">
        <v>0</v>
      </c>
      <c r="V50" s="75">
        <v>0</v>
      </c>
      <c r="W50" s="76">
        <v>0</v>
      </c>
      <c r="X50" s="75">
        <v>0</v>
      </c>
      <c r="Y50" s="76">
        <f t="shared" si="2"/>
        <v>0</v>
      </c>
      <c r="Z50" s="78">
        <v>1</v>
      </c>
      <c r="AA50" s="79">
        <f t="shared" si="3"/>
        <v>3.125E-2</v>
      </c>
      <c r="AB50" s="70"/>
      <c r="AC50" s="70"/>
    </row>
    <row r="51" spans="3:29" ht="15" customHeight="1">
      <c r="C51" s="74" t="s">
        <v>114</v>
      </c>
      <c r="D51" s="75">
        <v>0</v>
      </c>
      <c r="E51" s="76">
        <v>0</v>
      </c>
      <c r="F51" s="75">
        <v>0</v>
      </c>
      <c r="G51" s="76">
        <v>0</v>
      </c>
      <c r="H51" s="75">
        <v>0</v>
      </c>
      <c r="I51" s="76">
        <v>0</v>
      </c>
      <c r="J51" s="75">
        <v>0</v>
      </c>
      <c r="K51" s="76">
        <v>0</v>
      </c>
      <c r="L51" s="75">
        <v>0</v>
      </c>
      <c r="M51" s="76">
        <v>0</v>
      </c>
      <c r="N51" s="75">
        <v>1</v>
      </c>
      <c r="O51" s="76">
        <v>1</v>
      </c>
      <c r="P51" s="75">
        <v>0</v>
      </c>
      <c r="Q51" s="76">
        <v>0</v>
      </c>
      <c r="R51" s="75">
        <v>0</v>
      </c>
      <c r="S51" s="76">
        <v>0</v>
      </c>
      <c r="T51" s="75">
        <v>0</v>
      </c>
      <c r="U51" s="76">
        <v>0</v>
      </c>
      <c r="V51" s="75">
        <v>0</v>
      </c>
      <c r="W51" s="76">
        <v>0</v>
      </c>
      <c r="X51" s="75">
        <v>0</v>
      </c>
      <c r="Y51" s="76">
        <f t="shared" si="2"/>
        <v>0</v>
      </c>
      <c r="Z51" s="78">
        <v>1</v>
      </c>
      <c r="AA51" s="79">
        <f t="shared" si="3"/>
        <v>3.125E-2</v>
      </c>
      <c r="AB51" s="70"/>
      <c r="AC51" s="70"/>
    </row>
    <row r="52" spans="3:29" ht="15" customHeight="1">
      <c r="C52" s="74" t="s">
        <v>115</v>
      </c>
      <c r="D52" s="75">
        <v>0</v>
      </c>
      <c r="E52" s="76">
        <v>0</v>
      </c>
      <c r="F52" s="75">
        <v>0</v>
      </c>
      <c r="G52" s="76">
        <v>0</v>
      </c>
      <c r="H52" s="75">
        <v>0</v>
      </c>
      <c r="I52" s="76">
        <v>0</v>
      </c>
      <c r="J52" s="75">
        <v>1</v>
      </c>
      <c r="K52" s="76">
        <v>0.5</v>
      </c>
      <c r="L52" s="75">
        <v>0</v>
      </c>
      <c r="M52" s="76">
        <v>0</v>
      </c>
      <c r="N52" s="75">
        <v>0</v>
      </c>
      <c r="O52" s="76">
        <v>0</v>
      </c>
      <c r="P52" s="75">
        <v>0</v>
      </c>
      <c r="Q52" s="76">
        <v>0</v>
      </c>
      <c r="R52" s="75">
        <v>0</v>
      </c>
      <c r="S52" s="76">
        <v>0</v>
      </c>
      <c r="T52" s="75">
        <v>0</v>
      </c>
      <c r="U52" s="76">
        <v>0</v>
      </c>
      <c r="V52" s="75">
        <v>0</v>
      </c>
      <c r="W52" s="76">
        <v>0</v>
      </c>
      <c r="X52" s="75">
        <v>0</v>
      </c>
      <c r="Y52" s="76">
        <f t="shared" si="2"/>
        <v>0</v>
      </c>
      <c r="Z52" s="78">
        <v>1</v>
      </c>
      <c r="AA52" s="79">
        <f t="shared" si="3"/>
        <v>3.125E-2</v>
      </c>
      <c r="AB52" s="70"/>
      <c r="AC52" s="70"/>
    </row>
    <row r="53" spans="3:29" ht="15" customHeight="1">
      <c r="C53" s="74" t="s">
        <v>116</v>
      </c>
      <c r="D53" s="75">
        <v>0</v>
      </c>
      <c r="E53" s="76">
        <v>0</v>
      </c>
      <c r="F53" s="75">
        <v>0</v>
      </c>
      <c r="G53" s="76">
        <v>0</v>
      </c>
      <c r="H53" s="75">
        <v>0</v>
      </c>
      <c r="I53" s="76">
        <v>0</v>
      </c>
      <c r="J53" s="75">
        <v>0</v>
      </c>
      <c r="K53" s="76">
        <v>0</v>
      </c>
      <c r="L53" s="75">
        <v>1</v>
      </c>
      <c r="M53" s="76">
        <v>0.25</v>
      </c>
      <c r="N53" s="75">
        <v>0</v>
      </c>
      <c r="O53" s="76">
        <v>0</v>
      </c>
      <c r="P53" s="75">
        <v>0</v>
      </c>
      <c r="Q53" s="76">
        <v>0</v>
      </c>
      <c r="R53" s="75">
        <v>0</v>
      </c>
      <c r="S53" s="76">
        <v>0</v>
      </c>
      <c r="T53" s="75">
        <v>0</v>
      </c>
      <c r="U53" s="76">
        <v>0</v>
      </c>
      <c r="V53" s="75">
        <v>0</v>
      </c>
      <c r="W53" s="76">
        <v>0</v>
      </c>
      <c r="X53" s="75">
        <v>0</v>
      </c>
      <c r="Y53" s="76">
        <f t="shared" si="2"/>
        <v>0</v>
      </c>
      <c r="Z53" s="78">
        <v>1</v>
      </c>
      <c r="AA53" s="79">
        <f t="shared" si="3"/>
        <v>3.125E-2</v>
      </c>
      <c r="AB53" s="70"/>
      <c r="AC53" s="70"/>
    </row>
    <row r="54" spans="3:29" ht="15" customHeight="1">
      <c r="C54" s="74" t="s">
        <v>117</v>
      </c>
      <c r="D54" s="75">
        <v>0</v>
      </c>
      <c r="E54" s="76">
        <v>0</v>
      </c>
      <c r="F54" s="75">
        <v>0</v>
      </c>
      <c r="G54" s="76">
        <v>0</v>
      </c>
      <c r="H54" s="75">
        <v>1</v>
      </c>
      <c r="I54" s="76">
        <v>0.3333333</v>
      </c>
      <c r="J54" s="75">
        <v>0</v>
      </c>
      <c r="K54" s="76">
        <v>0</v>
      </c>
      <c r="L54" s="75">
        <v>0</v>
      </c>
      <c r="M54" s="76">
        <v>0</v>
      </c>
      <c r="N54" s="75">
        <v>0</v>
      </c>
      <c r="O54" s="76">
        <v>0</v>
      </c>
      <c r="P54" s="75">
        <v>0</v>
      </c>
      <c r="Q54" s="76">
        <v>0</v>
      </c>
      <c r="R54" s="75">
        <v>0</v>
      </c>
      <c r="S54" s="76">
        <v>0</v>
      </c>
      <c r="T54" s="75">
        <v>0</v>
      </c>
      <c r="U54" s="76">
        <v>0</v>
      </c>
      <c r="V54" s="75">
        <v>0</v>
      </c>
      <c r="W54" s="76">
        <v>0</v>
      </c>
      <c r="X54" s="75">
        <v>0</v>
      </c>
      <c r="Y54" s="76">
        <f t="shared" si="2"/>
        <v>0</v>
      </c>
      <c r="Z54" s="78">
        <v>1</v>
      </c>
      <c r="AA54" s="79">
        <f t="shared" si="3"/>
        <v>3.125E-2</v>
      </c>
      <c r="AB54" s="70"/>
      <c r="AC54" s="70"/>
    </row>
    <row r="55" spans="3:29" ht="15" customHeight="1">
      <c r="C55" s="74" t="s">
        <v>118</v>
      </c>
      <c r="D55" s="75">
        <v>0</v>
      </c>
      <c r="E55" s="76">
        <v>0</v>
      </c>
      <c r="F55" s="75">
        <v>0</v>
      </c>
      <c r="G55" s="76">
        <v>0</v>
      </c>
      <c r="H55" s="75">
        <v>0</v>
      </c>
      <c r="I55" s="76">
        <v>0</v>
      </c>
      <c r="J55" s="75">
        <v>0</v>
      </c>
      <c r="K55" s="76">
        <v>0</v>
      </c>
      <c r="L55" s="75">
        <v>0</v>
      </c>
      <c r="M55" s="76">
        <v>0</v>
      </c>
      <c r="N55" s="75">
        <v>0</v>
      </c>
      <c r="O55" s="76">
        <v>0</v>
      </c>
      <c r="P55" s="75">
        <v>0</v>
      </c>
      <c r="Q55" s="76">
        <v>0</v>
      </c>
      <c r="R55" s="75">
        <v>0</v>
      </c>
      <c r="S55" s="76">
        <v>0</v>
      </c>
      <c r="T55" s="75">
        <v>1</v>
      </c>
      <c r="U55" s="76">
        <v>0.5</v>
      </c>
      <c r="V55" s="75">
        <v>0</v>
      </c>
      <c r="W55" s="76">
        <v>0</v>
      </c>
      <c r="X55" s="75">
        <v>0</v>
      </c>
      <c r="Y55" s="76">
        <f t="shared" si="2"/>
        <v>0</v>
      </c>
      <c r="Z55" s="78">
        <v>1</v>
      </c>
      <c r="AA55" s="79">
        <f t="shared" si="3"/>
        <v>3.125E-2</v>
      </c>
      <c r="AB55" s="70"/>
      <c r="AC55" s="70"/>
    </row>
    <row r="56" spans="3:29" ht="15" customHeight="1">
      <c r="C56" s="74" t="s">
        <v>119</v>
      </c>
      <c r="D56" s="75">
        <v>0</v>
      </c>
      <c r="E56" s="76">
        <v>0</v>
      </c>
      <c r="F56" s="75">
        <v>0</v>
      </c>
      <c r="G56" s="76">
        <v>0</v>
      </c>
      <c r="H56" s="75">
        <v>0</v>
      </c>
      <c r="I56" s="76">
        <v>0</v>
      </c>
      <c r="J56" s="75">
        <v>0</v>
      </c>
      <c r="K56" s="76">
        <v>0</v>
      </c>
      <c r="L56" s="75">
        <v>0</v>
      </c>
      <c r="M56" s="76">
        <v>0</v>
      </c>
      <c r="N56" s="75">
        <v>0</v>
      </c>
      <c r="O56" s="76">
        <v>0</v>
      </c>
      <c r="P56" s="75">
        <v>0</v>
      </c>
      <c r="Q56" s="76">
        <v>0</v>
      </c>
      <c r="R56" s="75">
        <v>0</v>
      </c>
      <c r="S56" s="76">
        <v>0</v>
      </c>
      <c r="T56" s="75">
        <v>0</v>
      </c>
      <c r="U56" s="76">
        <v>0</v>
      </c>
      <c r="V56" s="75">
        <v>1</v>
      </c>
      <c r="W56" s="76">
        <v>0.25</v>
      </c>
      <c r="X56" s="75">
        <v>0</v>
      </c>
      <c r="Y56" s="76">
        <f t="shared" si="2"/>
        <v>0</v>
      </c>
      <c r="Z56" s="78">
        <v>1</v>
      </c>
      <c r="AA56" s="79">
        <f t="shared" si="3"/>
        <v>3.125E-2</v>
      </c>
      <c r="AB56" s="70"/>
      <c r="AC56" s="70"/>
    </row>
    <row r="57" spans="3:29" ht="15" customHeight="1">
      <c r="C57" s="74" t="s">
        <v>120</v>
      </c>
      <c r="D57" s="75">
        <v>0</v>
      </c>
      <c r="E57" s="76">
        <v>0</v>
      </c>
      <c r="F57" s="75">
        <v>0</v>
      </c>
      <c r="G57" s="76">
        <v>0</v>
      </c>
      <c r="H57" s="75">
        <v>1</v>
      </c>
      <c r="I57" s="76">
        <v>0.3333333</v>
      </c>
      <c r="J57" s="75">
        <v>0</v>
      </c>
      <c r="K57" s="76">
        <v>0</v>
      </c>
      <c r="L57" s="75">
        <v>0</v>
      </c>
      <c r="M57" s="76">
        <v>0</v>
      </c>
      <c r="N57" s="75">
        <v>0</v>
      </c>
      <c r="O57" s="76">
        <v>0</v>
      </c>
      <c r="P57" s="75">
        <v>0</v>
      </c>
      <c r="Q57" s="76">
        <v>0</v>
      </c>
      <c r="R57" s="75">
        <v>0</v>
      </c>
      <c r="S57" s="76">
        <v>0</v>
      </c>
      <c r="T57" s="75">
        <v>0</v>
      </c>
      <c r="U57" s="76">
        <v>0</v>
      </c>
      <c r="V57" s="75">
        <v>0</v>
      </c>
      <c r="W57" s="76">
        <v>0</v>
      </c>
      <c r="X57" s="75">
        <v>0</v>
      </c>
      <c r="Y57" s="76">
        <f t="shared" si="2"/>
        <v>0</v>
      </c>
      <c r="Z57" s="78">
        <v>1</v>
      </c>
      <c r="AA57" s="79">
        <f t="shared" si="3"/>
        <v>3.125E-2</v>
      </c>
      <c r="AB57" s="70"/>
      <c r="AC57" s="70"/>
    </row>
    <row r="58" spans="3:29" ht="15" customHeight="1">
      <c r="C58" s="74" t="s">
        <v>121</v>
      </c>
      <c r="D58" s="75">
        <v>0</v>
      </c>
      <c r="E58" s="76">
        <v>0</v>
      </c>
      <c r="F58" s="75">
        <v>0</v>
      </c>
      <c r="G58" s="76">
        <v>0</v>
      </c>
      <c r="H58" s="75">
        <v>0</v>
      </c>
      <c r="I58" s="76">
        <v>0</v>
      </c>
      <c r="J58" s="75">
        <v>0</v>
      </c>
      <c r="K58" s="76">
        <v>0</v>
      </c>
      <c r="L58" s="75">
        <v>0</v>
      </c>
      <c r="M58" s="76">
        <v>0</v>
      </c>
      <c r="N58" s="75">
        <v>0</v>
      </c>
      <c r="O58" s="76">
        <v>0</v>
      </c>
      <c r="P58" s="75">
        <v>0</v>
      </c>
      <c r="Q58" s="76">
        <v>0</v>
      </c>
      <c r="R58" s="75">
        <v>0</v>
      </c>
      <c r="S58" s="76">
        <v>0</v>
      </c>
      <c r="T58" s="75">
        <v>0</v>
      </c>
      <c r="U58" s="76">
        <v>0</v>
      </c>
      <c r="V58" s="75">
        <v>1</v>
      </c>
      <c r="W58" s="76">
        <v>0.25</v>
      </c>
      <c r="X58" s="75">
        <v>0</v>
      </c>
      <c r="Y58" s="76">
        <f t="shared" si="2"/>
        <v>0</v>
      </c>
      <c r="Z58" s="78">
        <v>1</v>
      </c>
      <c r="AA58" s="79">
        <f t="shared" si="3"/>
        <v>3.125E-2</v>
      </c>
      <c r="AB58" s="70"/>
      <c r="AC58" s="70"/>
    </row>
    <row r="59" spans="3:29" ht="15" customHeight="1">
      <c r="C59" s="74" t="s">
        <v>122</v>
      </c>
      <c r="D59" s="75">
        <v>0</v>
      </c>
      <c r="E59" s="76">
        <v>0</v>
      </c>
      <c r="F59" s="75">
        <v>0</v>
      </c>
      <c r="G59" s="76">
        <v>0</v>
      </c>
      <c r="H59" s="75">
        <v>1</v>
      </c>
      <c r="I59" s="76">
        <v>0.3333333</v>
      </c>
      <c r="J59" s="75">
        <v>0</v>
      </c>
      <c r="K59" s="76">
        <v>0</v>
      </c>
      <c r="L59" s="75">
        <v>0</v>
      </c>
      <c r="M59" s="76">
        <v>0</v>
      </c>
      <c r="N59" s="75">
        <v>0</v>
      </c>
      <c r="O59" s="76">
        <v>0</v>
      </c>
      <c r="P59" s="75">
        <v>1</v>
      </c>
      <c r="Q59" s="76">
        <v>0.33333333333300003</v>
      </c>
      <c r="R59" s="75">
        <v>0</v>
      </c>
      <c r="S59" s="76">
        <v>0</v>
      </c>
      <c r="T59" s="75">
        <v>0</v>
      </c>
      <c r="U59" s="76">
        <v>0</v>
      </c>
      <c r="V59" s="75">
        <v>0</v>
      </c>
      <c r="W59" s="76">
        <v>0</v>
      </c>
      <c r="X59" s="75">
        <v>2</v>
      </c>
      <c r="Y59" s="76">
        <f t="shared" si="2"/>
        <v>0.22222222222222221</v>
      </c>
      <c r="Z59" s="78">
        <v>4</v>
      </c>
      <c r="AA59" s="79">
        <f t="shared" si="3"/>
        <v>0.125</v>
      </c>
      <c r="AB59" s="70"/>
      <c r="AC59" s="70"/>
    </row>
    <row r="60" spans="3:29" ht="15" customHeight="1">
      <c r="C60" s="74" t="s">
        <v>123</v>
      </c>
      <c r="D60" s="75">
        <v>0</v>
      </c>
      <c r="E60" s="76">
        <v>0</v>
      </c>
      <c r="F60" s="75">
        <v>0</v>
      </c>
      <c r="G60" s="76">
        <v>0</v>
      </c>
      <c r="H60" s="75">
        <v>0</v>
      </c>
      <c r="I60" s="76">
        <v>0</v>
      </c>
      <c r="J60" s="75">
        <v>0</v>
      </c>
      <c r="K60" s="76">
        <v>0</v>
      </c>
      <c r="L60" s="75">
        <v>0</v>
      </c>
      <c r="M60" s="76">
        <v>0</v>
      </c>
      <c r="N60" s="75">
        <v>0</v>
      </c>
      <c r="O60" s="76">
        <v>0</v>
      </c>
      <c r="P60" s="75">
        <v>0</v>
      </c>
      <c r="Q60" s="76">
        <v>0</v>
      </c>
      <c r="R60" s="75">
        <v>0</v>
      </c>
      <c r="S60" s="76">
        <v>0</v>
      </c>
      <c r="T60" s="75">
        <v>0</v>
      </c>
      <c r="U60" s="76">
        <v>0</v>
      </c>
      <c r="V60" s="75">
        <v>0</v>
      </c>
      <c r="W60" s="76">
        <v>0</v>
      </c>
      <c r="X60" s="75">
        <v>1</v>
      </c>
      <c r="Y60" s="76">
        <f t="shared" si="2"/>
        <v>0.1111111111111111</v>
      </c>
      <c r="Z60" s="78">
        <v>1</v>
      </c>
      <c r="AA60" s="79">
        <f t="shared" si="3"/>
        <v>3.125E-2</v>
      </c>
      <c r="AB60" s="70"/>
      <c r="AC60" s="70"/>
    </row>
    <row r="61" spans="3:29" ht="15" customHeight="1">
      <c r="C61" s="74" t="s">
        <v>124</v>
      </c>
      <c r="D61" s="75">
        <v>1</v>
      </c>
      <c r="E61" s="76">
        <v>1</v>
      </c>
      <c r="F61" s="75">
        <v>0</v>
      </c>
      <c r="G61" s="76">
        <v>0</v>
      </c>
      <c r="H61" s="75">
        <v>0</v>
      </c>
      <c r="I61" s="76">
        <v>0</v>
      </c>
      <c r="J61" s="75">
        <v>0</v>
      </c>
      <c r="K61" s="76">
        <v>0</v>
      </c>
      <c r="L61" s="75">
        <v>0</v>
      </c>
      <c r="M61" s="76">
        <v>0</v>
      </c>
      <c r="N61" s="75">
        <v>0</v>
      </c>
      <c r="O61" s="76">
        <v>0</v>
      </c>
      <c r="P61" s="75">
        <v>0</v>
      </c>
      <c r="Q61" s="76">
        <v>0</v>
      </c>
      <c r="R61" s="75">
        <v>0</v>
      </c>
      <c r="S61" s="76">
        <v>0</v>
      </c>
      <c r="T61" s="75">
        <v>0</v>
      </c>
      <c r="U61" s="76">
        <v>0</v>
      </c>
      <c r="V61" s="75">
        <v>0</v>
      </c>
      <c r="W61" s="76">
        <v>0</v>
      </c>
      <c r="X61" s="75">
        <v>0</v>
      </c>
      <c r="Y61" s="76">
        <f t="shared" si="2"/>
        <v>0</v>
      </c>
      <c r="Z61" s="78">
        <v>1</v>
      </c>
      <c r="AA61" s="79">
        <f t="shared" si="3"/>
        <v>3.125E-2</v>
      </c>
      <c r="AB61" s="70"/>
      <c r="AC61" s="70"/>
    </row>
    <row r="62" spans="3:29" ht="15" customHeight="1">
      <c r="C62" s="74" t="s">
        <v>125</v>
      </c>
      <c r="D62" s="75">
        <v>0</v>
      </c>
      <c r="E62" s="76">
        <v>0</v>
      </c>
      <c r="F62" s="75">
        <v>0</v>
      </c>
      <c r="G62" s="76">
        <v>0</v>
      </c>
      <c r="H62" s="75">
        <v>0</v>
      </c>
      <c r="I62" s="76">
        <v>0</v>
      </c>
      <c r="J62" s="75">
        <v>0</v>
      </c>
      <c r="K62" s="76">
        <v>0</v>
      </c>
      <c r="L62" s="75">
        <v>1</v>
      </c>
      <c r="M62" s="76">
        <v>0.25</v>
      </c>
      <c r="N62" s="75">
        <v>0</v>
      </c>
      <c r="O62" s="76">
        <v>0</v>
      </c>
      <c r="P62" s="75">
        <v>0</v>
      </c>
      <c r="Q62" s="76">
        <v>0</v>
      </c>
      <c r="R62" s="75">
        <v>0</v>
      </c>
      <c r="S62" s="76">
        <v>0</v>
      </c>
      <c r="T62" s="75">
        <v>0</v>
      </c>
      <c r="U62" s="76">
        <v>0</v>
      </c>
      <c r="V62" s="75">
        <v>0</v>
      </c>
      <c r="W62" s="76">
        <v>0</v>
      </c>
      <c r="X62" s="75">
        <v>0</v>
      </c>
      <c r="Y62" s="76">
        <f t="shared" si="2"/>
        <v>0</v>
      </c>
      <c r="Z62" s="78">
        <v>1</v>
      </c>
      <c r="AA62" s="79">
        <f t="shared" si="3"/>
        <v>3.125E-2</v>
      </c>
      <c r="AB62" s="70"/>
      <c r="AC62" s="70"/>
    </row>
    <row r="63" spans="3:29" ht="15" customHeight="1">
      <c r="C63" s="74" t="s">
        <v>126</v>
      </c>
      <c r="D63" s="75">
        <v>0</v>
      </c>
      <c r="E63" s="76">
        <v>0</v>
      </c>
      <c r="F63" s="75">
        <v>0</v>
      </c>
      <c r="G63" s="76">
        <v>0</v>
      </c>
      <c r="H63" s="75">
        <v>0</v>
      </c>
      <c r="I63" s="76">
        <v>0</v>
      </c>
      <c r="J63" s="75">
        <v>0</v>
      </c>
      <c r="K63" s="76">
        <v>0</v>
      </c>
      <c r="L63" s="75">
        <v>0</v>
      </c>
      <c r="M63" s="76">
        <v>0</v>
      </c>
      <c r="N63" s="75">
        <v>0</v>
      </c>
      <c r="O63" s="76">
        <v>0</v>
      </c>
      <c r="P63" s="75">
        <v>1</v>
      </c>
      <c r="Q63" s="76">
        <v>0.33333333332999998</v>
      </c>
      <c r="R63" s="75">
        <v>0</v>
      </c>
      <c r="S63" s="76">
        <v>0</v>
      </c>
      <c r="T63" s="75">
        <v>0</v>
      </c>
      <c r="U63" s="76">
        <v>0</v>
      </c>
      <c r="V63" s="75">
        <v>0</v>
      </c>
      <c r="W63" s="76">
        <v>0</v>
      </c>
      <c r="X63" s="75">
        <v>0</v>
      </c>
      <c r="Y63" s="76">
        <f t="shared" si="2"/>
        <v>0</v>
      </c>
      <c r="Z63" s="78">
        <v>1</v>
      </c>
      <c r="AA63" s="79">
        <f t="shared" si="3"/>
        <v>3.125E-2</v>
      </c>
      <c r="AB63" s="70"/>
      <c r="AC63" s="70"/>
    </row>
    <row r="64" spans="3:29" ht="15" customHeight="1">
      <c r="C64" s="74" t="s">
        <v>127</v>
      </c>
      <c r="D64" s="75">
        <v>0</v>
      </c>
      <c r="E64" s="76">
        <v>0</v>
      </c>
      <c r="F64" s="75">
        <v>0</v>
      </c>
      <c r="G64" s="76">
        <v>0</v>
      </c>
      <c r="H64" s="75">
        <v>0</v>
      </c>
      <c r="I64" s="76">
        <v>0</v>
      </c>
      <c r="J64" s="75">
        <v>0</v>
      </c>
      <c r="K64" s="76">
        <v>0</v>
      </c>
      <c r="L64" s="75">
        <v>0</v>
      </c>
      <c r="M64" s="76">
        <v>0</v>
      </c>
      <c r="N64" s="75">
        <v>0</v>
      </c>
      <c r="O64" s="76">
        <v>0</v>
      </c>
      <c r="P64" s="75">
        <v>1</v>
      </c>
      <c r="Q64" s="76">
        <v>0.33333333333333298</v>
      </c>
      <c r="R64" s="75">
        <v>0</v>
      </c>
      <c r="S64" s="76">
        <v>0</v>
      </c>
      <c r="T64" s="75">
        <v>0</v>
      </c>
      <c r="U64" s="76">
        <v>0</v>
      </c>
      <c r="V64" s="75">
        <v>0</v>
      </c>
      <c r="W64" s="76">
        <v>0</v>
      </c>
      <c r="X64" s="75">
        <v>0</v>
      </c>
      <c r="Y64" s="76">
        <f t="shared" si="2"/>
        <v>0</v>
      </c>
      <c r="Z64" s="78">
        <v>1</v>
      </c>
      <c r="AA64" s="79">
        <f t="shared" si="3"/>
        <v>3.125E-2</v>
      </c>
      <c r="AB64" s="70"/>
      <c r="AC64" s="70"/>
    </row>
    <row r="65" spans="2:29" ht="15" customHeight="1">
      <c r="C65" s="74" t="s">
        <v>128</v>
      </c>
      <c r="D65" s="75">
        <v>0</v>
      </c>
      <c r="E65" s="76">
        <v>0</v>
      </c>
      <c r="F65" s="75">
        <v>0</v>
      </c>
      <c r="G65" s="76">
        <v>0</v>
      </c>
      <c r="H65" s="75">
        <v>0</v>
      </c>
      <c r="I65" s="76">
        <v>0</v>
      </c>
      <c r="J65" s="75">
        <v>0</v>
      </c>
      <c r="K65" s="76">
        <v>0</v>
      </c>
      <c r="L65" s="75">
        <v>0</v>
      </c>
      <c r="M65" s="76">
        <v>0</v>
      </c>
      <c r="N65" s="75">
        <v>0</v>
      </c>
      <c r="O65" s="76">
        <v>0</v>
      </c>
      <c r="P65" s="75">
        <v>0</v>
      </c>
      <c r="Q65" s="76">
        <v>0</v>
      </c>
      <c r="R65" s="75">
        <v>1</v>
      </c>
      <c r="S65" s="76">
        <v>0.5</v>
      </c>
      <c r="T65" s="75">
        <v>0</v>
      </c>
      <c r="U65" s="76">
        <v>0</v>
      </c>
      <c r="V65" s="75">
        <v>0</v>
      </c>
      <c r="W65" s="76">
        <v>0</v>
      </c>
      <c r="X65" s="75">
        <v>0</v>
      </c>
      <c r="Y65" s="76">
        <f t="shared" si="2"/>
        <v>0</v>
      </c>
      <c r="Z65" s="78">
        <v>1</v>
      </c>
      <c r="AA65" s="79">
        <f t="shared" si="3"/>
        <v>3.125E-2</v>
      </c>
      <c r="AB65" s="70"/>
      <c r="AC65" s="70"/>
    </row>
    <row r="66" spans="2:29" ht="15" customHeight="1">
      <c r="C66" s="77" t="s">
        <v>103</v>
      </c>
      <c r="D66" s="78">
        <v>1</v>
      </c>
      <c r="E66" s="79">
        <v>3.125E-2</v>
      </c>
      <c r="F66" s="78">
        <v>1</v>
      </c>
      <c r="G66" s="79">
        <v>3.125E-2</v>
      </c>
      <c r="H66" s="78">
        <v>3</v>
      </c>
      <c r="I66" s="79">
        <v>9.375E-2</v>
      </c>
      <c r="J66" s="78">
        <v>2</v>
      </c>
      <c r="K66" s="79">
        <v>6.25E-2</v>
      </c>
      <c r="L66" s="78">
        <v>4</v>
      </c>
      <c r="M66" s="79">
        <v>0.125</v>
      </c>
      <c r="N66" s="78">
        <v>1</v>
      </c>
      <c r="O66" s="79">
        <v>3.125E-2</v>
      </c>
      <c r="P66" s="78">
        <v>3</v>
      </c>
      <c r="Q66" s="79">
        <v>9.375E-2</v>
      </c>
      <c r="R66" s="78">
        <v>2</v>
      </c>
      <c r="S66" s="79">
        <v>6.25E-2</v>
      </c>
      <c r="T66" s="78">
        <v>2</v>
      </c>
      <c r="U66" s="79">
        <v>6.25E-2</v>
      </c>
      <c r="V66" s="78">
        <v>4</v>
      </c>
      <c r="W66" s="79">
        <v>0.125</v>
      </c>
      <c r="X66" s="78">
        <v>9</v>
      </c>
      <c r="Y66" s="118">
        <f t="shared" si="2"/>
        <v>1</v>
      </c>
      <c r="Z66" s="78">
        <v>32</v>
      </c>
      <c r="AA66" s="79">
        <f t="shared" si="3"/>
        <v>1</v>
      </c>
      <c r="AB66" s="70"/>
      <c r="AC66" s="70"/>
    </row>
    <row r="67" spans="2:29" ht="15" customHeight="1">
      <c r="C67" s="71"/>
      <c r="D67" s="72"/>
      <c r="E67" s="73"/>
      <c r="F67" s="72"/>
      <c r="G67" s="73"/>
      <c r="H67" s="72"/>
      <c r="I67" s="73"/>
      <c r="J67" s="72"/>
      <c r="K67" s="73"/>
      <c r="L67" s="72"/>
      <c r="M67" s="73"/>
      <c r="N67" s="72"/>
      <c r="O67" s="73"/>
      <c r="P67" s="72"/>
      <c r="Q67" s="73"/>
      <c r="R67" s="72"/>
      <c r="S67" s="73"/>
      <c r="T67" s="72"/>
      <c r="U67" s="73"/>
      <c r="V67" s="72"/>
      <c r="W67" s="73"/>
      <c r="X67" s="72"/>
      <c r="Y67" s="73"/>
      <c r="Z67" s="72"/>
      <c r="AA67" s="73"/>
      <c r="AB67" s="70"/>
      <c r="AC67" s="70"/>
    </row>
    <row r="68" spans="2:29" ht="15" customHeight="1">
      <c r="C68" s="71"/>
      <c r="D68" s="72"/>
      <c r="E68" s="73"/>
      <c r="F68" s="72"/>
      <c r="G68" s="73"/>
      <c r="H68" s="72"/>
      <c r="I68" s="73"/>
      <c r="J68" s="72"/>
      <c r="K68" s="73"/>
      <c r="L68" s="72"/>
      <c r="M68" s="73"/>
      <c r="N68" s="72"/>
      <c r="O68" s="73"/>
      <c r="P68" s="72"/>
      <c r="Q68" s="73"/>
      <c r="R68" s="72"/>
      <c r="S68" s="73"/>
      <c r="T68" s="72"/>
      <c r="U68" s="73"/>
      <c r="V68" s="72"/>
      <c r="W68" s="73"/>
      <c r="X68" s="72"/>
      <c r="Y68" s="73"/>
      <c r="Z68" s="72"/>
      <c r="AA68" s="73"/>
      <c r="AB68" s="70"/>
      <c r="AC68" s="70"/>
    </row>
    <row r="69" spans="2:29" ht="15" customHeight="1"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</row>
    <row r="70" spans="2:29" ht="15" customHeight="1"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70"/>
      <c r="AB70" s="70"/>
      <c r="AC70" s="70"/>
    </row>
    <row r="71" spans="2:29" ht="15" customHeight="1">
      <c r="C71" s="131" t="s">
        <v>55</v>
      </c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70"/>
      <c r="AB71" s="70"/>
      <c r="AC71" s="70"/>
    </row>
    <row r="72" spans="2:29" ht="86.25" customHeight="1">
      <c r="C72" s="127" t="s">
        <v>78</v>
      </c>
      <c r="D72" s="127"/>
      <c r="E72" s="127" t="s">
        <v>104</v>
      </c>
      <c r="F72" s="127"/>
      <c r="G72" s="127" t="s">
        <v>105</v>
      </c>
      <c r="H72" s="127"/>
      <c r="I72" s="127" t="s">
        <v>106</v>
      </c>
      <c r="J72" s="127"/>
      <c r="K72" s="127" t="s">
        <v>107</v>
      </c>
      <c r="L72" s="127"/>
      <c r="M72" s="127" t="s">
        <v>108</v>
      </c>
      <c r="N72" s="127"/>
      <c r="O72" s="127" t="s">
        <v>79</v>
      </c>
      <c r="P72" s="127"/>
      <c r="Q72" s="127" t="s">
        <v>109</v>
      </c>
      <c r="R72" s="127"/>
      <c r="S72" s="127" t="s">
        <v>83</v>
      </c>
      <c r="T72" s="127"/>
      <c r="U72" s="127" t="s">
        <v>80</v>
      </c>
      <c r="V72" s="127"/>
      <c r="W72" s="127" t="s">
        <v>81</v>
      </c>
      <c r="X72" s="127"/>
      <c r="Y72" s="127" t="s">
        <v>103</v>
      </c>
      <c r="Z72" s="127"/>
      <c r="AA72" s="70"/>
      <c r="AB72" s="70"/>
      <c r="AC72" s="70"/>
    </row>
    <row r="73" spans="2:29" ht="15" customHeight="1">
      <c r="C73" s="81" t="s">
        <v>8</v>
      </c>
      <c r="D73" s="81" t="s">
        <v>4</v>
      </c>
      <c r="E73" s="81" t="s">
        <v>8</v>
      </c>
      <c r="F73" s="81" t="s">
        <v>4</v>
      </c>
      <c r="G73" s="81" t="s">
        <v>8</v>
      </c>
      <c r="H73" s="81" t="s">
        <v>4</v>
      </c>
      <c r="I73" s="81" t="s">
        <v>8</v>
      </c>
      <c r="J73" s="81" t="s">
        <v>4</v>
      </c>
      <c r="K73" s="81" t="s">
        <v>8</v>
      </c>
      <c r="L73" s="81" t="s">
        <v>4</v>
      </c>
      <c r="M73" s="81" t="s">
        <v>8</v>
      </c>
      <c r="N73" s="81" t="s">
        <v>4</v>
      </c>
      <c r="O73" s="81" t="s">
        <v>8</v>
      </c>
      <c r="P73" s="81" t="s">
        <v>4</v>
      </c>
      <c r="Q73" s="81" t="s">
        <v>8</v>
      </c>
      <c r="R73" s="81" t="s">
        <v>4</v>
      </c>
      <c r="S73" s="81" t="s">
        <v>8</v>
      </c>
      <c r="T73" s="81" t="s">
        <v>4</v>
      </c>
      <c r="U73" s="81" t="s">
        <v>8</v>
      </c>
      <c r="V73" s="81" t="s">
        <v>4</v>
      </c>
      <c r="W73" s="81" t="s">
        <v>8</v>
      </c>
      <c r="X73" s="81" t="s">
        <v>4</v>
      </c>
      <c r="Y73" s="81" t="s">
        <v>8</v>
      </c>
      <c r="Z73" s="81" t="s">
        <v>4</v>
      </c>
      <c r="AA73" s="70"/>
      <c r="AB73" s="70"/>
      <c r="AC73" s="70"/>
    </row>
    <row r="74" spans="2:29" ht="15" customHeight="1">
      <c r="C74" s="75">
        <v>1</v>
      </c>
      <c r="D74" s="76">
        <v>3.125E-2</v>
      </c>
      <c r="E74" s="75">
        <v>1</v>
      </c>
      <c r="F74" s="76">
        <v>3.125E-2</v>
      </c>
      <c r="G74" s="75">
        <v>3</v>
      </c>
      <c r="H74" s="76">
        <v>9.375E-2</v>
      </c>
      <c r="I74" s="75">
        <v>2</v>
      </c>
      <c r="J74" s="76">
        <v>6.25E-2</v>
      </c>
      <c r="K74" s="75">
        <v>4</v>
      </c>
      <c r="L74" s="76">
        <v>0.125</v>
      </c>
      <c r="M74" s="75">
        <v>1</v>
      </c>
      <c r="N74" s="76">
        <v>3.125E-2</v>
      </c>
      <c r="O74" s="75">
        <v>3</v>
      </c>
      <c r="P74" s="76">
        <v>9.375E-2</v>
      </c>
      <c r="Q74" s="75">
        <v>2</v>
      </c>
      <c r="R74" s="76">
        <v>6.25E-2</v>
      </c>
      <c r="S74" s="75">
        <v>2</v>
      </c>
      <c r="T74" s="76">
        <v>6.25E-2</v>
      </c>
      <c r="U74" s="75">
        <v>4</v>
      </c>
      <c r="V74" s="76">
        <v>0.125</v>
      </c>
      <c r="W74" s="75">
        <v>9</v>
      </c>
      <c r="X74" s="76">
        <v>0.28125</v>
      </c>
      <c r="Y74" s="78">
        <v>32</v>
      </c>
      <c r="Z74" s="79">
        <v>1</v>
      </c>
      <c r="AA74" s="70"/>
      <c r="AB74" s="70"/>
      <c r="AC74" s="70"/>
    </row>
    <row r="75" spans="2:29" ht="15" customHeight="1">
      <c r="C75" s="72"/>
      <c r="D75" s="73"/>
      <c r="E75" s="72"/>
      <c r="F75" s="73"/>
      <c r="G75" s="72"/>
      <c r="H75" s="73"/>
      <c r="I75" s="72"/>
      <c r="J75" s="73"/>
      <c r="K75" s="72"/>
      <c r="L75" s="73"/>
      <c r="M75" s="72"/>
      <c r="N75" s="73"/>
      <c r="O75" s="72"/>
      <c r="P75" s="73"/>
      <c r="Q75" s="72"/>
      <c r="R75" s="73"/>
      <c r="S75" s="72"/>
      <c r="T75" s="73"/>
      <c r="U75" s="72"/>
      <c r="V75" s="73"/>
      <c r="W75" s="72"/>
      <c r="X75" s="73"/>
      <c r="Y75" s="72"/>
      <c r="Z75" s="73"/>
      <c r="AA75" s="70"/>
      <c r="AB75" s="70"/>
      <c r="AC75" s="70"/>
    </row>
    <row r="76" spans="2:29" ht="15" customHeight="1">
      <c r="C76" s="72"/>
      <c r="D76" s="73"/>
      <c r="E76" s="72"/>
      <c r="F76" s="73"/>
      <c r="G76" s="72"/>
      <c r="H76" s="73"/>
      <c r="I76" s="72"/>
      <c r="J76" s="73"/>
      <c r="K76" s="72"/>
      <c r="L76" s="73"/>
      <c r="M76" s="72"/>
      <c r="N76" s="73"/>
      <c r="O76" s="72"/>
      <c r="P76" s="73"/>
      <c r="Q76" s="72"/>
      <c r="R76" s="73"/>
      <c r="S76" s="72"/>
      <c r="T76" s="73"/>
      <c r="U76" s="72"/>
      <c r="V76" s="73"/>
      <c r="W76" s="72"/>
      <c r="X76" s="73"/>
      <c r="Y76" s="72"/>
      <c r="Z76" s="73"/>
      <c r="AA76" s="70"/>
      <c r="AB76" s="70"/>
      <c r="AC76" s="70"/>
    </row>
    <row r="77" spans="2:29" ht="29.25" customHeight="1">
      <c r="B77" s="123" t="s">
        <v>42</v>
      </c>
      <c r="C77" s="123"/>
      <c r="D77" s="123"/>
      <c r="E77" s="123"/>
      <c r="F77" s="123"/>
      <c r="G77" s="123"/>
      <c r="L77" s="73"/>
      <c r="M77" s="72"/>
      <c r="N77" s="73"/>
      <c r="O77" s="72"/>
      <c r="P77" s="73"/>
      <c r="Q77" s="72"/>
      <c r="R77" s="73"/>
      <c r="S77" s="72"/>
      <c r="T77" s="73"/>
      <c r="U77" s="72"/>
      <c r="V77" s="73"/>
      <c r="W77" s="72"/>
      <c r="X77" s="73"/>
      <c r="Y77" s="72"/>
      <c r="Z77" s="73"/>
      <c r="AA77" s="70"/>
      <c r="AB77" s="70"/>
      <c r="AC77" s="70"/>
    </row>
    <row r="78" spans="2:29" ht="15" customHeight="1">
      <c r="C78" s="72"/>
      <c r="D78" s="73"/>
      <c r="E78" s="72"/>
      <c r="F78" s="73"/>
      <c r="G78" s="72"/>
      <c r="H78" s="73"/>
      <c r="I78" s="72"/>
      <c r="J78" s="73"/>
      <c r="K78" s="72"/>
      <c r="L78" s="73"/>
      <c r="M78" s="72"/>
      <c r="N78" s="73"/>
      <c r="O78" s="72"/>
      <c r="P78" s="73"/>
      <c r="Q78" s="72"/>
      <c r="R78" s="73"/>
      <c r="S78" s="72"/>
      <c r="T78" s="73"/>
      <c r="U78" s="72"/>
      <c r="V78" s="73"/>
      <c r="W78" s="72"/>
      <c r="X78" s="73"/>
      <c r="Y78" s="72"/>
      <c r="Z78" s="73"/>
      <c r="AA78" s="70"/>
      <c r="AB78" s="70"/>
      <c r="AC78" s="70"/>
    </row>
    <row r="79" spans="2:29" ht="15" customHeight="1"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</row>
    <row r="80" spans="2:29" ht="15" customHeight="1">
      <c r="C80" s="128"/>
      <c r="D80" s="127" t="s">
        <v>2</v>
      </c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70"/>
    </row>
    <row r="81" spans="2:29" ht="88.5" customHeight="1">
      <c r="C81" s="129"/>
      <c r="D81" s="127" t="s">
        <v>78</v>
      </c>
      <c r="E81" s="127"/>
      <c r="F81" s="127" t="s">
        <v>104</v>
      </c>
      <c r="G81" s="127"/>
      <c r="H81" s="127" t="s">
        <v>105</v>
      </c>
      <c r="I81" s="127"/>
      <c r="J81" s="127" t="s">
        <v>106</v>
      </c>
      <c r="K81" s="127"/>
      <c r="L81" s="127" t="s">
        <v>107</v>
      </c>
      <c r="M81" s="127"/>
      <c r="N81" s="127" t="s">
        <v>108</v>
      </c>
      <c r="O81" s="127"/>
      <c r="P81" s="127" t="s">
        <v>79</v>
      </c>
      <c r="Q81" s="127"/>
      <c r="R81" s="127" t="s">
        <v>109</v>
      </c>
      <c r="S81" s="127"/>
      <c r="T81" s="127" t="s">
        <v>83</v>
      </c>
      <c r="U81" s="127"/>
      <c r="V81" s="127" t="s">
        <v>80</v>
      </c>
      <c r="W81" s="127"/>
      <c r="X81" s="127" t="s">
        <v>81</v>
      </c>
      <c r="Y81" s="127"/>
      <c r="Z81" s="127" t="s">
        <v>103</v>
      </c>
      <c r="AA81" s="127"/>
      <c r="AB81" s="70"/>
    </row>
    <row r="82" spans="2:29" ht="15" customHeight="1">
      <c r="C82" s="130"/>
      <c r="D82" s="82" t="s">
        <v>8</v>
      </c>
      <c r="E82" s="82" t="s">
        <v>4</v>
      </c>
      <c r="F82" s="82" t="s">
        <v>8</v>
      </c>
      <c r="G82" s="82" t="s">
        <v>4</v>
      </c>
      <c r="H82" s="82" t="s">
        <v>8</v>
      </c>
      <c r="I82" s="82" t="s">
        <v>4</v>
      </c>
      <c r="J82" s="82" t="s">
        <v>8</v>
      </c>
      <c r="K82" s="82" t="s">
        <v>4</v>
      </c>
      <c r="L82" s="82" t="s">
        <v>8</v>
      </c>
      <c r="M82" s="82" t="s">
        <v>4</v>
      </c>
      <c r="N82" s="82" t="s">
        <v>8</v>
      </c>
      <c r="O82" s="82" t="s">
        <v>4</v>
      </c>
      <c r="P82" s="82" t="s">
        <v>8</v>
      </c>
      <c r="Q82" s="82" t="s">
        <v>4</v>
      </c>
      <c r="R82" s="82" t="s">
        <v>8</v>
      </c>
      <c r="S82" s="82" t="s">
        <v>4</v>
      </c>
      <c r="T82" s="82" t="s">
        <v>8</v>
      </c>
      <c r="U82" s="82" t="s">
        <v>4</v>
      </c>
      <c r="V82" s="82" t="s">
        <v>8</v>
      </c>
      <c r="W82" s="82" t="s">
        <v>4</v>
      </c>
      <c r="X82" s="82" t="s">
        <v>8</v>
      </c>
      <c r="Y82" s="82" t="s">
        <v>4</v>
      </c>
      <c r="Z82" s="82" t="s">
        <v>8</v>
      </c>
      <c r="AA82" s="82" t="s">
        <v>4</v>
      </c>
      <c r="AB82" s="70"/>
    </row>
    <row r="83" spans="2:29" ht="15" customHeight="1">
      <c r="C83" s="74" t="s">
        <v>10</v>
      </c>
      <c r="D83" s="75">
        <v>1</v>
      </c>
      <c r="E83" s="76">
        <f>D83/1</f>
        <v>1</v>
      </c>
      <c r="F83" s="75">
        <v>1</v>
      </c>
      <c r="G83" s="76">
        <v>1</v>
      </c>
      <c r="H83" s="75">
        <v>3</v>
      </c>
      <c r="I83" s="76">
        <v>1</v>
      </c>
      <c r="J83" s="75">
        <v>1</v>
      </c>
      <c r="K83" s="76">
        <v>0.5</v>
      </c>
      <c r="L83" s="75">
        <v>4</v>
      </c>
      <c r="M83" s="76">
        <f>L83/4</f>
        <v>1</v>
      </c>
      <c r="N83" s="75">
        <v>1</v>
      </c>
      <c r="O83" s="76">
        <v>1</v>
      </c>
      <c r="P83" s="75">
        <v>3</v>
      </c>
      <c r="Q83" s="76">
        <v>1</v>
      </c>
      <c r="R83" s="75">
        <v>2</v>
      </c>
      <c r="S83" s="76">
        <v>1</v>
      </c>
      <c r="T83" s="75">
        <v>1</v>
      </c>
      <c r="U83" s="76">
        <f>T83/2</f>
        <v>0.5</v>
      </c>
      <c r="V83" s="75">
        <v>4</v>
      </c>
      <c r="W83" s="76">
        <f>V83/4</f>
        <v>1</v>
      </c>
      <c r="X83" s="75">
        <v>9</v>
      </c>
      <c r="Y83" s="76">
        <f>X83/9</f>
        <v>1</v>
      </c>
      <c r="Z83" s="78">
        <v>30</v>
      </c>
      <c r="AA83" s="79">
        <f>Z83/32</f>
        <v>0.9375</v>
      </c>
      <c r="AB83" s="70"/>
    </row>
    <row r="84" spans="2:29" ht="15" customHeight="1">
      <c r="C84" s="74" t="s">
        <v>11</v>
      </c>
      <c r="D84" s="75">
        <v>0</v>
      </c>
      <c r="E84" s="76">
        <f t="shared" ref="E84:E88" si="4">D84/32</f>
        <v>0</v>
      </c>
      <c r="F84" s="75">
        <v>0</v>
      </c>
      <c r="G84" s="76">
        <v>0</v>
      </c>
      <c r="H84" s="75">
        <v>1</v>
      </c>
      <c r="I84" s="76">
        <v>0.33333332999999998</v>
      </c>
      <c r="J84" s="75">
        <v>0</v>
      </c>
      <c r="K84" s="76">
        <f t="shared" ref="K84:K88" si="5">J84/32</f>
        <v>0</v>
      </c>
      <c r="L84" s="75">
        <v>3</v>
      </c>
      <c r="M84" s="76">
        <f t="shared" ref="M84:M88" si="6">L84/4</f>
        <v>0.75</v>
      </c>
      <c r="N84" s="75">
        <v>0</v>
      </c>
      <c r="O84" s="76">
        <v>0</v>
      </c>
      <c r="P84" s="75">
        <v>0</v>
      </c>
      <c r="Q84" s="76">
        <v>0</v>
      </c>
      <c r="R84" s="75">
        <v>0</v>
      </c>
      <c r="S84" s="76">
        <v>0</v>
      </c>
      <c r="T84" s="75">
        <v>1</v>
      </c>
      <c r="U84" s="76">
        <f t="shared" ref="U84:U88" si="7">T84/2</f>
        <v>0.5</v>
      </c>
      <c r="V84" s="75">
        <v>4</v>
      </c>
      <c r="W84" s="76">
        <f t="shared" ref="W84:W88" si="8">V84/4</f>
        <v>1</v>
      </c>
      <c r="X84" s="75">
        <v>0</v>
      </c>
      <c r="Y84" s="76">
        <f t="shared" ref="Y84:Y88" si="9">X84/9</f>
        <v>0</v>
      </c>
      <c r="Z84" s="78">
        <v>9</v>
      </c>
      <c r="AA84" s="79">
        <f t="shared" ref="AA84:AA88" si="10">Z84/32</f>
        <v>0.28125</v>
      </c>
      <c r="AB84" s="70"/>
    </row>
    <row r="85" spans="2:29" ht="15" customHeight="1">
      <c r="C85" s="74" t="s">
        <v>129</v>
      </c>
      <c r="D85" s="75">
        <v>0</v>
      </c>
      <c r="E85" s="76">
        <f t="shared" si="4"/>
        <v>0</v>
      </c>
      <c r="F85" s="75">
        <v>0</v>
      </c>
      <c r="G85" s="76">
        <v>0</v>
      </c>
      <c r="H85" s="75">
        <v>0</v>
      </c>
      <c r="I85" s="76">
        <f t="shared" ref="I85:I88" si="11">H85/32</f>
        <v>0</v>
      </c>
      <c r="J85" s="75">
        <v>0</v>
      </c>
      <c r="K85" s="76">
        <f t="shared" si="5"/>
        <v>0</v>
      </c>
      <c r="L85" s="75">
        <v>1</v>
      </c>
      <c r="M85" s="76">
        <f t="shared" si="6"/>
        <v>0.25</v>
      </c>
      <c r="N85" s="75">
        <v>0</v>
      </c>
      <c r="O85" s="76">
        <v>0</v>
      </c>
      <c r="P85" s="75">
        <v>0</v>
      </c>
      <c r="Q85" s="76">
        <v>0</v>
      </c>
      <c r="R85" s="75">
        <v>0</v>
      </c>
      <c r="S85" s="76">
        <v>0</v>
      </c>
      <c r="T85" s="75">
        <v>1</v>
      </c>
      <c r="U85" s="76">
        <f t="shared" si="7"/>
        <v>0.5</v>
      </c>
      <c r="V85" s="75">
        <v>0</v>
      </c>
      <c r="W85" s="76">
        <f t="shared" si="8"/>
        <v>0</v>
      </c>
      <c r="X85" s="75">
        <v>0</v>
      </c>
      <c r="Y85" s="76">
        <f t="shared" si="9"/>
        <v>0</v>
      </c>
      <c r="Z85" s="78">
        <v>2</v>
      </c>
      <c r="AA85" s="79">
        <f t="shared" si="10"/>
        <v>6.25E-2</v>
      </c>
      <c r="AB85" s="70"/>
    </row>
    <row r="86" spans="2:29" ht="15" customHeight="1">
      <c r="C86" s="74" t="s">
        <v>130</v>
      </c>
      <c r="D86" s="75">
        <v>0</v>
      </c>
      <c r="E86" s="76">
        <f t="shared" si="4"/>
        <v>0</v>
      </c>
      <c r="F86" s="75">
        <v>0</v>
      </c>
      <c r="G86" s="76">
        <v>0</v>
      </c>
      <c r="H86" s="75">
        <v>0</v>
      </c>
      <c r="I86" s="76">
        <f t="shared" si="11"/>
        <v>0</v>
      </c>
      <c r="J86" s="75">
        <v>1</v>
      </c>
      <c r="K86" s="76">
        <v>0.5</v>
      </c>
      <c r="L86" s="75">
        <v>0</v>
      </c>
      <c r="M86" s="76">
        <f t="shared" si="6"/>
        <v>0</v>
      </c>
      <c r="N86" s="75">
        <v>0</v>
      </c>
      <c r="O86" s="76">
        <v>0</v>
      </c>
      <c r="P86" s="75">
        <v>0</v>
      </c>
      <c r="Q86" s="76">
        <v>0</v>
      </c>
      <c r="R86" s="75">
        <v>0</v>
      </c>
      <c r="S86" s="76">
        <v>0</v>
      </c>
      <c r="T86" s="75">
        <v>0</v>
      </c>
      <c r="U86" s="76">
        <f t="shared" si="7"/>
        <v>0</v>
      </c>
      <c r="V86" s="75">
        <v>0</v>
      </c>
      <c r="W86" s="76">
        <f t="shared" si="8"/>
        <v>0</v>
      </c>
      <c r="X86" s="75">
        <v>3</v>
      </c>
      <c r="Y86" s="76">
        <f t="shared" si="9"/>
        <v>0.33333333333333331</v>
      </c>
      <c r="Z86" s="78">
        <v>4</v>
      </c>
      <c r="AA86" s="79">
        <f t="shared" si="10"/>
        <v>0.125</v>
      </c>
      <c r="AB86" s="70"/>
    </row>
    <row r="87" spans="2:29" ht="15" customHeight="1">
      <c r="C87" s="74" t="s">
        <v>131</v>
      </c>
      <c r="D87" s="75">
        <v>0</v>
      </c>
      <c r="E87" s="76">
        <f t="shared" si="4"/>
        <v>0</v>
      </c>
      <c r="F87" s="75">
        <v>0</v>
      </c>
      <c r="G87" s="76">
        <v>0</v>
      </c>
      <c r="H87" s="75">
        <v>0</v>
      </c>
      <c r="I87" s="76">
        <f t="shared" si="11"/>
        <v>0</v>
      </c>
      <c r="J87" s="75">
        <v>0</v>
      </c>
      <c r="K87" s="76">
        <f t="shared" si="5"/>
        <v>0</v>
      </c>
      <c r="L87" s="75">
        <v>0</v>
      </c>
      <c r="M87" s="76">
        <f t="shared" si="6"/>
        <v>0</v>
      </c>
      <c r="N87" s="75">
        <v>0</v>
      </c>
      <c r="O87" s="76">
        <v>0</v>
      </c>
      <c r="P87" s="75">
        <v>0</v>
      </c>
      <c r="Q87" s="76">
        <v>0</v>
      </c>
      <c r="R87" s="75">
        <v>0</v>
      </c>
      <c r="S87" s="76">
        <v>0</v>
      </c>
      <c r="T87" s="75">
        <v>0</v>
      </c>
      <c r="U87" s="76">
        <f t="shared" si="7"/>
        <v>0</v>
      </c>
      <c r="V87" s="75">
        <v>0</v>
      </c>
      <c r="W87" s="76">
        <f t="shared" si="8"/>
        <v>0</v>
      </c>
      <c r="X87" s="75">
        <v>0</v>
      </c>
      <c r="Y87" s="76">
        <f t="shared" si="9"/>
        <v>0</v>
      </c>
      <c r="Z87" s="78">
        <v>0</v>
      </c>
      <c r="AA87" s="79">
        <f t="shared" si="10"/>
        <v>0</v>
      </c>
      <c r="AB87" s="70"/>
    </row>
    <row r="88" spans="2:29" ht="15" customHeight="1">
      <c r="C88" s="74" t="s">
        <v>7</v>
      </c>
      <c r="D88" s="75">
        <v>0</v>
      </c>
      <c r="E88" s="76">
        <f t="shared" si="4"/>
        <v>0</v>
      </c>
      <c r="F88" s="75">
        <v>0</v>
      </c>
      <c r="G88" s="76">
        <v>0</v>
      </c>
      <c r="H88" s="75">
        <v>0</v>
      </c>
      <c r="I88" s="76">
        <f t="shared" si="11"/>
        <v>0</v>
      </c>
      <c r="J88" s="75">
        <v>0</v>
      </c>
      <c r="K88" s="76">
        <f t="shared" si="5"/>
        <v>0</v>
      </c>
      <c r="L88" s="75">
        <v>0</v>
      </c>
      <c r="M88" s="76">
        <f t="shared" si="6"/>
        <v>0</v>
      </c>
      <c r="N88" s="75">
        <v>0</v>
      </c>
      <c r="O88" s="76">
        <v>0</v>
      </c>
      <c r="P88" s="75">
        <v>0</v>
      </c>
      <c r="Q88" s="76">
        <v>0</v>
      </c>
      <c r="R88" s="75">
        <v>0</v>
      </c>
      <c r="S88" s="76">
        <v>0</v>
      </c>
      <c r="T88" s="75">
        <v>0</v>
      </c>
      <c r="U88" s="76">
        <f t="shared" si="7"/>
        <v>0</v>
      </c>
      <c r="V88" s="75">
        <v>1</v>
      </c>
      <c r="W88" s="76">
        <f t="shared" si="8"/>
        <v>0.25</v>
      </c>
      <c r="X88" s="75">
        <v>1</v>
      </c>
      <c r="Y88" s="76">
        <f t="shared" si="9"/>
        <v>0.1111111111111111</v>
      </c>
      <c r="Z88" s="78">
        <v>2</v>
      </c>
      <c r="AA88" s="79">
        <f t="shared" si="10"/>
        <v>6.25E-2</v>
      </c>
      <c r="AB88" s="70"/>
    </row>
    <row r="89" spans="2:29" ht="15" customHeight="1">
      <c r="C89" s="98"/>
      <c r="D89" s="99"/>
      <c r="E89" s="100"/>
      <c r="F89" s="99"/>
      <c r="G89" s="100"/>
      <c r="H89" s="99"/>
      <c r="I89" s="100"/>
      <c r="J89" s="99"/>
      <c r="K89" s="100"/>
      <c r="L89" s="99"/>
      <c r="M89" s="100"/>
      <c r="N89" s="99"/>
      <c r="O89" s="100"/>
      <c r="P89" s="99"/>
      <c r="Q89" s="100"/>
      <c r="R89" s="99"/>
      <c r="S89" s="100"/>
      <c r="T89" s="99"/>
      <c r="U89" s="100"/>
      <c r="V89" s="99"/>
      <c r="W89" s="100"/>
      <c r="X89" s="99"/>
      <c r="Y89" s="100"/>
      <c r="AB89" s="70"/>
    </row>
    <row r="90" spans="2:29" ht="15" customHeight="1">
      <c r="C90" s="98"/>
      <c r="D90" s="99"/>
      <c r="E90" s="100"/>
      <c r="F90" s="99"/>
      <c r="G90" s="100"/>
      <c r="H90" s="99"/>
      <c r="I90" s="100"/>
      <c r="J90" s="99"/>
      <c r="K90" s="100"/>
      <c r="L90" s="99"/>
      <c r="M90" s="100"/>
      <c r="N90" s="99"/>
      <c r="O90" s="100"/>
      <c r="P90" s="99"/>
      <c r="Q90" s="100"/>
      <c r="R90" s="99"/>
      <c r="S90" s="100"/>
      <c r="T90" s="99"/>
      <c r="U90" s="100"/>
      <c r="V90" s="99"/>
      <c r="W90" s="100"/>
      <c r="X90" s="99"/>
      <c r="Y90" s="100"/>
      <c r="AB90" s="70"/>
    </row>
    <row r="91" spans="2:29" ht="27.75" customHeight="1">
      <c r="B91" s="123" t="s">
        <v>72</v>
      </c>
      <c r="C91" s="123"/>
      <c r="D91" s="123"/>
      <c r="E91" s="123"/>
      <c r="F91" s="123"/>
      <c r="G91" s="123"/>
      <c r="H91" s="123"/>
      <c r="I91" s="123"/>
      <c r="J91" s="123"/>
      <c r="K91" s="100"/>
      <c r="L91" s="99"/>
      <c r="M91" s="100"/>
      <c r="N91" s="99"/>
      <c r="O91" s="100"/>
      <c r="P91" s="99"/>
      <c r="Q91" s="100"/>
      <c r="R91" s="99"/>
      <c r="S91" s="100"/>
      <c r="T91" s="99"/>
      <c r="U91" s="100"/>
      <c r="V91" s="99"/>
      <c r="W91" s="100"/>
      <c r="X91" s="99"/>
      <c r="Y91" s="100"/>
      <c r="AB91" s="70"/>
    </row>
    <row r="92" spans="2:29">
      <c r="B92" s="101"/>
      <c r="C92" s="101"/>
      <c r="D92" s="101"/>
      <c r="E92" s="101"/>
      <c r="F92" s="101"/>
      <c r="G92" s="101"/>
      <c r="H92" s="101"/>
      <c r="I92" s="101"/>
      <c r="J92" s="101"/>
      <c r="K92" s="100"/>
      <c r="L92" s="99"/>
      <c r="M92" s="100"/>
      <c r="N92" s="99"/>
      <c r="O92" s="100"/>
      <c r="P92" s="99"/>
      <c r="Q92" s="100"/>
      <c r="R92" s="99"/>
      <c r="S92" s="100"/>
      <c r="T92" s="99"/>
      <c r="U92" s="100"/>
      <c r="V92" s="99"/>
      <c r="W92" s="100"/>
      <c r="X92" s="99"/>
      <c r="Y92" s="100"/>
      <c r="AB92" s="70"/>
    </row>
    <row r="93" spans="2:29" ht="15" customHeight="1"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</row>
    <row r="94" spans="2:29" ht="15" customHeight="1">
      <c r="C94" s="127"/>
      <c r="D94" s="127" t="s">
        <v>2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70"/>
    </row>
    <row r="95" spans="2:29" ht="81.75" customHeight="1">
      <c r="C95" s="127"/>
      <c r="D95" s="127" t="s">
        <v>78</v>
      </c>
      <c r="E95" s="127"/>
      <c r="F95" s="127" t="s">
        <v>104</v>
      </c>
      <c r="G95" s="127"/>
      <c r="H95" s="127" t="s">
        <v>105</v>
      </c>
      <c r="I95" s="127"/>
      <c r="J95" s="127" t="s">
        <v>106</v>
      </c>
      <c r="K95" s="127"/>
      <c r="L95" s="127" t="s">
        <v>107</v>
      </c>
      <c r="M95" s="127"/>
      <c r="N95" s="127" t="s">
        <v>108</v>
      </c>
      <c r="O95" s="127"/>
      <c r="P95" s="127" t="s">
        <v>79</v>
      </c>
      <c r="Q95" s="127"/>
      <c r="R95" s="127" t="s">
        <v>109</v>
      </c>
      <c r="S95" s="127"/>
      <c r="T95" s="127" t="s">
        <v>83</v>
      </c>
      <c r="U95" s="127"/>
      <c r="V95" s="127" t="s">
        <v>80</v>
      </c>
      <c r="W95" s="127"/>
      <c r="X95" s="127" t="s">
        <v>81</v>
      </c>
      <c r="Y95" s="127"/>
      <c r="Z95" s="127" t="s">
        <v>103</v>
      </c>
      <c r="AA95" s="127"/>
      <c r="AB95" s="70"/>
    </row>
    <row r="96" spans="2:29" ht="15" customHeight="1">
      <c r="C96" s="127"/>
      <c r="D96" s="82" t="s">
        <v>8</v>
      </c>
      <c r="E96" s="82" t="s">
        <v>4</v>
      </c>
      <c r="F96" s="82" t="s">
        <v>8</v>
      </c>
      <c r="G96" s="82" t="s">
        <v>4</v>
      </c>
      <c r="H96" s="82" t="s">
        <v>8</v>
      </c>
      <c r="I96" s="82" t="s">
        <v>4</v>
      </c>
      <c r="J96" s="82" t="s">
        <v>8</v>
      </c>
      <c r="K96" s="82" t="s">
        <v>4</v>
      </c>
      <c r="L96" s="82" t="s">
        <v>8</v>
      </c>
      <c r="M96" s="82" t="s">
        <v>4</v>
      </c>
      <c r="N96" s="82" t="s">
        <v>8</v>
      </c>
      <c r="O96" s="82" t="s">
        <v>4</v>
      </c>
      <c r="P96" s="82" t="s">
        <v>8</v>
      </c>
      <c r="Q96" s="82" t="s">
        <v>4</v>
      </c>
      <c r="R96" s="82" t="s">
        <v>8</v>
      </c>
      <c r="S96" s="82" t="s">
        <v>4</v>
      </c>
      <c r="T96" s="82" t="s">
        <v>8</v>
      </c>
      <c r="U96" s="82" t="s">
        <v>4</v>
      </c>
      <c r="V96" s="82" t="s">
        <v>8</v>
      </c>
      <c r="W96" s="82" t="s">
        <v>4</v>
      </c>
      <c r="X96" s="82" t="s">
        <v>8</v>
      </c>
      <c r="Y96" s="82" t="s">
        <v>4</v>
      </c>
      <c r="Z96" s="82" t="s">
        <v>8</v>
      </c>
      <c r="AA96" s="82" t="s">
        <v>4</v>
      </c>
      <c r="AB96" s="70"/>
    </row>
    <row r="97" spans="2:29" ht="15" customHeight="1">
      <c r="C97" s="74" t="s">
        <v>15</v>
      </c>
      <c r="D97" s="75">
        <v>1</v>
      </c>
      <c r="E97" s="76">
        <f>D97/1</f>
        <v>1</v>
      </c>
      <c r="F97" s="75">
        <v>0</v>
      </c>
      <c r="G97" s="76">
        <f>F97/1</f>
        <v>0</v>
      </c>
      <c r="H97" s="75">
        <v>0</v>
      </c>
      <c r="I97" s="76">
        <f>H97/3</f>
        <v>0</v>
      </c>
      <c r="J97" s="75">
        <v>1</v>
      </c>
      <c r="K97" s="76">
        <f>J97/2</f>
        <v>0.5</v>
      </c>
      <c r="L97" s="75">
        <v>1</v>
      </c>
      <c r="M97" s="76">
        <f>L97/4</f>
        <v>0.25</v>
      </c>
      <c r="N97" s="75">
        <v>0</v>
      </c>
      <c r="O97" s="76">
        <f>N97/1</f>
        <v>0</v>
      </c>
      <c r="P97" s="75">
        <v>0</v>
      </c>
      <c r="Q97" s="76">
        <f>P97/3</f>
        <v>0</v>
      </c>
      <c r="R97" s="75">
        <v>0</v>
      </c>
      <c r="S97" s="76">
        <f>R97/2</f>
        <v>0</v>
      </c>
      <c r="T97" s="75">
        <v>0</v>
      </c>
      <c r="U97" s="76">
        <f>T97/2</f>
        <v>0</v>
      </c>
      <c r="V97" s="75">
        <v>0</v>
      </c>
      <c r="W97" s="76">
        <f>V97/4</f>
        <v>0</v>
      </c>
      <c r="X97" s="75">
        <v>2</v>
      </c>
      <c r="Y97" s="76">
        <f>X97/9</f>
        <v>0.22222222222222221</v>
      </c>
      <c r="Z97" s="78">
        <v>5</v>
      </c>
      <c r="AA97" s="79">
        <f t="shared" ref="AA97" si="12">Z97/32</f>
        <v>0.15625</v>
      </c>
      <c r="AB97" s="70"/>
    </row>
    <row r="98" spans="2:29" ht="15" customHeight="1">
      <c r="C98" s="74" t="s">
        <v>39</v>
      </c>
      <c r="D98" s="75">
        <v>0</v>
      </c>
      <c r="E98" s="76">
        <f t="shared" ref="E98:E101" si="13">D98/1</f>
        <v>0</v>
      </c>
      <c r="F98" s="75">
        <v>0</v>
      </c>
      <c r="G98" s="76">
        <f t="shared" ref="G98:G101" si="14">F98/1</f>
        <v>0</v>
      </c>
      <c r="H98" s="75">
        <v>1</v>
      </c>
      <c r="I98" s="76">
        <f t="shared" ref="I98:I101" si="15">H98/3</f>
        <v>0.33333333333333331</v>
      </c>
      <c r="J98" s="75">
        <v>1</v>
      </c>
      <c r="K98" s="76">
        <f t="shared" ref="K98:K101" si="16">J98/2</f>
        <v>0.5</v>
      </c>
      <c r="L98" s="75">
        <v>0</v>
      </c>
      <c r="M98" s="76">
        <f t="shared" ref="M98:M101" si="17">L98/4</f>
        <v>0</v>
      </c>
      <c r="N98" s="75">
        <v>0</v>
      </c>
      <c r="O98" s="76">
        <f t="shared" ref="O98:O101" si="18">N98/1</f>
        <v>0</v>
      </c>
      <c r="P98" s="75">
        <v>0</v>
      </c>
      <c r="Q98" s="76">
        <f t="shared" ref="Q98:Q101" si="19">P98/3</f>
        <v>0</v>
      </c>
      <c r="R98" s="75">
        <v>0</v>
      </c>
      <c r="S98" s="76">
        <f t="shared" ref="S98:S101" si="20">R98/2</f>
        <v>0</v>
      </c>
      <c r="T98" s="75">
        <v>0</v>
      </c>
      <c r="U98" s="76">
        <f t="shared" ref="U98:U101" si="21">T98/2</f>
        <v>0</v>
      </c>
      <c r="V98" s="75">
        <v>2</v>
      </c>
      <c r="W98" s="76">
        <f t="shared" ref="W98:W101" si="22">V98/4</f>
        <v>0.5</v>
      </c>
      <c r="X98" s="75">
        <v>0</v>
      </c>
      <c r="Y98" s="76">
        <f t="shared" ref="Y98:Y101" si="23">X98/9</f>
        <v>0</v>
      </c>
      <c r="Z98" s="78">
        <v>4</v>
      </c>
      <c r="AA98" s="79">
        <f t="shared" ref="AA98" si="24">Z98/32</f>
        <v>0.125</v>
      </c>
      <c r="AB98" s="70"/>
    </row>
    <row r="99" spans="2:29" ht="15" customHeight="1">
      <c r="C99" s="74" t="s">
        <v>57</v>
      </c>
      <c r="D99" s="75">
        <v>0</v>
      </c>
      <c r="E99" s="76">
        <f t="shared" si="13"/>
        <v>0</v>
      </c>
      <c r="F99" s="75">
        <v>0</v>
      </c>
      <c r="G99" s="76">
        <f t="shared" si="14"/>
        <v>0</v>
      </c>
      <c r="H99" s="75">
        <v>0</v>
      </c>
      <c r="I99" s="76">
        <f t="shared" si="15"/>
        <v>0</v>
      </c>
      <c r="J99" s="75">
        <v>0</v>
      </c>
      <c r="K99" s="76">
        <f t="shared" si="16"/>
        <v>0</v>
      </c>
      <c r="L99" s="75">
        <v>0</v>
      </c>
      <c r="M99" s="76">
        <f t="shared" si="17"/>
        <v>0</v>
      </c>
      <c r="N99" s="75">
        <v>0</v>
      </c>
      <c r="O99" s="76">
        <f t="shared" si="18"/>
        <v>0</v>
      </c>
      <c r="P99" s="75">
        <v>0</v>
      </c>
      <c r="Q99" s="76">
        <f t="shared" si="19"/>
        <v>0</v>
      </c>
      <c r="R99" s="75">
        <v>0</v>
      </c>
      <c r="S99" s="76">
        <f t="shared" si="20"/>
        <v>0</v>
      </c>
      <c r="T99" s="75">
        <v>2</v>
      </c>
      <c r="U99" s="76">
        <f t="shared" si="21"/>
        <v>1</v>
      </c>
      <c r="V99" s="75">
        <v>0</v>
      </c>
      <c r="W99" s="76">
        <f t="shared" si="22"/>
        <v>0</v>
      </c>
      <c r="X99" s="75">
        <v>2</v>
      </c>
      <c r="Y99" s="76">
        <f t="shared" si="23"/>
        <v>0.22222222222222221</v>
      </c>
      <c r="Z99" s="78">
        <v>4</v>
      </c>
      <c r="AA99" s="79">
        <f t="shared" ref="AA99" si="25">Z99/32</f>
        <v>0.125</v>
      </c>
      <c r="AB99" s="70"/>
    </row>
    <row r="100" spans="2:29" ht="15" customHeight="1">
      <c r="C100" s="74" t="s">
        <v>58</v>
      </c>
      <c r="D100" s="75">
        <v>1</v>
      </c>
      <c r="E100" s="76">
        <f t="shared" si="13"/>
        <v>1</v>
      </c>
      <c r="F100" s="75">
        <v>1</v>
      </c>
      <c r="G100" s="76">
        <f t="shared" si="14"/>
        <v>1</v>
      </c>
      <c r="H100" s="75">
        <v>0</v>
      </c>
      <c r="I100" s="76">
        <f t="shared" si="15"/>
        <v>0</v>
      </c>
      <c r="J100" s="75">
        <v>0</v>
      </c>
      <c r="K100" s="76">
        <f t="shared" si="16"/>
        <v>0</v>
      </c>
      <c r="L100" s="75">
        <v>3</v>
      </c>
      <c r="M100" s="76">
        <f t="shared" si="17"/>
        <v>0.75</v>
      </c>
      <c r="N100" s="75">
        <v>1</v>
      </c>
      <c r="O100" s="76">
        <f t="shared" si="18"/>
        <v>1</v>
      </c>
      <c r="P100" s="75">
        <v>3</v>
      </c>
      <c r="Q100" s="76">
        <f t="shared" si="19"/>
        <v>1</v>
      </c>
      <c r="R100" s="75">
        <v>2</v>
      </c>
      <c r="S100" s="76">
        <f t="shared" si="20"/>
        <v>1</v>
      </c>
      <c r="T100" s="75">
        <v>0</v>
      </c>
      <c r="U100" s="76">
        <f t="shared" si="21"/>
        <v>0</v>
      </c>
      <c r="V100" s="75">
        <v>2</v>
      </c>
      <c r="W100" s="76">
        <f t="shared" si="22"/>
        <v>0.5</v>
      </c>
      <c r="X100" s="75">
        <v>6</v>
      </c>
      <c r="Y100" s="76">
        <f t="shared" si="23"/>
        <v>0.66666666666666663</v>
      </c>
      <c r="Z100" s="78">
        <v>19</v>
      </c>
      <c r="AA100" s="79">
        <f t="shared" ref="AA100" si="26">Z100/32</f>
        <v>0.59375</v>
      </c>
      <c r="AB100" s="70"/>
    </row>
    <row r="101" spans="2:29" ht="15" customHeight="1">
      <c r="C101" s="74" t="s">
        <v>7</v>
      </c>
      <c r="D101" s="75">
        <v>0</v>
      </c>
      <c r="E101" s="76">
        <f t="shared" si="13"/>
        <v>0</v>
      </c>
      <c r="F101" s="75">
        <v>0</v>
      </c>
      <c r="G101" s="76">
        <f t="shared" si="14"/>
        <v>0</v>
      </c>
      <c r="H101" s="75">
        <v>2</v>
      </c>
      <c r="I101" s="76">
        <f t="shared" si="15"/>
        <v>0.66666666666666663</v>
      </c>
      <c r="J101" s="75">
        <v>0</v>
      </c>
      <c r="K101" s="76">
        <f t="shared" si="16"/>
        <v>0</v>
      </c>
      <c r="L101" s="75">
        <v>0</v>
      </c>
      <c r="M101" s="76">
        <f t="shared" si="17"/>
        <v>0</v>
      </c>
      <c r="N101" s="75">
        <v>0</v>
      </c>
      <c r="O101" s="76">
        <f t="shared" si="18"/>
        <v>0</v>
      </c>
      <c r="P101" s="75">
        <v>0</v>
      </c>
      <c r="Q101" s="76">
        <f t="shared" si="19"/>
        <v>0</v>
      </c>
      <c r="R101" s="75">
        <v>0</v>
      </c>
      <c r="S101" s="76">
        <f t="shared" si="20"/>
        <v>0</v>
      </c>
      <c r="T101" s="75">
        <v>1</v>
      </c>
      <c r="U101" s="76">
        <f t="shared" si="21"/>
        <v>0.5</v>
      </c>
      <c r="V101" s="75">
        <v>1</v>
      </c>
      <c r="W101" s="76">
        <f t="shared" si="22"/>
        <v>0.25</v>
      </c>
      <c r="X101" s="75">
        <v>1</v>
      </c>
      <c r="Y101" s="76">
        <f t="shared" si="23"/>
        <v>0.1111111111111111</v>
      </c>
      <c r="Z101" s="78">
        <v>5</v>
      </c>
      <c r="AA101" s="79">
        <f t="shared" ref="AA101" si="27">Z101/32</f>
        <v>0.15625</v>
      </c>
      <c r="AB101" s="70"/>
    </row>
    <row r="102" spans="2:29" ht="15" customHeight="1">
      <c r="C102" s="98"/>
      <c r="D102" s="99"/>
      <c r="E102" s="100"/>
      <c r="F102" s="99"/>
      <c r="G102" s="100"/>
      <c r="H102" s="99"/>
      <c r="I102" s="100"/>
      <c r="J102" s="99"/>
      <c r="K102" s="100"/>
      <c r="L102" s="99"/>
      <c r="M102" s="100"/>
      <c r="N102" s="99"/>
      <c r="O102" s="100"/>
      <c r="P102" s="99"/>
      <c r="Q102" s="100"/>
      <c r="R102" s="99"/>
      <c r="S102" s="100"/>
      <c r="T102" s="99"/>
      <c r="U102" s="100"/>
      <c r="V102" s="99"/>
      <c r="W102" s="100"/>
      <c r="X102" s="99"/>
      <c r="Y102" s="100"/>
      <c r="AB102" s="70"/>
    </row>
    <row r="103" spans="2:29" ht="15" customHeight="1">
      <c r="C103" s="98"/>
      <c r="D103" s="99"/>
      <c r="E103" s="100"/>
      <c r="F103" s="99"/>
      <c r="G103" s="100"/>
      <c r="H103" s="99"/>
      <c r="I103" s="100"/>
      <c r="J103" s="99"/>
      <c r="K103" s="100"/>
      <c r="L103" s="99"/>
      <c r="M103" s="100"/>
      <c r="N103" s="99"/>
      <c r="O103" s="100"/>
      <c r="P103" s="99"/>
      <c r="Q103" s="100"/>
      <c r="R103" s="99"/>
      <c r="S103" s="100"/>
      <c r="T103" s="99"/>
      <c r="U103" s="100"/>
      <c r="V103" s="99"/>
      <c r="W103" s="100"/>
      <c r="X103" s="99"/>
      <c r="Y103" s="100"/>
      <c r="AB103" s="70"/>
    </row>
    <row r="104" spans="2:29" ht="33" customHeight="1">
      <c r="B104" s="123" t="s">
        <v>73</v>
      </c>
      <c r="C104" s="123"/>
      <c r="D104" s="123"/>
      <c r="E104" s="123"/>
      <c r="F104" s="123"/>
      <c r="G104" s="123"/>
      <c r="H104" s="123"/>
      <c r="I104" s="123"/>
      <c r="J104" s="123"/>
      <c r="K104" s="100"/>
      <c r="L104" s="99"/>
      <c r="M104" s="100"/>
      <c r="N104" s="99"/>
      <c r="O104" s="100"/>
      <c r="P104" s="99"/>
      <c r="Q104" s="100"/>
      <c r="R104" s="99"/>
      <c r="S104" s="100"/>
      <c r="T104" s="99"/>
      <c r="U104" s="100"/>
      <c r="V104" s="99"/>
      <c r="W104" s="100"/>
      <c r="X104" s="99"/>
      <c r="Y104" s="100"/>
      <c r="AB104" s="70"/>
    </row>
    <row r="105" spans="2:29" ht="15" customHeight="1">
      <c r="C105" s="98"/>
      <c r="D105" s="99"/>
      <c r="E105" s="100"/>
      <c r="F105" s="99"/>
      <c r="G105" s="100"/>
      <c r="H105" s="99"/>
      <c r="I105" s="100"/>
      <c r="J105" s="99"/>
      <c r="K105" s="100"/>
      <c r="L105" s="99"/>
      <c r="M105" s="100"/>
      <c r="N105" s="99"/>
      <c r="O105" s="100"/>
      <c r="P105" s="99"/>
      <c r="Q105" s="100"/>
      <c r="R105" s="99"/>
      <c r="S105" s="100"/>
      <c r="T105" s="99"/>
      <c r="U105" s="100"/>
      <c r="V105" s="99"/>
      <c r="W105" s="100"/>
      <c r="X105" s="99"/>
      <c r="Y105" s="100"/>
      <c r="AB105" s="70"/>
    </row>
    <row r="106" spans="2:29" ht="15" customHeight="1"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</row>
    <row r="107" spans="2:29" ht="18.75" customHeight="1">
      <c r="C107" s="127"/>
      <c r="D107" s="127" t="s">
        <v>2</v>
      </c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70"/>
    </row>
    <row r="108" spans="2:29" ht="83.25" customHeight="1">
      <c r="C108" s="127"/>
      <c r="D108" s="127" t="s">
        <v>78</v>
      </c>
      <c r="E108" s="127"/>
      <c r="F108" s="127" t="s">
        <v>104</v>
      </c>
      <c r="G108" s="127"/>
      <c r="H108" s="127" t="s">
        <v>105</v>
      </c>
      <c r="I108" s="127"/>
      <c r="J108" s="127" t="s">
        <v>106</v>
      </c>
      <c r="K108" s="127"/>
      <c r="L108" s="127" t="s">
        <v>107</v>
      </c>
      <c r="M108" s="127"/>
      <c r="N108" s="127" t="s">
        <v>108</v>
      </c>
      <c r="O108" s="127"/>
      <c r="P108" s="127" t="s">
        <v>79</v>
      </c>
      <c r="Q108" s="127"/>
      <c r="R108" s="127" t="s">
        <v>109</v>
      </c>
      <c r="S108" s="127"/>
      <c r="T108" s="127" t="s">
        <v>83</v>
      </c>
      <c r="U108" s="127"/>
      <c r="V108" s="127" t="s">
        <v>80</v>
      </c>
      <c r="W108" s="127"/>
      <c r="X108" s="127" t="s">
        <v>81</v>
      </c>
      <c r="Y108" s="127"/>
      <c r="Z108" s="127" t="s">
        <v>103</v>
      </c>
      <c r="AA108" s="127"/>
      <c r="AB108" s="70"/>
    </row>
    <row r="109" spans="2:29" ht="15" customHeight="1">
      <c r="C109" s="127"/>
      <c r="D109" s="82" t="s">
        <v>8</v>
      </c>
      <c r="E109" s="82" t="s">
        <v>4</v>
      </c>
      <c r="F109" s="82" t="s">
        <v>8</v>
      </c>
      <c r="G109" s="82" t="s">
        <v>4</v>
      </c>
      <c r="H109" s="82" t="s">
        <v>8</v>
      </c>
      <c r="I109" s="82" t="s">
        <v>4</v>
      </c>
      <c r="J109" s="82" t="s">
        <v>8</v>
      </c>
      <c r="K109" s="82" t="s">
        <v>4</v>
      </c>
      <c r="L109" s="82" t="s">
        <v>8</v>
      </c>
      <c r="M109" s="82" t="s">
        <v>4</v>
      </c>
      <c r="N109" s="82" t="s">
        <v>8</v>
      </c>
      <c r="O109" s="82" t="s">
        <v>4</v>
      </c>
      <c r="P109" s="82" t="s">
        <v>8</v>
      </c>
      <c r="Q109" s="82" t="s">
        <v>4</v>
      </c>
      <c r="R109" s="82" t="s">
        <v>8</v>
      </c>
      <c r="S109" s="82" t="s">
        <v>4</v>
      </c>
      <c r="T109" s="82" t="s">
        <v>8</v>
      </c>
      <c r="U109" s="82" t="s">
        <v>4</v>
      </c>
      <c r="V109" s="82" t="s">
        <v>8</v>
      </c>
      <c r="W109" s="82" t="s">
        <v>4</v>
      </c>
      <c r="X109" s="82" t="s">
        <v>8</v>
      </c>
      <c r="Y109" s="82" t="s">
        <v>4</v>
      </c>
      <c r="Z109" s="82" t="s">
        <v>8</v>
      </c>
      <c r="AA109" s="82" t="s">
        <v>4</v>
      </c>
      <c r="AB109" s="70"/>
    </row>
    <row r="110" spans="2:29" ht="15" customHeight="1">
      <c r="C110" s="74" t="s">
        <v>132</v>
      </c>
      <c r="D110" s="75">
        <v>1</v>
      </c>
      <c r="E110" s="76">
        <f>D110/1</f>
        <v>1</v>
      </c>
      <c r="F110" s="75">
        <v>1</v>
      </c>
      <c r="G110" s="76">
        <f>F110/1</f>
        <v>1</v>
      </c>
      <c r="H110" s="75">
        <v>1</v>
      </c>
      <c r="I110" s="76">
        <f>H110/3</f>
        <v>0.33333333333333331</v>
      </c>
      <c r="J110" s="75">
        <v>1</v>
      </c>
      <c r="K110" s="76">
        <f>J110/2</f>
        <v>0.5</v>
      </c>
      <c r="L110" s="75">
        <v>3</v>
      </c>
      <c r="M110" s="76">
        <f>L110/4</f>
        <v>0.75</v>
      </c>
      <c r="N110" s="75">
        <v>0</v>
      </c>
      <c r="O110" s="76">
        <v>0</v>
      </c>
      <c r="P110" s="75">
        <v>0</v>
      </c>
      <c r="Q110" s="76">
        <f>P110/3</f>
        <v>0</v>
      </c>
      <c r="R110" s="75">
        <v>2</v>
      </c>
      <c r="S110" s="76">
        <f>R110/2</f>
        <v>1</v>
      </c>
      <c r="T110" s="75">
        <v>1</v>
      </c>
      <c r="U110" s="76">
        <f>T110/2</f>
        <v>0.5</v>
      </c>
      <c r="V110" s="75">
        <v>2</v>
      </c>
      <c r="W110" s="76">
        <f>V110/4</f>
        <v>0.5</v>
      </c>
      <c r="X110" s="75">
        <v>4</v>
      </c>
      <c r="Y110" s="76">
        <f>X110/9</f>
        <v>0.44444444444444442</v>
      </c>
      <c r="Z110" s="78">
        <v>16</v>
      </c>
      <c r="AA110" s="79">
        <f>Z110/32</f>
        <v>0.5</v>
      </c>
      <c r="AB110" s="70"/>
    </row>
    <row r="111" spans="2:29" ht="15" customHeight="1">
      <c r="C111" s="74" t="s">
        <v>60</v>
      </c>
      <c r="D111" s="75">
        <v>0</v>
      </c>
      <c r="E111" s="76">
        <f t="shared" ref="E111:E117" si="28">D111/1</f>
        <v>0</v>
      </c>
      <c r="F111" s="75">
        <v>0</v>
      </c>
      <c r="G111" s="76">
        <f t="shared" ref="G111:G117" si="29">F111/1</f>
        <v>0</v>
      </c>
      <c r="H111" s="75">
        <v>1</v>
      </c>
      <c r="I111" s="76">
        <f t="shared" ref="I111:I117" si="30">H111/3</f>
        <v>0.33333333333333331</v>
      </c>
      <c r="J111" s="75">
        <v>1</v>
      </c>
      <c r="K111" s="76">
        <f t="shared" ref="K111:K117" si="31">J111/2</f>
        <v>0.5</v>
      </c>
      <c r="L111" s="75">
        <v>1</v>
      </c>
      <c r="M111" s="76">
        <f t="shared" ref="M111:M117" si="32">L111/4</f>
        <v>0.25</v>
      </c>
      <c r="N111" s="75">
        <v>0</v>
      </c>
      <c r="O111" s="76">
        <v>0</v>
      </c>
      <c r="P111" s="75">
        <v>0</v>
      </c>
      <c r="Q111" s="76">
        <f t="shared" ref="Q111:Q117" si="33">P111/3</f>
        <v>0</v>
      </c>
      <c r="R111" s="75">
        <v>1</v>
      </c>
      <c r="S111" s="76">
        <f t="shared" ref="S111:S117" si="34">R111/2</f>
        <v>0.5</v>
      </c>
      <c r="T111" s="75">
        <v>1</v>
      </c>
      <c r="U111" s="76">
        <f t="shared" ref="U111:U117" si="35">T111/2</f>
        <v>0.5</v>
      </c>
      <c r="V111" s="75">
        <v>2</v>
      </c>
      <c r="W111" s="76">
        <f t="shared" ref="W111:W117" si="36">V111/4</f>
        <v>0.5</v>
      </c>
      <c r="X111" s="75">
        <v>0</v>
      </c>
      <c r="Y111" s="76">
        <f t="shared" ref="Y111:Y117" si="37">X111/9</f>
        <v>0</v>
      </c>
      <c r="Z111" s="78">
        <v>7</v>
      </c>
      <c r="AA111" s="79">
        <f t="shared" ref="AA111:AA117" si="38">Z111/32</f>
        <v>0.21875</v>
      </c>
      <c r="AB111" s="70"/>
    </row>
    <row r="112" spans="2:29" ht="15" customHeight="1">
      <c r="C112" s="74" t="s">
        <v>133</v>
      </c>
      <c r="D112" s="75">
        <v>0</v>
      </c>
      <c r="E112" s="76">
        <f t="shared" si="28"/>
        <v>0</v>
      </c>
      <c r="F112" s="75">
        <v>0</v>
      </c>
      <c r="G112" s="76">
        <f t="shared" si="29"/>
        <v>0</v>
      </c>
      <c r="H112" s="75">
        <v>0</v>
      </c>
      <c r="I112" s="76">
        <f t="shared" si="30"/>
        <v>0</v>
      </c>
      <c r="J112" s="75">
        <v>0</v>
      </c>
      <c r="K112" s="76">
        <f t="shared" si="31"/>
        <v>0</v>
      </c>
      <c r="L112" s="75">
        <v>0</v>
      </c>
      <c r="M112" s="76">
        <f t="shared" si="32"/>
        <v>0</v>
      </c>
      <c r="N112" s="75">
        <v>0</v>
      </c>
      <c r="O112" s="76">
        <v>0</v>
      </c>
      <c r="P112" s="75">
        <v>0</v>
      </c>
      <c r="Q112" s="76">
        <f t="shared" si="33"/>
        <v>0</v>
      </c>
      <c r="R112" s="75">
        <v>0</v>
      </c>
      <c r="S112" s="76">
        <f t="shared" si="34"/>
        <v>0</v>
      </c>
      <c r="T112" s="75">
        <v>0</v>
      </c>
      <c r="U112" s="76">
        <f t="shared" si="35"/>
        <v>0</v>
      </c>
      <c r="V112" s="75">
        <v>2</v>
      </c>
      <c r="W112" s="76">
        <f t="shared" si="36"/>
        <v>0.5</v>
      </c>
      <c r="X112" s="75">
        <v>0</v>
      </c>
      <c r="Y112" s="76">
        <f t="shared" si="37"/>
        <v>0</v>
      </c>
      <c r="Z112" s="78">
        <v>2</v>
      </c>
      <c r="AA112" s="79">
        <f t="shared" si="38"/>
        <v>6.25E-2</v>
      </c>
      <c r="AB112" s="70"/>
    </row>
    <row r="113" spans="2:29" ht="15" customHeight="1">
      <c r="C113" s="74" t="s">
        <v>134</v>
      </c>
      <c r="D113" s="75">
        <v>0</v>
      </c>
      <c r="E113" s="76">
        <f t="shared" si="28"/>
        <v>0</v>
      </c>
      <c r="F113" s="75">
        <v>1</v>
      </c>
      <c r="G113" s="76">
        <f t="shared" si="29"/>
        <v>1</v>
      </c>
      <c r="H113" s="75">
        <v>1</v>
      </c>
      <c r="I113" s="76">
        <f t="shared" si="30"/>
        <v>0.33333333333333331</v>
      </c>
      <c r="J113" s="75">
        <v>0</v>
      </c>
      <c r="K113" s="76">
        <f t="shared" si="31"/>
        <v>0</v>
      </c>
      <c r="L113" s="75">
        <v>1</v>
      </c>
      <c r="M113" s="76">
        <f t="shared" si="32"/>
        <v>0.25</v>
      </c>
      <c r="N113" s="75">
        <v>0</v>
      </c>
      <c r="O113" s="76">
        <v>0</v>
      </c>
      <c r="P113" s="75">
        <v>2</v>
      </c>
      <c r="Q113" s="76">
        <f t="shared" si="33"/>
        <v>0.66666666666666663</v>
      </c>
      <c r="R113" s="75">
        <v>0</v>
      </c>
      <c r="S113" s="76">
        <f t="shared" si="34"/>
        <v>0</v>
      </c>
      <c r="T113" s="75">
        <v>0</v>
      </c>
      <c r="U113" s="76">
        <f t="shared" si="35"/>
        <v>0</v>
      </c>
      <c r="V113" s="75">
        <v>0</v>
      </c>
      <c r="W113" s="76">
        <f t="shared" si="36"/>
        <v>0</v>
      </c>
      <c r="X113" s="75">
        <v>5</v>
      </c>
      <c r="Y113" s="76">
        <f t="shared" si="37"/>
        <v>0.55555555555555558</v>
      </c>
      <c r="Z113" s="78">
        <v>10</v>
      </c>
      <c r="AA113" s="79">
        <f t="shared" si="38"/>
        <v>0.3125</v>
      </c>
      <c r="AB113" s="70"/>
    </row>
    <row r="114" spans="2:29" ht="15" customHeight="1">
      <c r="C114" s="74" t="s">
        <v>135</v>
      </c>
      <c r="D114" s="75">
        <v>0</v>
      </c>
      <c r="E114" s="76">
        <f t="shared" si="28"/>
        <v>0</v>
      </c>
      <c r="F114" s="75">
        <v>0</v>
      </c>
      <c r="G114" s="76">
        <f t="shared" si="29"/>
        <v>0</v>
      </c>
      <c r="H114" s="75">
        <v>0</v>
      </c>
      <c r="I114" s="76">
        <f t="shared" si="30"/>
        <v>0</v>
      </c>
      <c r="J114" s="75">
        <v>0</v>
      </c>
      <c r="K114" s="76">
        <f t="shared" si="31"/>
        <v>0</v>
      </c>
      <c r="L114" s="75">
        <v>2</v>
      </c>
      <c r="M114" s="76">
        <f t="shared" si="32"/>
        <v>0.5</v>
      </c>
      <c r="N114" s="75">
        <v>1</v>
      </c>
      <c r="O114" s="76">
        <v>1</v>
      </c>
      <c r="P114" s="75">
        <v>0</v>
      </c>
      <c r="Q114" s="76">
        <f t="shared" si="33"/>
        <v>0</v>
      </c>
      <c r="R114" s="75">
        <v>0</v>
      </c>
      <c r="S114" s="76">
        <f t="shared" si="34"/>
        <v>0</v>
      </c>
      <c r="T114" s="75">
        <v>0</v>
      </c>
      <c r="U114" s="76">
        <f t="shared" si="35"/>
        <v>0</v>
      </c>
      <c r="V114" s="75">
        <v>1</v>
      </c>
      <c r="W114" s="76">
        <f t="shared" si="36"/>
        <v>0.25</v>
      </c>
      <c r="X114" s="75">
        <v>4</v>
      </c>
      <c r="Y114" s="76">
        <f t="shared" si="37"/>
        <v>0.44444444444444442</v>
      </c>
      <c r="Z114" s="78">
        <v>8</v>
      </c>
      <c r="AA114" s="79">
        <f t="shared" si="38"/>
        <v>0.25</v>
      </c>
      <c r="AB114" s="70"/>
    </row>
    <row r="115" spans="2:29" ht="15" customHeight="1">
      <c r="C115" s="74" t="s">
        <v>136</v>
      </c>
      <c r="D115" s="75">
        <v>1</v>
      </c>
      <c r="E115" s="76">
        <f t="shared" si="28"/>
        <v>1</v>
      </c>
      <c r="F115" s="75">
        <v>1</v>
      </c>
      <c r="G115" s="76">
        <f t="shared" si="29"/>
        <v>1</v>
      </c>
      <c r="H115" s="75">
        <v>0</v>
      </c>
      <c r="I115" s="76">
        <f t="shared" si="30"/>
        <v>0</v>
      </c>
      <c r="J115" s="75">
        <v>0</v>
      </c>
      <c r="K115" s="76">
        <f t="shared" si="31"/>
        <v>0</v>
      </c>
      <c r="L115" s="75">
        <v>1</v>
      </c>
      <c r="M115" s="76">
        <f t="shared" si="32"/>
        <v>0.25</v>
      </c>
      <c r="N115" s="75">
        <v>0</v>
      </c>
      <c r="O115" s="76">
        <v>0</v>
      </c>
      <c r="P115" s="75">
        <v>1</v>
      </c>
      <c r="Q115" s="76">
        <f t="shared" si="33"/>
        <v>0.33333333333333331</v>
      </c>
      <c r="R115" s="75">
        <v>0</v>
      </c>
      <c r="S115" s="76">
        <f t="shared" si="34"/>
        <v>0</v>
      </c>
      <c r="T115" s="75">
        <v>0</v>
      </c>
      <c r="U115" s="76">
        <f t="shared" si="35"/>
        <v>0</v>
      </c>
      <c r="V115" s="75">
        <v>2</v>
      </c>
      <c r="W115" s="76">
        <f t="shared" si="36"/>
        <v>0.5</v>
      </c>
      <c r="X115" s="75">
        <v>1</v>
      </c>
      <c r="Y115" s="76">
        <f t="shared" si="37"/>
        <v>0.1111111111111111</v>
      </c>
      <c r="Z115" s="78">
        <v>7</v>
      </c>
      <c r="AA115" s="79">
        <f t="shared" si="38"/>
        <v>0.21875</v>
      </c>
      <c r="AB115" s="70"/>
    </row>
    <row r="116" spans="2:29" ht="15" customHeight="1">
      <c r="C116" s="74" t="s">
        <v>21</v>
      </c>
      <c r="D116" s="75">
        <v>0</v>
      </c>
      <c r="E116" s="76">
        <f t="shared" si="28"/>
        <v>0</v>
      </c>
      <c r="F116" s="75">
        <v>0</v>
      </c>
      <c r="G116" s="76">
        <f t="shared" si="29"/>
        <v>0</v>
      </c>
      <c r="H116" s="75">
        <v>0</v>
      </c>
      <c r="I116" s="76">
        <f t="shared" si="30"/>
        <v>0</v>
      </c>
      <c r="J116" s="75">
        <v>0</v>
      </c>
      <c r="K116" s="76">
        <f t="shared" si="31"/>
        <v>0</v>
      </c>
      <c r="L116" s="75">
        <v>0</v>
      </c>
      <c r="M116" s="76">
        <f t="shared" si="32"/>
        <v>0</v>
      </c>
      <c r="N116" s="75">
        <v>0</v>
      </c>
      <c r="O116" s="76">
        <v>0</v>
      </c>
      <c r="P116" s="75">
        <v>0</v>
      </c>
      <c r="Q116" s="76">
        <f t="shared" si="33"/>
        <v>0</v>
      </c>
      <c r="R116" s="75">
        <v>0</v>
      </c>
      <c r="S116" s="76">
        <f t="shared" si="34"/>
        <v>0</v>
      </c>
      <c r="T116" s="75">
        <v>1</v>
      </c>
      <c r="U116" s="76">
        <f t="shared" si="35"/>
        <v>0.5</v>
      </c>
      <c r="V116" s="75">
        <v>1</v>
      </c>
      <c r="W116" s="76">
        <f t="shared" si="36"/>
        <v>0.25</v>
      </c>
      <c r="X116" s="75">
        <v>0</v>
      </c>
      <c r="Y116" s="76">
        <f t="shared" si="37"/>
        <v>0</v>
      </c>
      <c r="Z116" s="78">
        <v>2</v>
      </c>
      <c r="AA116" s="79">
        <f t="shared" si="38"/>
        <v>6.25E-2</v>
      </c>
      <c r="AB116" s="70"/>
    </row>
    <row r="117" spans="2:29" ht="15" customHeight="1">
      <c r="C117" s="74" t="s">
        <v>7</v>
      </c>
      <c r="D117" s="75">
        <v>0</v>
      </c>
      <c r="E117" s="76">
        <f t="shared" si="28"/>
        <v>0</v>
      </c>
      <c r="F117" s="75">
        <v>0</v>
      </c>
      <c r="G117" s="76">
        <f t="shared" si="29"/>
        <v>0</v>
      </c>
      <c r="H117" s="75">
        <v>1</v>
      </c>
      <c r="I117" s="76">
        <f t="shared" si="30"/>
        <v>0.33333333333333331</v>
      </c>
      <c r="J117" s="75">
        <v>0</v>
      </c>
      <c r="K117" s="76">
        <f t="shared" si="31"/>
        <v>0</v>
      </c>
      <c r="L117" s="75">
        <v>0</v>
      </c>
      <c r="M117" s="76">
        <f t="shared" si="32"/>
        <v>0</v>
      </c>
      <c r="N117" s="75">
        <v>0</v>
      </c>
      <c r="O117" s="76">
        <v>0</v>
      </c>
      <c r="P117" s="75">
        <v>0</v>
      </c>
      <c r="Q117" s="76">
        <f t="shared" si="33"/>
        <v>0</v>
      </c>
      <c r="R117" s="75">
        <v>0</v>
      </c>
      <c r="S117" s="76">
        <f t="shared" si="34"/>
        <v>0</v>
      </c>
      <c r="T117" s="75">
        <v>0</v>
      </c>
      <c r="U117" s="76">
        <f t="shared" si="35"/>
        <v>0</v>
      </c>
      <c r="V117" s="75">
        <v>0</v>
      </c>
      <c r="W117" s="76">
        <f t="shared" si="36"/>
        <v>0</v>
      </c>
      <c r="X117" s="75">
        <v>3</v>
      </c>
      <c r="Y117" s="76">
        <f t="shared" si="37"/>
        <v>0.33333333333333331</v>
      </c>
      <c r="Z117" s="78">
        <v>4</v>
      </c>
      <c r="AA117" s="79">
        <f t="shared" si="38"/>
        <v>0.125</v>
      </c>
      <c r="AB117" s="70"/>
    </row>
    <row r="118" spans="2:29" ht="15" customHeight="1">
      <c r="C118" s="98"/>
      <c r="D118" s="99"/>
      <c r="E118" s="100"/>
      <c r="F118" s="99"/>
      <c r="G118" s="100"/>
      <c r="H118" s="99"/>
      <c r="I118" s="100"/>
      <c r="J118" s="99"/>
      <c r="K118" s="100"/>
      <c r="L118" s="99"/>
      <c r="M118" s="100"/>
      <c r="N118" s="99"/>
      <c r="O118" s="100"/>
      <c r="P118" s="99"/>
      <c r="Q118" s="100"/>
      <c r="R118" s="99"/>
      <c r="S118" s="100"/>
      <c r="T118" s="99"/>
      <c r="U118" s="100"/>
      <c r="V118" s="99"/>
      <c r="W118" s="100"/>
      <c r="X118" s="99"/>
      <c r="Y118" s="100"/>
      <c r="AB118" s="70"/>
    </row>
    <row r="119" spans="2:29" ht="15" customHeight="1">
      <c r="C119" s="98"/>
      <c r="D119" s="99"/>
      <c r="E119" s="100"/>
      <c r="F119" s="99"/>
      <c r="G119" s="100"/>
      <c r="H119" s="99"/>
      <c r="I119" s="100"/>
      <c r="J119" s="99"/>
      <c r="K119" s="100"/>
      <c r="L119" s="99"/>
      <c r="M119" s="100"/>
      <c r="N119" s="99"/>
      <c r="O119" s="100"/>
      <c r="P119" s="99"/>
      <c r="Q119" s="100"/>
      <c r="R119" s="99"/>
      <c r="S119" s="100"/>
      <c r="T119" s="99"/>
      <c r="U119" s="100"/>
      <c r="V119" s="99"/>
      <c r="W119" s="100"/>
      <c r="X119" s="99"/>
      <c r="Y119" s="100"/>
      <c r="AB119" s="70"/>
    </row>
    <row r="120" spans="2:29" ht="15" customHeight="1">
      <c r="B120" s="123" t="s">
        <v>22</v>
      </c>
      <c r="C120" s="123"/>
      <c r="D120" s="123"/>
      <c r="E120" s="123"/>
      <c r="F120" s="123"/>
      <c r="G120" s="123"/>
      <c r="H120" s="123"/>
      <c r="I120" s="123"/>
      <c r="J120" s="123"/>
      <c r="K120" s="100"/>
      <c r="L120" s="99"/>
      <c r="M120" s="100"/>
      <c r="N120" s="99"/>
      <c r="O120" s="100"/>
      <c r="P120" s="99"/>
      <c r="Q120" s="100"/>
      <c r="R120" s="99"/>
      <c r="S120" s="100"/>
      <c r="T120" s="99"/>
      <c r="U120" s="100"/>
      <c r="V120" s="99"/>
      <c r="W120" s="100"/>
      <c r="X120" s="99"/>
      <c r="Y120" s="100"/>
      <c r="AB120" s="70"/>
    </row>
    <row r="121" spans="2:29" ht="15" customHeight="1">
      <c r="B121" s="7"/>
      <c r="C121" s="7"/>
      <c r="D121" s="7"/>
      <c r="E121" s="7"/>
      <c r="F121" s="7"/>
      <c r="G121" s="7"/>
      <c r="H121" s="7"/>
      <c r="I121" s="7"/>
      <c r="J121" s="7"/>
      <c r="K121" s="100"/>
      <c r="L121" s="99"/>
      <c r="M121" s="100"/>
      <c r="N121" s="99"/>
      <c r="O121" s="100"/>
      <c r="P121" s="99"/>
      <c r="Q121" s="100"/>
      <c r="R121" s="99"/>
      <c r="S121" s="100"/>
      <c r="T121" s="99"/>
      <c r="U121" s="100"/>
      <c r="V121" s="99"/>
      <c r="W121" s="100"/>
      <c r="X121" s="99"/>
      <c r="Y121" s="100"/>
      <c r="AB121" s="70"/>
    </row>
    <row r="122" spans="2:29" ht="15" customHeight="1">
      <c r="B122" s="124" t="s">
        <v>61</v>
      </c>
      <c r="C122" s="124"/>
      <c r="D122" s="124"/>
      <c r="E122" s="124"/>
      <c r="F122" s="124"/>
      <c r="G122" s="124"/>
      <c r="H122" s="124"/>
      <c r="I122" s="124"/>
      <c r="J122" s="124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</row>
    <row r="123" spans="2:29" ht="15" customHeight="1">
      <c r="B123" s="85"/>
      <c r="C123" s="85"/>
      <c r="D123" s="85"/>
      <c r="E123" s="85"/>
      <c r="F123" s="85"/>
      <c r="G123" s="85"/>
      <c r="H123" s="85"/>
      <c r="I123" s="85"/>
      <c r="J123" s="85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</row>
    <row r="124" spans="2:29" ht="15" customHeight="1">
      <c r="C124" s="89"/>
      <c r="D124" s="131" t="s">
        <v>2</v>
      </c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1"/>
      <c r="Z124" s="131"/>
      <c r="AA124" s="131"/>
      <c r="AB124" s="70"/>
    </row>
    <row r="125" spans="2:29" ht="78.75" customHeight="1">
      <c r="C125" s="90"/>
      <c r="D125" s="127" t="s">
        <v>78</v>
      </c>
      <c r="E125" s="127"/>
      <c r="F125" s="127" t="s">
        <v>104</v>
      </c>
      <c r="G125" s="127"/>
      <c r="H125" s="127" t="s">
        <v>105</v>
      </c>
      <c r="I125" s="127"/>
      <c r="J125" s="127" t="s">
        <v>106</v>
      </c>
      <c r="K125" s="127"/>
      <c r="L125" s="127" t="s">
        <v>107</v>
      </c>
      <c r="M125" s="127"/>
      <c r="N125" s="127" t="s">
        <v>108</v>
      </c>
      <c r="O125" s="127"/>
      <c r="P125" s="127" t="s">
        <v>79</v>
      </c>
      <c r="Q125" s="127"/>
      <c r="R125" s="127" t="s">
        <v>109</v>
      </c>
      <c r="S125" s="127"/>
      <c r="T125" s="127" t="s">
        <v>83</v>
      </c>
      <c r="U125" s="127"/>
      <c r="V125" s="127" t="s">
        <v>80</v>
      </c>
      <c r="W125" s="127"/>
      <c r="X125" s="127" t="s">
        <v>81</v>
      </c>
      <c r="Y125" s="127"/>
      <c r="Z125" s="127" t="s">
        <v>103</v>
      </c>
      <c r="AA125" s="127"/>
      <c r="AB125" s="70"/>
    </row>
    <row r="126" spans="2:29" ht="15" customHeight="1">
      <c r="C126" s="91"/>
      <c r="D126" s="83" t="s">
        <v>8</v>
      </c>
      <c r="E126" s="83" t="s">
        <v>4</v>
      </c>
      <c r="F126" s="83" t="s">
        <v>8</v>
      </c>
      <c r="G126" s="83" t="s">
        <v>4</v>
      </c>
      <c r="H126" s="83" t="s">
        <v>8</v>
      </c>
      <c r="I126" s="83" t="s">
        <v>4</v>
      </c>
      <c r="J126" s="83" t="s">
        <v>8</v>
      </c>
      <c r="K126" s="83" t="s">
        <v>4</v>
      </c>
      <c r="L126" s="83" t="s">
        <v>8</v>
      </c>
      <c r="M126" s="83" t="s">
        <v>4</v>
      </c>
      <c r="N126" s="83" t="s">
        <v>8</v>
      </c>
      <c r="O126" s="83" t="s">
        <v>4</v>
      </c>
      <c r="P126" s="83" t="s">
        <v>8</v>
      </c>
      <c r="Q126" s="83" t="s">
        <v>4</v>
      </c>
      <c r="R126" s="83" t="s">
        <v>8</v>
      </c>
      <c r="S126" s="83" t="s">
        <v>4</v>
      </c>
      <c r="T126" s="83" t="s">
        <v>8</v>
      </c>
      <c r="U126" s="83" t="s">
        <v>4</v>
      </c>
      <c r="V126" s="83" t="s">
        <v>8</v>
      </c>
      <c r="W126" s="83" t="s">
        <v>4</v>
      </c>
      <c r="X126" s="83" t="s">
        <v>8</v>
      </c>
      <c r="Y126" s="83" t="s">
        <v>4</v>
      </c>
      <c r="Z126" s="83" t="s">
        <v>8</v>
      </c>
      <c r="AA126" s="83" t="s">
        <v>4</v>
      </c>
      <c r="AB126" s="70"/>
    </row>
    <row r="127" spans="2:29" ht="15" customHeight="1">
      <c r="C127" s="105" t="s">
        <v>82</v>
      </c>
      <c r="D127" s="93">
        <v>1</v>
      </c>
      <c r="E127" s="94">
        <v>1</v>
      </c>
      <c r="F127" s="93">
        <v>0</v>
      </c>
      <c r="G127" s="94">
        <v>0</v>
      </c>
      <c r="H127" s="93">
        <v>0</v>
      </c>
      <c r="I127" s="94">
        <v>0</v>
      </c>
      <c r="J127" s="93">
        <v>0</v>
      </c>
      <c r="K127" s="94">
        <v>0</v>
      </c>
      <c r="L127" s="93">
        <v>2</v>
      </c>
      <c r="M127" s="94">
        <v>0.5</v>
      </c>
      <c r="N127" s="93">
        <v>0</v>
      </c>
      <c r="O127" s="94">
        <v>0</v>
      </c>
      <c r="P127" s="93">
        <v>1</v>
      </c>
      <c r="Q127" s="94">
        <v>0.3333333</v>
      </c>
      <c r="R127" s="93">
        <v>0</v>
      </c>
      <c r="S127" s="94">
        <v>0</v>
      </c>
      <c r="T127" s="93">
        <v>0</v>
      </c>
      <c r="U127" s="94">
        <v>0</v>
      </c>
      <c r="V127" s="93">
        <v>2</v>
      </c>
      <c r="W127" s="94">
        <v>0.5</v>
      </c>
      <c r="X127" s="93">
        <v>4</v>
      </c>
      <c r="Y127" s="94">
        <f>X127/9</f>
        <v>0.44444444444444442</v>
      </c>
      <c r="Z127" s="119">
        <v>10</v>
      </c>
      <c r="AA127" s="120">
        <f>Z127/32</f>
        <v>0.3125</v>
      </c>
      <c r="AB127" s="70"/>
    </row>
    <row r="128" spans="2:29" ht="15" customHeight="1">
      <c r="C128" s="105" t="s">
        <v>63</v>
      </c>
      <c r="D128" s="93">
        <v>0</v>
      </c>
      <c r="E128" s="94">
        <v>0</v>
      </c>
      <c r="F128" s="93">
        <v>1</v>
      </c>
      <c r="G128" s="94">
        <v>1</v>
      </c>
      <c r="H128" s="93">
        <v>3</v>
      </c>
      <c r="I128" s="94">
        <v>1</v>
      </c>
      <c r="J128" s="93">
        <v>2</v>
      </c>
      <c r="K128" s="94">
        <v>1</v>
      </c>
      <c r="L128" s="93">
        <v>2</v>
      </c>
      <c r="M128" s="94">
        <v>0.5</v>
      </c>
      <c r="N128" s="93">
        <v>1</v>
      </c>
      <c r="O128" s="94">
        <v>1</v>
      </c>
      <c r="P128" s="93">
        <v>2</v>
      </c>
      <c r="Q128" s="94">
        <v>0.66666665999999997</v>
      </c>
      <c r="R128" s="93">
        <v>2</v>
      </c>
      <c r="S128" s="94">
        <v>1</v>
      </c>
      <c r="T128" s="93">
        <v>2</v>
      </c>
      <c r="U128" s="94">
        <v>1</v>
      </c>
      <c r="V128" s="93">
        <v>2</v>
      </c>
      <c r="W128" s="94">
        <v>0.5</v>
      </c>
      <c r="X128" s="93">
        <v>5</v>
      </c>
      <c r="Y128" s="94">
        <f>X128/9</f>
        <v>0.55555555555555558</v>
      </c>
      <c r="Z128" s="119">
        <v>22</v>
      </c>
      <c r="AA128" s="120">
        <f>Z128/32</f>
        <v>0.6875</v>
      </c>
      <c r="AB128" s="70"/>
    </row>
    <row r="129" spans="2:29" ht="15" customHeight="1"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</row>
    <row r="130" spans="2:29" ht="15" customHeight="1">
      <c r="D130" s="127" t="s">
        <v>2</v>
      </c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</row>
    <row r="131" spans="2:29" ht="93" customHeight="1">
      <c r="D131" s="127" t="s">
        <v>78</v>
      </c>
      <c r="E131" s="127"/>
      <c r="F131" s="127" t="s">
        <v>107</v>
      </c>
      <c r="G131" s="127"/>
      <c r="H131" s="127" t="s">
        <v>79</v>
      </c>
      <c r="I131" s="127"/>
      <c r="J131" s="127" t="s">
        <v>80</v>
      </c>
      <c r="K131" s="127"/>
      <c r="L131" s="127" t="s">
        <v>81</v>
      </c>
      <c r="M131" s="127"/>
      <c r="N131" s="127" t="s">
        <v>103</v>
      </c>
      <c r="O131" s="127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</row>
    <row r="132" spans="2:29" ht="15" customHeight="1">
      <c r="C132" s="106" t="s">
        <v>64</v>
      </c>
      <c r="D132" s="83" t="s">
        <v>8</v>
      </c>
      <c r="E132" s="83" t="s">
        <v>4</v>
      </c>
      <c r="F132" s="83" t="s">
        <v>8</v>
      </c>
      <c r="G132" s="83" t="s">
        <v>4</v>
      </c>
      <c r="H132" s="83" t="s">
        <v>8</v>
      </c>
      <c r="I132" s="83" t="s">
        <v>4</v>
      </c>
      <c r="J132" s="83" t="s">
        <v>8</v>
      </c>
      <c r="K132" s="83" t="s">
        <v>4</v>
      </c>
      <c r="L132" s="83" t="s">
        <v>8</v>
      </c>
      <c r="M132" s="83" t="s">
        <v>4</v>
      </c>
      <c r="N132" s="83" t="s">
        <v>8</v>
      </c>
      <c r="O132" s="83" t="s">
        <v>4</v>
      </c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</row>
    <row r="133" spans="2:29" ht="15" customHeight="1">
      <c r="C133" s="92" t="s">
        <v>65</v>
      </c>
      <c r="D133" s="93">
        <v>1</v>
      </c>
      <c r="E133" s="94">
        <v>1</v>
      </c>
      <c r="F133" s="93">
        <v>2</v>
      </c>
      <c r="G133" s="94">
        <v>1</v>
      </c>
      <c r="H133" s="93">
        <v>1</v>
      </c>
      <c r="I133" s="94">
        <v>1</v>
      </c>
      <c r="J133" s="93">
        <v>2</v>
      </c>
      <c r="K133" s="94">
        <v>1</v>
      </c>
      <c r="L133" s="93">
        <v>3</v>
      </c>
      <c r="M133" s="94">
        <f>L133/4</f>
        <v>0.75</v>
      </c>
      <c r="N133" s="119">
        <v>9</v>
      </c>
      <c r="O133" s="120">
        <f>N133/10</f>
        <v>0.9</v>
      </c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</row>
    <row r="134" spans="2:29" ht="15" customHeight="1">
      <c r="C134" s="92" t="s">
        <v>70</v>
      </c>
      <c r="D134" s="93">
        <v>0</v>
      </c>
      <c r="E134" s="94">
        <v>0</v>
      </c>
      <c r="F134" s="93">
        <v>0</v>
      </c>
      <c r="G134" s="94">
        <f t="shared" ref="G134:G141" si="39">F134/9</f>
        <v>0</v>
      </c>
      <c r="H134" s="93">
        <v>1</v>
      </c>
      <c r="I134" s="94">
        <v>1</v>
      </c>
      <c r="J134" s="93">
        <v>0</v>
      </c>
      <c r="K134" s="94">
        <v>0</v>
      </c>
      <c r="L134" s="93">
        <v>1</v>
      </c>
      <c r="M134" s="94">
        <f t="shared" ref="M134:M141" si="40">L134/4</f>
        <v>0.25</v>
      </c>
      <c r="N134" s="119">
        <v>2</v>
      </c>
      <c r="O134" s="120">
        <f t="shared" ref="O134:O141" si="41">N134/10</f>
        <v>0.2</v>
      </c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</row>
    <row r="135" spans="2:29" ht="15" customHeight="1">
      <c r="C135" s="92" t="s">
        <v>66</v>
      </c>
      <c r="D135" s="93">
        <v>1</v>
      </c>
      <c r="E135" s="94">
        <v>1</v>
      </c>
      <c r="F135" s="93">
        <v>0</v>
      </c>
      <c r="G135" s="94">
        <f t="shared" si="39"/>
        <v>0</v>
      </c>
      <c r="H135" s="93">
        <v>0</v>
      </c>
      <c r="I135" s="94">
        <f t="shared" ref="I135:I141" si="42">H135/3</f>
        <v>0</v>
      </c>
      <c r="J135" s="93">
        <v>0</v>
      </c>
      <c r="K135" s="94">
        <v>0</v>
      </c>
      <c r="L135" s="93">
        <v>0</v>
      </c>
      <c r="M135" s="94">
        <f t="shared" si="40"/>
        <v>0</v>
      </c>
      <c r="N135" s="119">
        <v>1</v>
      </c>
      <c r="O135" s="120">
        <f t="shared" si="41"/>
        <v>0.1</v>
      </c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</row>
    <row r="136" spans="2:29" ht="15" customHeight="1">
      <c r="C136" s="92" t="s">
        <v>67</v>
      </c>
      <c r="D136" s="93">
        <v>0</v>
      </c>
      <c r="E136" s="94">
        <v>0</v>
      </c>
      <c r="F136" s="93">
        <v>0</v>
      </c>
      <c r="G136" s="94">
        <f t="shared" si="39"/>
        <v>0</v>
      </c>
      <c r="H136" s="93">
        <v>0</v>
      </c>
      <c r="I136" s="94">
        <f t="shared" si="42"/>
        <v>0</v>
      </c>
      <c r="J136" s="93">
        <v>0</v>
      </c>
      <c r="K136" s="94">
        <v>0</v>
      </c>
      <c r="L136" s="93">
        <v>0</v>
      </c>
      <c r="M136" s="94">
        <f t="shared" si="40"/>
        <v>0</v>
      </c>
      <c r="N136" s="119">
        <v>0</v>
      </c>
      <c r="O136" s="120">
        <f t="shared" si="41"/>
        <v>0</v>
      </c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</row>
    <row r="137" spans="2:29" ht="15" customHeight="1">
      <c r="C137" s="92" t="s">
        <v>68</v>
      </c>
      <c r="D137" s="93">
        <v>0</v>
      </c>
      <c r="E137" s="94">
        <v>0</v>
      </c>
      <c r="F137" s="93">
        <v>1</v>
      </c>
      <c r="G137" s="94">
        <v>0.5</v>
      </c>
      <c r="H137" s="93">
        <v>0</v>
      </c>
      <c r="I137" s="94">
        <f t="shared" si="42"/>
        <v>0</v>
      </c>
      <c r="J137" s="93">
        <v>1</v>
      </c>
      <c r="K137" s="94">
        <v>0.5</v>
      </c>
      <c r="L137" s="93">
        <v>0</v>
      </c>
      <c r="M137" s="94">
        <f t="shared" si="40"/>
        <v>0</v>
      </c>
      <c r="N137" s="119">
        <v>2</v>
      </c>
      <c r="O137" s="120">
        <f t="shared" si="41"/>
        <v>0.2</v>
      </c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</row>
    <row r="138" spans="2:29" ht="15" customHeight="1">
      <c r="C138" s="92" t="s">
        <v>137</v>
      </c>
      <c r="D138" s="93">
        <v>0</v>
      </c>
      <c r="E138" s="94">
        <v>0</v>
      </c>
      <c r="F138" s="93">
        <v>0</v>
      </c>
      <c r="G138" s="94">
        <f t="shared" si="39"/>
        <v>0</v>
      </c>
      <c r="H138" s="93">
        <v>0</v>
      </c>
      <c r="I138" s="94">
        <f t="shared" si="42"/>
        <v>0</v>
      </c>
      <c r="J138" s="93">
        <v>0</v>
      </c>
      <c r="K138" s="94">
        <v>0</v>
      </c>
      <c r="L138" s="93">
        <v>0</v>
      </c>
      <c r="M138" s="94">
        <f t="shared" si="40"/>
        <v>0</v>
      </c>
      <c r="N138" s="119">
        <v>0</v>
      </c>
      <c r="O138" s="120">
        <f t="shared" si="41"/>
        <v>0</v>
      </c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</row>
    <row r="139" spans="2:29" ht="15" customHeight="1">
      <c r="C139" s="92" t="s">
        <v>24</v>
      </c>
      <c r="D139" s="93">
        <v>0</v>
      </c>
      <c r="E139" s="94">
        <v>0</v>
      </c>
      <c r="F139" s="93">
        <v>2</v>
      </c>
      <c r="G139" s="94">
        <v>1</v>
      </c>
      <c r="H139" s="93">
        <v>0</v>
      </c>
      <c r="I139" s="94">
        <f t="shared" si="42"/>
        <v>0</v>
      </c>
      <c r="J139" s="93">
        <v>2</v>
      </c>
      <c r="K139" s="94">
        <v>1</v>
      </c>
      <c r="L139" s="93">
        <v>1</v>
      </c>
      <c r="M139" s="94">
        <f t="shared" si="40"/>
        <v>0.25</v>
      </c>
      <c r="N139" s="119">
        <v>5</v>
      </c>
      <c r="O139" s="120">
        <f t="shared" si="41"/>
        <v>0.5</v>
      </c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</row>
    <row r="140" spans="2:29" ht="15" customHeight="1">
      <c r="C140" s="92" t="s">
        <v>69</v>
      </c>
      <c r="D140" s="93">
        <v>0</v>
      </c>
      <c r="E140" s="94">
        <v>0</v>
      </c>
      <c r="F140" s="93">
        <v>0</v>
      </c>
      <c r="G140" s="94">
        <f t="shared" si="39"/>
        <v>0</v>
      </c>
      <c r="H140" s="93">
        <v>0</v>
      </c>
      <c r="I140" s="94">
        <f t="shared" si="42"/>
        <v>0</v>
      </c>
      <c r="J140" s="93">
        <v>0</v>
      </c>
      <c r="K140" s="94">
        <v>0</v>
      </c>
      <c r="L140" s="93">
        <v>0</v>
      </c>
      <c r="M140" s="94">
        <f t="shared" si="40"/>
        <v>0</v>
      </c>
      <c r="N140" s="119">
        <v>0</v>
      </c>
      <c r="O140" s="120">
        <f t="shared" si="41"/>
        <v>0</v>
      </c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</row>
    <row r="141" spans="2:29" ht="15" customHeight="1">
      <c r="C141" s="92" t="s">
        <v>7</v>
      </c>
      <c r="D141" s="93">
        <v>0</v>
      </c>
      <c r="E141" s="94">
        <v>0</v>
      </c>
      <c r="F141" s="93">
        <v>0</v>
      </c>
      <c r="G141" s="94">
        <f t="shared" si="39"/>
        <v>0</v>
      </c>
      <c r="H141" s="93">
        <v>0</v>
      </c>
      <c r="I141" s="94">
        <f t="shared" si="42"/>
        <v>0</v>
      </c>
      <c r="J141" s="93">
        <v>0</v>
      </c>
      <c r="K141" s="94">
        <v>0</v>
      </c>
      <c r="L141" s="93">
        <v>1</v>
      </c>
      <c r="M141" s="94">
        <f t="shared" si="40"/>
        <v>0.25</v>
      </c>
      <c r="N141" s="119">
        <v>1</v>
      </c>
      <c r="O141" s="120">
        <f t="shared" si="41"/>
        <v>0.1</v>
      </c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</row>
    <row r="142" spans="2:29" ht="15" customHeight="1">
      <c r="C142" s="71"/>
      <c r="D142" s="72"/>
      <c r="E142" s="73"/>
      <c r="F142" s="72"/>
      <c r="G142" s="73"/>
      <c r="H142" s="72"/>
      <c r="I142" s="73"/>
      <c r="J142" s="72"/>
      <c r="K142" s="73"/>
      <c r="L142" s="72"/>
      <c r="M142" s="73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</row>
    <row r="143" spans="2:29" ht="15" customHeight="1">
      <c r="C143" s="71"/>
      <c r="D143" s="72"/>
      <c r="E143" s="73"/>
      <c r="F143" s="72"/>
      <c r="G143" s="73"/>
      <c r="H143" s="72"/>
      <c r="I143" s="73"/>
      <c r="J143" s="72"/>
      <c r="K143" s="73"/>
      <c r="L143" s="72"/>
      <c r="M143" s="73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</row>
    <row r="144" spans="2:29" ht="28.5" customHeight="1">
      <c r="B144" s="125" t="s">
        <v>74</v>
      </c>
      <c r="C144" s="125"/>
      <c r="D144" s="125"/>
      <c r="E144" s="125"/>
      <c r="F144" s="125"/>
      <c r="G144" s="125"/>
      <c r="H144" s="125"/>
      <c r="I144" s="125"/>
      <c r="J144" s="125"/>
      <c r="K144" s="73"/>
      <c r="L144" s="72"/>
      <c r="M144" s="73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</row>
    <row r="145" spans="3:29" ht="15" customHeight="1">
      <c r="C145" s="71"/>
      <c r="D145" s="72"/>
      <c r="E145" s="73"/>
      <c r="F145" s="72"/>
      <c r="G145" s="73"/>
      <c r="H145" s="72"/>
      <c r="I145" s="73"/>
      <c r="J145" s="72"/>
      <c r="K145" s="73"/>
      <c r="L145" s="72"/>
      <c r="M145" s="73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</row>
    <row r="146" spans="3:29" ht="15" customHeight="1"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</row>
    <row r="147" spans="3:29" ht="15" customHeight="1">
      <c r="C147" s="128"/>
      <c r="D147" s="127" t="s">
        <v>2</v>
      </c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70"/>
    </row>
    <row r="148" spans="3:29" ht="84.75" customHeight="1">
      <c r="C148" s="129"/>
      <c r="D148" s="127" t="s">
        <v>78</v>
      </c>
      <c r="E148" s="127"/>
      <c r="F148" s="127" t="s">
        <v>104</v>
      </c>
      <c r="G148" s="127"/>
      <c r="H148" s="127" t="s">
        <v>105</v>
      </c>
      <c r="I148" s="127"/>
      <c r="J148" s="127" t="s">
        <v>106</v>
      </c>
      <c r="K148" s="127"/>
      <c r="L148" s="127" t="s">
        <v>107</v>
      </c>
      <c r="M148" s="127"/>
      <c r="N148" s="127" t="s">
        <v>108</v>
      </c>
      <c r="O148" s="127"/>
      <c r="P148" s="127" t="s">
        <v>79</v>
      </c>
      <c r="Q148" s="127"/>
      <c r="R148" s="127" t="s">
        <v>109</v>
      </c>
      <c r="S148" s="127"/>
      <c r="T148" s="127" t="s">
        <v>83</v>
      </c>
      <c r="U148" s="127"/>
      <c r="V148" s="127" t="s">
        <v>80</v>
      </c>
      <c r="W148" s="127"/>
      <c r="X148" s="127" t="s">
        <v>81</v>
      </c>
      <c r="Y148" s="127"/>
      <c r="Z148" s="127" t="s">
        <v>103</v>
      </c>
      <c r="AA148" s="127"/>
      <c r="AB148" s="70"/>
    </row>
    <row r="149" spans="3:29" ht="15" customHeight="1">
      <c r="C149" s="130"/>
      <c r="D149" s="83" t="s">
        <v>8</v>
      </c>
      <c r="E149" s="83" t="s">
        <v>4</v>
      </c>
      <c r="F149" s="83" t="s">
        <v>8</v>
      </c>
      <c r="G149" s="83" t="s">
        <v>4</v>
      </c>
      <c r="H149" s="83" t="s">
        <v>8</v>
      </c>
      <c r="I149" s="83" t="s">
        <v>4</v>
      </c>
      <c r="J149" s="83" t="s">
        <v>8</v>
      </c>
      <c r="K149" s="83" t="s">
        <v>4</v>
      </c>
      <c r="L149" s="83" t="s">
        <v>8</v>
      </c>
      <c r="M149" s="83" t="s">
        <v>4</v>
      </c>
      <c r="N149" s="83" t="s">
        <v>8</v>
      </c>
      <c r="O149" s="83" t="s">
        <v>4</v>
      </c>
      <c r="P149" s="83" t="s">
        <v>8</v>
      </c>
      <c r="Q149" s="83" t="s">
        <v>4</v>
      </c>
      <c r="R149" s="83" t="s">
        <v>8</v>
      </c>
      <c r="S149" s="83" t="s">
        <v>4</v>
      </c>
      <c r="T149" s="83" t="s">
        <v>8</v>
      </c>
      <c r="U149" s="83" t="s">
        <v>4</v>
      </c>
      <c r="V149" s="83" t="s">
        <v>8</v>
      </c>
      <c r="W149" s="83" t="s">
        <v>4</v>
      </c>
      <c r="X149" s="83" t="s">
        <v>8</v>
      </c>
      <c r="Y149" s="83" t="s">
        <v>4</v>
      </c>
      <c r="Z149" s="83" t="s">
        <v>8</v>
      </c>
      <c r="AA149" s="83" t="s">
        <v>4</v>
      </c>
      <c r="AB149" s="70"/>
    </row>
    <row r="150" spans="3:29" ht="15" customHeight="1">
      <c r="C150" s="92" t="s">
        <v>30</v>
      </c>
      <c r="D150" s="93">
        <v>1</v>
      </c>
      <c r="E150" s="94">
        <v>1</v>
      </c>
      <c r="F150" s="93">
        <v>1</v>
      </c>
      <c r="G150" s="94">
        <v>1</v>
      </c>
      <c r="H150" s="93">
        <v>3</v>
      </c>
      <c r="I150" s="94">
        <v>1</v>
      </c>
      <c r="J150" s="93">
        <v>0</v>
      </c>
      <c r="K150" s="94">
        <v>0</v>
      </c>
      <c r="L150" s="93">
        <v>4</v>
      </c>
      <c r="M150" s="94">
        <f>L150/4</f>
        <v>1</v>
      </c>
      <c r="N150" s="93">
        <v>1</v>
      </c>
      <c r="O150" s="94">
        <v>1</v>
      </c>
      <c r="P150" s="93">
        <v>3</v>
      </c>
      <c r="Q150" s="94">
        <v>1</v>
      </c>
      <c r="R150" s="93">
        <v>1</v>
      </c>
      <c r="S150" s="94">
        <v>0.5</v>
      </c>
      <c r="T150" s="93">
        <v>1</v>
      </c>
      <c r="U150" s="94">
        <v>0.5</v>
      </c>
      <c r="V150" s="93">
        <v>4</v>
      </c>
      <c r="W150" s="94">
        <v>1</v>
      </c>
      <c r="X150" s="93">
        <v>8</v>
      </c>
      <c r="Y150" s="94">
        <f>X150/9</f>
        <v>0.88888888888888884</v>
      </c>
      <c r="Z150" s="119">
        <v>27</v>
      </c>
      <c r="AA150" s="120">
        <f>Z150/32</f>
        <v>0.84375</v>
      </c>
      <c r="AB150" s="70"/>
    </row>
    <row r="151" spans="3:29" ht="15" customHeight="1">
      <c r="C151" s="92" t="s">
        <v>31</v>
      </c>
      <c r="D151" s="93">
        <v>0</v>
      </c>
      <c r="E151" s="94">
        <v>0</v>
      </c>
      <c r="F151" s="93">
        <v>0</v>
      </c>
      <c r="G151" s="94">
        <v>0</v>
      </c>
      <c r="H151" s="93">
        <v>0</v>
      </c>
      <c r="I151" s="94">
        <v>0</v>
      </c>
      <c r="J151" s="93">
        <v>1</v>
      </c>
      <c r="K151" s="94">
        <v>0.5</v>
      </c>
      <c r="L151" s="93">
        <v>3</v>
      </c>
      <c r="M151" s="94">
        <f t="shared" ref="M151:M158" si="43">L151/4</f>
        <v>0.75</v>
      </c>
      <c r="N151" s="93">
        <v>1</v>
      </c>
      <c r="O151" s="94">
        <v>1</v>
      </c>
      <c r="P151" s="93">
        <v>0</v>
      </c>
      <c r="Q151" s="94">
        <v>0</v>
      </c>
      <c r="R151" s="93">
        <v>0</v>
      </c>
      <c r="S151" s="94">
        <v>0</v>
      </c>
      <c r="T151" s="93">
        <v>1</v>
      </c>
      <c r="U151" s="94">
        <v>0.5</v>
      </c>
      <c r="V151" s="93">
        <v>2</v>
      </c>
      <c r="W151" s="94">
        <v>0.5</v>
      </c>
      <c r="X151" s="93">
        <v>2</v>
      </c>
      <c r="Y151" s="94">
        <f t="shared" ref="Y151:Y158" si="44">X151/9</f>
        <v>0.22222222222222221</v>
      </c>
      <c r="Z151" s="119">
        <v>10</v>
      </c>
      <c r="AA151" s="120">
        <f t="shared" ref="AA151:AA158" si="45">Z151/32</f>
        <v>0.3125</v>
      </c>
      <c r="AB151" s="70"/>
    </row>
    <row r="152" spans="3:29" ht="15" customHeight="1">
      <c r="C152" s="92" t="s">
        <v>41</v>
      </c>
      <c r="D152" s="93">
        <v>0</v>
      </c>
      <c r="E152" s="94">
        <v>0</v>
      </c>
      <c r="F152" s="93">
        <v>0</v>
      </c>
      <c r="G152" s="94">
        <v>0</v>
      </c>
      <c r="H152" s="93">
        <v>0</v>
      </c>
      <c r="I152" s="94">
        <v>0</v>
      </c>
      <c r="J152" s="93">
        <v>0</v>
      </c>
      <c r="K152" s="94">
        <v>0</v>
      </c>
      <c r="L152" s="93">
        <v>1</v>
      </c>
      <c r="M152" s="94">
        <f t="shared" si="43"/>
        <v>0.25</v>
      </c>
      <c r="N152" s="93">
        <v>0</v>
      </c>
      <c r="O152" s="94">
        <v>0</v>
      </c>
      <c r="P152" s="93">
        <v>0</v>
      </c>
      <c r="Q152" s="94">
        <v>0</v>
      </c>
      <c r="R152" s="93">
        <v>0</v>
      </c>
      <c r="S152" s="94">
        <v>0</v>
      </c>
      <c r="T152" s="93">
        <v>0</v>
      </c>
      <c r="U152" s="94">
        <v>0</v>
      </c>
      <c r="V152" s="93">
        <v>0</v>
      </c>
      <c r="W152" s="94">
        <v>0</v>
      </c>
      <c r="X152" s="93">
        <v>0</v>
      </c>
      <c r="Y152" s="94">
        <f t="shared" si="44"/>
        <v>0</v>
      </c>
      <c r="Z152" s="119">
        <v>1</v>
      </c>
      <c r="AA152" s="120">
        <f t="shared" si="45"/>
        <v>3.125E-2</v>
      </c>
      <c r="AB152" s="70"/>
    </row>
    <row r="153" spans="3:29" ht="15" customHeight="1">
      <c r="C153" s="92" t="s">
        <v>138</v>
      </c>
      <c r="D153" s="93">
        <v>0</v>
      </c>
      <c r="E153" s="94">
        <v>0</v>
      </c>
      <c r="F153" s="93">
        <v>0</v>
      </c>
      <c r="G153" s="94">
        <v>0</v>
      </c>
      <c r="H153" s="93">
        <v>0</v>
      </c>
      <c r="I153" s="94">
        <v>0</v>
      </c>
      <c r="J153" s="93">
        <v>0</v>
      </c>
      <c r="K153" s="94">
        <v>0</v>
      </c>
      <c r="L153" s="93">
        <v>0</v>
      </c>
      <c r="M153" s="94">
        <f t="shared" si="43"/>
        <v>0</v>
      </c>
      <c r="N153" s="93">
        <v>0</v>
      </c>
      <c r="O153" s="94">
        <v>0</v>
      </c>
      <c r="P153" s="93">
        <v>0</v>
      </c>
      <c r="Q153" s="94">
        <v>0</v>
      </c>
      <c r="R153" s="93">
        <v>0</v>
      </c>
      <c r="S153" s="94">
        <v>0</v>
      </c>
      <c r="T153" s="93">
        <v>0</v>
      </c>
      <c r="U153" s="94">
        <v>0</v>
      </c>
      <c r="V153" s="93">
        <v>0</v>
      </c>
      <c r="W153" s="94">
        <v>0</v>
      </c>
      <c r="X153" s="93">
        <v>1</v>
      </c>
      <c r="Y153" s="94">
        <f t="shared" si="44"/>
        <v>0.1111111111111111</v>
      </c>
      <c r="Z153" s="119">
        <v>1</v>
      </c>
      <c r="AA153" s="120">
        <f t="shared" si="45"/>
        <v>3.125E-2</v>
      </c>
      <c r="AB153" s="70"/>
    </row>
    <row r="154" spans="3:29" ht="15" customHeight="1">
      <c r="C154" s="92" t="s">
        <v>32</v>
      </c>
      <c r="D154" s="93">
        <v>0</v>
      </c>
      <c r="E154" s="94">
        <v>0</v>
      </c>
      <c r="F154" s="93">
        <v>1</v>
      </c>
      <c r="G154" s="94">
        <v>1</v>
      </c>
      <c r="H154" s="93">
        <v>0</v>
      </c>
      <c r="I154" s="94">
        <v>0</v>
      </c>
      <c r="J154" s="93">
        <v>0</v>
      </c>
      <c r="K154" s="94">
        <v>0</v>
      </c>
      <c r="L154" s="93">
        <v>2</v>
      </c>
      <c r="M154" s="94">
        <f t="shared" si="43"/>
        <v>0.5</v>
      </c>
      <c r="N154" s="93">
        <v>0</v>
      </c>
      <c r="O154" s="94">
        <v>0</v>
      </c>
      <c r="P154" s="93">
        <v>0</v>
      </c>
      <c r="Q154" s="94">
        <v>0</v>
      </c>
      <c r="R154" s="93">
        <v>1</v>
      </c>
      <c r="S154" s="94">
        <v>0.5</v>
      </c>
      <c r="T154" s="93">
        <v>0</v>
      </c>
      <c r="U154" s="94">
        <v>0</v>
      </c>
      <c r="V154" s="93">
        <v>0</v>
      </c>
      <c r="W154" s="94">
        <v>0</v>
      </c>
      <c r="X154" s="93">
        <v>0</v>
      </c>
      <c r="Y154" s="94">
        <f t="shared" si="44"/>
        <v>0</v>
      </c>
      <c r="Z154" s="119">
        <v>4</v>
      </c>
      <c r="AA154" s="120">
        <f t="shared" si="45"/>
        <v>0.125</v>
      </c>
      <c r="AB154" s="70"/>
    </row>
    <row r="155" spans="3:29" ht="15" customHeight="1">
      <c r="C155" s="92" t="s">
        <v>33</v>
      </c>
      <c r="D155" s="93">
        <v>0</v>
      </c>
      <c r="E155" s="94">
        <v>0</v>
      </c>
      <c r="F155" s="93">
        <v>0</v>
      </c>
      <c r="G155" s="94">
        <v>0</v>
      </c>
      <c r="H155" s="93">
        <v>0</v>
      </c>
      <c r="I155" s="94">
        <v>0</v>
      </c>
      <c r="J155" s="93">
        <v>0</v>
      </c>
      <c r="K155" s="94">
        <v>0</v>
      </c>
      <c r="L155" s="93">
        <v>1</v>
      </c>
      <c r="M155" s="94">
        <f t="shared" si="43"/>
        <v>0.25</v>
      </c>
      <c r="N155" s="93">
        <v>0</v>
      </c>
      <c r="O155" s="94">
        <v>0</v>
      </c>
      <c r="P155" s="93">
        <v>0</v>
      </c>
      <c r="Q155" s="94">
        <v>0</v>
      </c>
      <c r="R155" s="93">
        <v>0</v>
      </c>
      <c r="S155" s="94">
        <v>0</v>
      </c>
      <c r="T155" s="93">
        <v>1</v>
      </c>
      <c r="U155" s="94">
        <v>0.5</v>
      </c>
      <c r="V155" s="93">
        <v>0</v>
      </c>
      <c r="W155" s="94">
        <v>0</v>
      </c>
      <c r="X155" s="93">
        <v>0</v>
      </c>
      <c r="Y155" s="94">
        <f t="shared" si="44"/>
        <v>0</v>
      </c>
      <c r="Z155" s="119">
        <v>2</v>
      </c>
      <c r="AA155" s="120">
        <f t="shared" si="45"/>
        <v>6.25E-2</v>
      </c>
      <c r="AB155" s="70"/>
    </row>
    <row r="156" spans="3:29" ht="15" customHeight="1">
      <c r="C156" s="92" t="s">
        <v>34</v>
      </c>
      <c r="D156" s="93">
        <v>0</v>
      </c>
      <c r="E156" s="94">
        <v>0</v>
      </c>
      <c r="F156" s="93">
        <v>0</v>
      </c>
      <c r="G156" s="94">
        <v>0</v>
      </c>
      <c r="H156" s="93">
        <v>0</v>
      </c>
      <c r="I156" s="94">
        <v>0</v>
      </c>
      <c r="J156" s="93">
        <v>0</v>
      </c>
      <c r="K156" s="94">
        <v>0</v>
      </c>
      <c r="L156" s="93">
        <v>3</v>
      </c>
      <c r="M156" s="94">
        <f t="shared" si="43"/>
        <v>0.75</v>
      </c>
      <c r="N156" s="93">
        <v>0</v>
      </c>
      <c r="O156" s="94">
        <v>0</v>
      </c>
      <c r="P156" s="93">
        <v>0</v>
      </c>
      <c r="Q156" s="94">
        <v>0</v>
      </c>
      <c r="R156" s="93">
        <v>1</v>
      </c>
      <c r="S156" s="94">
        <v>0.5</v>
      </c>
      <c r="T156" s="93">
        <v>0</v>
      </c>
      <c r="U156" s="94">
        <v>0</v>
      </c>
      <c r="V156" s="93">
        <v>0</v>
      </c>
      <c r="W156" s="94">
        <v>0</v>
      </c>
      <c r="X156" s="93">
        <v>2</v>
      </c>
      <c r="Y156" s="94">
        <f t="shared" si="44"/>
        <v>0.22222222222222221</v>
      </c>
      <c r="Z156" s="119">
        <v>6</v>
      </c>
      <c r="AA156" s="120">
        <f t="shared" si="45"/>
        <v>0.1875</v>
      </c>
      <c r="AB156" s="70"/>
    </row>
    <row r="157" spans="3:29" ht="15" customHeight="1">
      <c r="C157" s="92" t="s">
        <v>35</v>
      </c>
      <c r="D157" s="93">
        <v>0</v>
      </c>
      <c r="E157" s="94">
        <v>0</v>
      </c>
      <c r="F157" s="93">
        <v>0</v>
      </c>
      <c r="G157" s="94">
        <v>0</v>
      </c>
      <c r="H157" s="93">
        <v>0</v>
      </c>
      <c r="I157" s="94">
        <v>0</v>
      </c>
      <c r="J157" s="93">
        <v>1</v>
      </c>
      <c r="K157" s="94">
        <v>0.5</v>
      </c>
      <c r="L157" s="93">
        <v>1</v>
      </c>
      <c r="M157" s="94">
        <f t="shared" si="43"/>
        <v>0.25</v>
      </c>
      <c r="N157" s="93">
        <v>0</v>
      </c>
      <c r="O157" s="94">
        <v>0</v>
      </c>
      <c r="P157" s="93">
        <v>0</v>
      </c>
      <c r="Q157" s="94">
        <v>0</v>
      </c>
      <c r="R157" s="93">
        <v>0</v>
      </c>
      <c r="S157" s="94">
        <v>0</v>
      </c>
      <c r="T157" s="93">
        <v>0</v>
      </c>
      <c r="U157" s="94">
        <v>0</v>
      </c>
      <c r="V157" s="93">
        <v>0</v>
      </c>
      <c r="W157" s="94">
        <v>0</v>
      </c>
      <c r="X157" s="93">
        <v>0</v>
      </c>
      <c r="Y157" s="94">
        <f t="shared" si="44"/>
        <v>0</v>
      </c>
      <c r="Z157" s="119">
        <v>2</v>
      </c>
      <c r="AA157" s="120">
        <f t="shared" si="45"/>
        <v>6.25E-2</v>
      </c>
      <c r="AB157" s="70"/>
    </row>
    <row r="158" spans="3:29" ht="15" customHeight="1">
      <c r="C158" s="92" t="s">
        <v>7</v>
      </c>
      <c r="D158" s="93">
        <v>0</v>
      </c>
      <c r="E158" s="94">
        <v>0</v>
      </c>
      <c r="F158" s="93">
        <v>0</v>
      </c>
      <c r="G158" s="94">
        <v>0</v>
      </c>
      <c r="H158" s="93">
        <v>0</v>
      </c>
      <c r="I158" s="94">
        <v>0</v>
      </c>
      <c r="J158" s="93">
        <v>0</v>
      </c>
      <c r="K158" s="94">
        <v>0</v>
      </c>
      <c r="L158" s="93">
        <v>0</v>
      </c>
      <c r="M158" s="94">
        <f t="shared" si="43"/>
        <v>0</v>
      </c>
      <c r="N158" s="93">
        <v>0</v>
      </c>
      <c r="O158" s="94">
        <v>0</v>
      </c>
      <c r="P158" s="93">
        <v>0</v>
      </c>
      <c r="Q158" s="94">
        <v>0</v>
      </c>
      <c r="R158" s="93">
        <v>0</v>
      </c>
      <c r="S158" s="94">
        <v>0</v>
      </c>
      <c r="T158" s="93">
        <v>0</v>
      </c>
      <c r="U158" s="94">
        <v>0</v>
      </c>
      <c r="V158" s="93">
        <v>0</v>
      </c>
      <c r="W158" s="94">
        <v>0</v>
      </c>
      <c r="X158" s="93">
        <v>3</v>
      </c>
      <c r="Y158" s="94">
        <f t="shared" si="44"/>
        <v>0.33333333333333331</v>
      </c>
      <c r="Z158" s="119">
        <v>3</v>
      </c>
      <c r="AA158" s="120">
        <f t="shared" si="45"/>
        <v>9.375E-2</v>
      </c>
      <c r="AB158" s="70"/>
    </row>
    <row r="159" spans="3:29" ht="15" customHeight="1">
      <c r="C159" s="71"/>
      <c r="D159" s="72"/>
      <c r="E159" s="73"/>
      <c r="F159" s="72"/>
      <c r="G159" s="73"/>
      <c r="H159" s="72"/>
      <c r="I159" s="73"/>
      <c r="J159" s="72"/>
      <c r="K159" s="73"/>
      <c r="L159" s="72"/>
      <c r="M159" s="73"/>
      <c r="N159" s="72"/>
      <c r="O159" s="73"/>
      <c r="P159" s="72"/>
      <c r="Q159" s="73"/>
      <c r="R159" s="72"/>
      <c r="S159" s="73"/>
      <c r="T159" s="72"/>
      <c r="U159" s="73"/>
      <c r="V159" s="72"/>
      <c r="W159" s="73"/>
      <c r="X159" s="72"/>
      <c r="Y159" s="73"/>
      <c r="AB159" s="70"/>
    </row>
    <row r="160" spans="3:29" ht="15" customHeight="1">
      <c r="C160" s="71"/>
      <c r="D160" s="72"/>
      <c r="E160" s="73"/>
      <c r="F160" s="72"/>
      <c r="G160" s="73"/>
      <c r="H160" s="72"/>
      <c r="I160" s="73"/>
      <c r="J160" s="72"/>
      <c r="K160" s="73"/>
      <c r="L160" s="72"/>
      <c r="M160" s="73"/>
      <c r="N160" s="72"/>
      <c r="O160" s="73"/>
      <c r="P160" s="72"/>
      <c r="Q160" s="73"/>
      <c r="R160" s="72"/>
      <c r="S160" s="73"/>
      <c r="T160" s="72"/>
      <c r="U160" s="73"/>
      <c r="V160" s="72"/>
      <c r="W160" s="73"/>
      <c r="X160" s="72"/>
      <c r="Y160" s="73"/>
      <c r="AB160" s="70"/>
    </row>
    <row r="161" spans="2:29" ht="40.5" customHeight="1">
      <c r="B161" s="126" t="s">
        <v>85</v>
      </c>
      <c r="C161" s="126"/>
      <c r="D161" s="126"/>
      <c r="E161" s="126"/>
      <c r="F161" s="126"/>
      <c r="G161" s="107"/>
      <c r="H161" s="107"/>
      <c r="I161" s="107"/>
      <c r="J161" s="107"/>
      <c r="K161" s="73"/>
      <c r="L161" s="72"/>
      <c r="M161" s="73"/>
      <c r="N161" s="72"/>
      <c r="O161" s="73"/>
      <c r="P161" s="72"/>
      <c r="Q161" s="73"/>
      <c r="R161" s="72"/>
      <c r="S161" s="73"/>
      <c r="T161" s="72"/>
      <c r="U161" s="73"/>
      <c r="V161" s="72"/>
      <c r="W161" s="73"/>
      <c r="X161" s="72"/>
      <c r="Y161" s="73"/>
      <c r="AB161" s="70"/>
    </row>
    <row r="162" spans="2:29" ht="15" customHeight="1">
      <c r="C162" s="71"/>
      <c r="D162" s="72"/>
      <c r="E162" s="73"/>
      <c r="F162" s="72"/>
      <c r="G162" s="73"/>
      <c r="H162" s="72"/>
      <c r="I162" s="73"/>
      <c r="J162" s="72"/>
      <c r="K162" s="73"/>
      <c r="L162" s="72"/>
      <c r="M162" s="73"/>
      <c r="N162" s="72"/>
      <c r="O162" s="73"/>
      <c r="P162" s="72"/>
      <c r="Q162" s="73"/>
      <c r="R162" s="72"/>
      <c r="S162" s="73"/>
      <c r="T162" s="72"/>
      <c r="U162" s="73"/>
      <c r="V162" s="72"/>
      <c r="W162" s="73"/>
      <c r="X162" s="72"/>
      <c r="Y162" s="73"/>
      <c r="AB162" s="70"/>
    </row>
    <row r="163" spans="2:29" ht="15" customHeight="1"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</row>
    <row r="164" spans="2:29" ht="15" customHeight="1">
      <c r="C164" s="102"/>
      <c r="D164" s="131" t="s">
        <v>2</v>
      </c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70"/>
    </row>
    <row r="165" spans="2:29" ht="78.75" customHeight="1">
      <c r="C165" s="103"/>
      <c r="D165" s="127" t="s">
        <v>78</v>
      </c>
      <c r="E165" s="127"/>
      <c r="F165" s="127" t="s">
        <v>104</v>
      </c>
      <c r="G165" s="127"/>
      <c r="H165" s="127" t="s">
        <v>105</v>
      </c>
      <c r="I165" s="127"/>
      <c r="J165" s="127" t="s">
        <v>106</v>
      </c>
      <c r="K165" s="127"/>
      <c r="L165" s="127" t="s">
        <v>107</v>
      </c>
      <c r="M165" s="127"/>
      <c r="N165" s="127" t="s">
        <v>108</v>
      </c>
      <c r="O165" s="127"/>
      <c r="P165" s="127" t="s">
        <v>79</v>
      </c>
      <c r="Q165" s="127"/>
      <c r="R165" s="127" t="s">
        <v>109</v>
      </c>
      <c r="S165" s="127"/>
      <c r="T165" s="127" t="s">
        <v>83</v>
      </c>
      <c r="U165" s="127"/>
      <c r="V165" s="127" t="s">
        <v>80</v>
      </c>
      <c r="W165" s="127"/>
      <c r="X165" s="127" t="s">
        <v>81</v>
      </c>
      <c r="Y165" s="127"/>
      <c r="Z165" s="127" t="s">
        <v>103</v>
      </c>
      <c r="AA165" s="127"/>
      <c r="AB165" s="70"/>
    </row>
    <row r="166" spans="2:29" ht="15" customHeight="1">
      <c r="C166" s="104"/>
      <c r="D166" s="84" t="s">
        <v>8</v>
      </c>
      <c r="E166" s="84" t="s">
        <v>9</v>
      </c>
      <c r="F166" s="84" t="s">
        <v>8</v>
      </c>
      <c r="G166" s="88" t="s">
        <v>9</v>
      </c>
      <c r="H166" s="84" t="s">
        <v>8</v>
      </c>
      <c r="I166" s="88" t="s">
        <v>9</v>
      </c>
      <c r="J166" s="84" t="s">
        <v>8</v>
      </c>
      <c r="K166" s="88" t="s">
        <v>9</v>
      </c>
      <c r="L166" s="84" t="s">
        <v>8</v>
      </c>
      <c r="M166" s="88" t="s">
        <v>9</v>
      </c>
      <c r="N166" s="84" t="s">
        <v>8</v>
      </c>
      <c r="O166" s="88" t="s">
        <v>9</v>
      </c>
      <c r="P166" s="84" t="s">
        <v>8</v>
      </c>
      <c r="Q166" s="88" t="s">
        <v>9</v>
      </c>
      <c r="R166" s="84" t="s">
        <v>8</v>
      </c>
      <c r="S166" s="88" t="s">
        <v>9</v>
      </c>
      <c r="T166" s="84" t="s">
        <v>8</v>
      </c>
      <c r="U166" s="88" t="s">
        <v>9</v>
      </c>
      <c r="V166" s="84" t="s">
        <v>8</v>
      </c>
      <c r="W166" s="88" t="s">
        <v>9</v>
      </c>
      <c r="X166" s="84" t="s">
        <v>8</v>
      </c>
      <c r="Y166" s="84" t="s">
        <v>9</v>
      </c>
      <c r="Z166" s="84" t="s">
        <v>8</v>
      </c>
      <c r="AA166" s="88" t="s">
        <v>9</v>
      </c>
      <c r="AB166" s="70"/>
    </row>
    <row r="167" spans="2:29" ht="15" customHeight="1">
      <c r="C167" s="92" t="s">
        <v>86</v>
      </c>
      <c r="D167" s="93">
        <v>0</v>
      </c>
      <c r="E167" s="94">
        <v>0</v>
      </c>
      <c r="F167" s="93">
        <v>0</v>
      </c>
      <c r="G167" s="94">
        <v>0</v>
      </c>
      <c r="H167" s="93">
        <v>0</v>
      </c>
      <c r="I167" s="94">
        <v>0</v>
      </c>
      <c r="J167" s="93">
        <v>0</v>
      </c>
      <c r="K167" s="94">
        <v>0</v>
      </c>
      <c r="L167" s="93">
        <v>0</v>
      </c>
      <c r="M167" s="94">
        <f>L167/4</f>
        <v>0</v>
      </c>
      <c r="N167" s="93">
        <v>0</v>
      </c>
      <c r="O167" s="94">
        <v>0</v>
      </c>
      <c r="P167" s="93">
        <v>1</v>
      </c>
      <c r="Q167" s="94">
        <v>0.33333333333333337</v>
      </c>
      <c r="R167" s="93">
        <v>0</v>
      </c>
      <c r="S167" s="94">
        <v>0</v>
      </c>
      <c r="T167" s="93">
        <v>0</v>
      </c>
      <c r="U167" s="94">
        <v>0</v>
      </c>
      <c r="V167" s="93">
        <v>1</v>
      </c>
      <c r="W167" s="94">
        <f>V167/4</f>
        <v>0.25</v>
      </c>
      <c r="X167" s="93">
        <v>1</v>
      </c>
      <c r="Y167" s="94">
        <f>X167/9</f>
        <v>0.1111111111111111</v>
      </c>
      <c r="Z167" s="95">
        <v>3</v>
      </c>
      <c r="AA167" s="96">
        <f>Z167/32</f>
        <v>9.375E-2</v>
      </c>
      <c r="AB167" s="70"/>
    </row>
    <row r="168" spans="2:29" ht="15" customHeight="1">
      <c r="C168" s="92" t="s">
        <v>87</v>
      </c>
      <c r="D168" s="93">
        <v>0</v>
      </c>
      <c r="E168" s="94">
        <v>0</v>
      </c>
      <c r="F168" s="93">
        <v>0</v>
      </c>
      <c r="G168" s="94">
        <v>0</v>
      </c>
      <c r="H168" s="93">
        <v>0</v>
      </c>
      <c r="I168" s="94">
        <v>0</v>
      </c>
      <c r="J168" s="93">
        <v>0</v>
      </c>
      <c r="K168" s="94">
        <v>0</v>
      </c>
      <c r="L168" s="93">
        <v>0</v>
      </c>
      <c r="M168" s="94">
        <f t="shared" ref="M168:M172" si="46">L168/4</f>
        <v>0</v>
      </c>
      <c r="N168" s="93">
        <v>0</v>
      </c>
      <c r="O168" s="94">
        <v>0</v>
      </c>
      <c r="P168" s="93">
        <v>0</v>
      </c>
      <c r="Q168" s="94">
        <v>0</v>
      </c>
      <c r="R168" s="93">
        <v>0</v>
      </c>
      <c r="S168" s="94">
        <v>0</v>
      </c>
      <c r="T168" s="93">
        <v>1</v>
      </c>
      <c r="U168" s="94">
        <v>0.5</v>
      </c>
      <c r="V168" s="93">
        <v>0</v>
      </c>
      <c r="W168" s="94">
        <f t="shared" ref="W168:W172" si="47">V168/4</f>
        <v>0</v>
      </c>
      <c r="X168" s="93">
        <v>1</v>
      </c>
      <c r="Y168" s="94">
        <f t="shared" ref="Y168:Y172" si="48">X168/9</f>
        <v>0.1111111111111111</v>
      </c>
      <c r="Z168" s="95">
        <v>2</v>
      </c>
      <c r="AA168" s="96">
        <f t="shared" ref="AA168:AA172" si="49">Z168/32</f>
        <v>6.25E-2</v>
      </c>
      <c r="AB168" s="70"/>
    </row>
    <row r="169" spans="2:29" ht="15" customHeight="1">
      <c r="C169" s="92" t="s">
        <v>88</v>
      </c>
      <c r="D169" s="93">
        <v>1</v>
      </c>
      <c r="E169" s="94">
        <v>1</v>
      </c>
      <c r="F169" s="93">
        <v>0</v>
      </c>
      <c r="G169" s="94">
        <v>0</v>
      </c>
      <c r="H169" s="93">
        <v>1</v>
      </c>
      <c r="I169" s="94">
        <v>0.33333332999999998</v>
      </c>
      <c r="J169" s="93">
        <v>1</v>
      </c>
      <c r="K169" s="94">
        <v>0.5</v>
      </c>
      <c r="L169" s="93">
        <v>3</v>
      </c>
      <c r="M169" s="94">
        <f t="shared" si="46"/>
        <v>0.75</v>
      </c>
      <c r="N169" s="93">
        <v>1</v>
      </c>
      <c r="O169" s="94">
        <v>1</v>
      </c>
      <c r="P169" s="93">
        <v>2</v>
      </c>
      <c r="Q169" s="94">
        <v>0.66666666600000002</v>
      </c>
      <c r="R169" s="93">
        <v>1</v>
      </c>
      <c r="S169" s="94">
        <v>0.5</v>
      </c>
      <c r="T169" s="93">
        <v>0</v>
      </c>
      <c r="U169" s="94">
        <v>0</v>
      </c>
      <c r="V169" s="93">
        <v>3</v>
      </c>
      <c r="W169" s="94">
        <f t="shared" si="47"/>
        <v>0.75</v>
      </c>
      <c r="X169" s="93">
        <v>2</v>
      </c>
      <c r="Y169" s="94">
        <f t="shared" si="48"/>
        <v>0.22222222222222221</v>
      </c>
      <c r="Z169" s="95">
        <v>15</v>
      </c>
      <c r="AA169" s="96">
        <f t="shared" si="49"/>
        <v>0.46875</v>
      </c>
      <c r="AB169" s="70"/>
    </row>
    <row r="170" spans="2:29" ht="15" customHeight="1">
      <c r="C170" s="92" t="s">
        <v>139</v>
      </c>
      <c r="D170" s="93">
        <v>0</v>
      </c>
      <c r="E170" s="94">
        <v>0</v>
      </c>
      <c r="F170" s="93">
        <v>0</v>
      </c>
      <c r="G170" s="94">
        <v>0</v>
      </c>
      <c r="H170" s="93">
        <v>0</v>
      </c>
      <c r="I170" s="94">
        <v>0</v>
      </c>
      <c r="J170" s="93">
        <v>0</v>
      </c>
      <c r="K170" s="94">
        <v>0</v>
      </c>
      <c r="L170" s="93">
        <v>0</v>
      </c>
      <c r="M170" s="94">
        <f t="shared" si="46"/>
        <v>0</v>
      </c>
      <c r="N170" s="93">
        <v>0</v>
      </c>
      <c r="O170" s="94">
        <v>0</v>
      </c>
      <c r="P170" s="93">
        <v>0</v>
      </c>
      <c r="Q170" s="94">
        <v>0</v>
      </c>
      <c r="R170" s="93">
        <v>0</v>
      </c>
      <c r="S170" s="94">
        <v>0</v>
      </c>
      <c r="T170" s="93">
        <v>0</v>
      </c>
      <c r="U170" s="94">
        <v>0</v>
      </c>
      <c r="V170" s="93">
        <v>0</v>
      </c>
      <c r="W170" s="94">
        <f t="shared" si="47"/>
        <v>0</v>
      </c>
      <c r="X170" s="93">
        <v>0</v>
      </c>
      <c r="Y170" s="94">
        <f t="shared" si="48"/>
        <v>0</v>
      </c>
      <c r="Z170" s="95">
        <v>0</v>
      </c>
      <c r="AA170" s="96">
        <f t="shared" si="49"/>
        <v>0</v>
      </c>
      <c r="AB170" s="70"/>
    </row>
    <row r="171" spans="2:29" ht="15" customHeight="1">
      <c r="C171" s="92" t="s">
        <v>7</v>
      </c>
      <c r="D171" s="93">
        <v>0</v>
      </c>
      <c r="E171" s="94">
        <v>0</v>
      </c>
      <c r="F171" s="93">
        <v>1</v>
      </c>
      <c r="G171" s="94">
        <v>1</v>
      </c>
      <c r="H171" s="93">
        <v>0</v>
      </c>
      <c r="I171" s="94">
        <v>0</v>
      </c>
      <c r="J171" s="93">
        <v>0</v>
      </c>
      <c r="K171" s="94">
        <v>0</v>
      </c>
      <c r="L171" s="93">
        <v>0</v>
      </c>
      <c r="M171" s="94">
        <f t="shared" si="46"/>
        <v>0</v>
      </c>
      <c r="N171" s="93">
        <v>0</v>
      </c>
      <c r="O171" s="94">
        <v>0</v>
      </c>
      <c r="P171" s="93">
        <v>0</v>
      </c>
      <c r="Q171" s="94">
        <v>0</v>
      </c>
      <c r="R171" s="93">
        <v>0</v>
      </c>
      <c r="S171" s="94">
        <v>0</v>
      </c>
      <c r="T171" s="93">
        <v>1</v>
      </c>
      <c r="U171" s="94">
        <v>0.5</v>
      </c>
      <c r="V171" s="93">
        <v>0</v>
      </c>
      <c r="W171" s="94">
        <f t="shared" si="47"/>
        <v>0</v>
      </c>
      <c r="X171" s="93">
        <v>2</v>
      </c>
      <c r="Y171" s="94">
        <f t="shared" si="48"/>
        <v>0.22222222222222221</v>
      </c>
      <c r="Z171" s="95">
        <v>4</v>
      </c>
      <c r="AA171" s="96">
        <f t="shared" si="49"/>
        <v>0.125</v>
      </c>
      <c r="AB171" s="70"/>
    </row>
    <row r="172" spans="2:29" ht="15" customHeight="1">
      <c r="C172" s="92" t="s">
        <v>140</v>
      </c>
      <c r="D172" s="93">
        <v>0</v>
      </c>
      <c r="E172" s="94">
        <v>0</v>
      </c>
      <c r="F172" s="93">
        <v>0</v>
      </c>
      <c r="G172" s="94">
        <v>0</v>
      </c>
      <c r="H172" s="93">
        <v>2</v>
      </c>
      <c r="I172" s="94">
        <v>0.6666666</v>
      </c>
      <c r="J172" s="93">
        <v>1</v>
      </c>
      <c r="K172" s="94">
        <v>0.5</v>
      </c>
      <c r="L172" s="93">
        <v>1</v>
      </c>
      <c r="M172" s="94">
        <f t="shared" si="46"/>
        <v>0.25</v>
      </c>
      <c r="N172" s="93">
        <v>0</v>
      </c>
      <c r="O172" s="94">
        <v>0</v>
      </c>
      <c r="P172" s="93">
        <v>0</v>
      </c>
      <c r="Q172" s="94">
        <v>0</v>
      </c>
      <c r="R172" s="93">
        <v>1</v>
      </c>
      <c r="S172" s="94">
        <v>0.5</v>
      </c>
      <c r="T172" s="93">
        <v>0</v>
      </c>
      <c r="U172" s="94">
        <v>0</v>
      </c>
      <c r="V172" s="93">
        <v>1</v>
      </c>
      <c r="W172" s="94">
        <f t="shared" si="47"/>
        <v>0.25</v>
      </c>
      <c r="X172" s="93">
        <v>4</v>
      </c>
      <c r="Y172" s="94">
        <f t="shared" si="48"/>
        <v>0.44444444444444442</v>
      </c>
      <c r="Z172" s="95">
        <v>10</v>
      </c>
      <c r="AA172" s="96">
        <f t="shared" si="49"/>
        <v>0.3125</v>
      </c>
      <c r="AB172" s="70"/>
    </row>
    <row r="173" spans="2:29" ht="15" customHeight="1"/>
    <row r="174" spans="2:29" ht="26.25" customHeight="1">
      <c r="B174" s="121" t="s">
        <v>141</v>
      </c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</row>
    <row r="175" spans="2:29" ht="15" customHeight="1">
      <c r="B175" s="108" t="s">
        <v>78</v>
      </c>
      <c r="C175" s="3"/>
      <c r="D175" s="3"/>
      <c r="E175" s="3"/>
      <c r="F175" s="3"/>
      <c r="G175" s="3"/>
      <c r="H175" s="111">
        <v>1</v>
      </c>
      <c r="I175" s="3"/>
      <c r="J175" s="3"/>
      <c r="K175" s="3"/>
      <c r="L175" s="3"/>
      <c r="M175" s="3"/>
      <c r="N175" s="3"/>
    </row>
    <row r="176" spans="2:29" ht="15" customHeight="1">
      <c r="B176" s="108" t="s">
        <v>104</v>
      </c>
      <c r="C176" s="43"/>
      <c r="D176" s="43"/>
      <c r="E176" s="43"/>
      <c r="F176" s="43"/>
      <c r="G176" s="43"/>
      <c r="H176" s="111">
        <v>1</v>
      </c>
      <c r="I176" s="43"/>
      <c r="J176" s="43"/>
      <c r="K176" s="43"/>
      <c r="L176" s="43"/>
      <c r="M176" s="43"/>
      <c r="N176" s="43"/>
    </row>
    <row r="177" spans="2:14">
      <c r="B177" s="108" t="s">
        <v>105</v>
      </c>
      <c r="C177" s="43"/>
      <c r="D177" s="43"/>
      <c r="E177" s="43"/>
      <c r="F177" s="43"/>
      <c r="G177" s="109"/>
      <c r="H177" s="111">
        <v>3</v>
      </c>
      <c r="I177" s="122"/>
      <c r="J177" s="122"/>
      <c r="K177" s="122"/>
      <c r="L177" s="122"/>
      <c r="M177" s="122"/>
      <c r="N177" s="122"/>
    </row>
    <row r="178" spans="2:14">
      <c r="B178" s="108" t="s">
        <v>106</v>
      </c>
      <c r="C178" s="43"/>
      <c r="D178" s="43"/>
      <c r="E178" s="43"/>
      <c r="F178" s="43"/>
      <c r="G178" s="44"/>
      <c r="H178" s="111">
        <v>2</v>
      </c>
      <c r="I178" s="44"/>
      <c r="J178" s="45"/>
      <c r="K178" s="44"/>
      <c r="L178" s="45"/>
      <c r="M178" s="44"/>
      <c r="N178" s="45"/>
    </row>
    <row r="179" spans="2:14">
      <c r="B179" s="108" t="s">
        <v>107</v>
      </c>
      <c r="H179" s="111">
        <v>4</v>
      </c>
    </row>
    <row r="180" spans="2:14">
      <c r="B180" s="108" t="s">
        <v>108</v>
      </c>
      <c r="H180" s="111">
        <v>1</v>
      </c>
    </row>
    <row r="181" spans="2:14">
      <c r="B181" s="108" t="s">
        <v>79</v>
      </c>
      <c r="H181" s="111">
        <v>3</v>
      </c>
    </row>
    <row r="182" spans="2:14">
      <c r="B182" s="108" t="s">
        <v>109</v>
      </c>
      <c r="H182" s="111">
        <v>2</v>
      </c>
    </row>
    <row r="183" spans="2:14">
      <c r="B183" s="108" t="s">
        <v>83</v>
      </c>
      <c r="H183" s="111">
        <v>2</v>
      </c>
    </row>
    <row r="184" spans="2:14">
      <c r="B184" s="108" t="s">
        <v>80</v>
      </c>
      <c r="H184" s="111">
        <v>4</v>
      </c>
    </row>
    <row r="185" spans="2:14">
      <c r="B185" s="108" t="s">
        <v>81</v>
      </c>
      <c r="H185" s="111">
        <v>9</v>
      </c>
    </row>
    <row r="186" spans="2:14">
      <c r="B186" s="110" t="s">
        <v>103</v>
      </c>
      <c r="H186" s="111">
        <v>32</v>
      </c>
    </row>
    <row r="189" spans="2:14">
      <c r="B189" s="8" t="s">
        <v>36</v>
      </c>
      <c r="C189" s="43"/>
    </row>
    <row r="190" spans="2:14">
      <c r="B190" s="23" t="s">
        <v>144</v>
      </c>
      <c r="C190" s="43"/>
    </row>
  </sheetData>
  <mergeCells count="143">
    <mergeCell ref="B2:O2"/>
    <mergeCell ref="D4:L4"/>
    <mergeCell ref="C9:C11"/>
    <mergeCell ref="D9:I9"/>
    <mergeCell ref="C72:D72"/>
    <mergeCell ref="E72:F72"/>
    <mergeCell ref="G72:H72"/>
    <mergeCell ref="I72:J72"/>
    <mergeCell ref="D10:E10"/>
    <mergeCell ref="F10:G10"/>
    <mergeCell ref="H10:I10"/>
    <mergeCell ref="C25:K25"/>
    <mergeCell ref="C26:C28"/>
    <mergeCell ref="D26:K26"/>
    <mergeCell ref="D27:E27"/>
    <mergeCell ref="F27:G27"/>
    <mergeCell ref="H27:I27"/>
    <mergeCell ref="J27:K27"/>
    <mergeCell ref="X45:Y45"/>
    <mergeCell ref="Z45:AA45"/>
    <mergeCell ref="C70:Z70"/>
    <mergeCell ref="C71:Z71"/>
    <mergeCell ref="C44:AA44"/>
    <mergeCell ref="C45:C46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V45:W45"/>
    <mergeCell ref="P81:Q81"/>
    <mergeCell ref="R81:S81"/>
    <mergeCell ref="T81:U81"/>
    <mergeCell ref="V81:W81"/>
    <mergeCell ref="X81:Y81"/>
    <mergeCell ref="Z81:AA81"/>
    <mergeCell ref="W72:X72"/>
    <mergeCell ref="Y72:Z72"/>
    <mergeCell ref="D80:AA80"/>
    <mergeCell ref="D81:E81"/>
    <mergeCell ref="F81:G81"/>
    <mergeCell ref="H81:I81"/>
    <mergeCell ref="J81:K81"/>
    <mergeCell ref="L81:M81"/>
    <mergeCell ref="N81:O81"/>
    <mergeCell ref="K72:L72"/>
    <mergeCell ref="M72:N72"/>
    <mergeCell ref="O72:P72"/>
    <mergeCell ref="Q72:R72"/>
    <mergeCell ref="S72:T72"/>
    <mergeCell ref="U72:V72"/>
    <mergeCell ref="B77:G77"/>
    <mergeCell ref="C80:C82"/>
    <mergeCell ref="T95:U95"/>
    <mergeCell ref="V95:W95"/>
    <mergeCell ref="X95:Y95"/>
    <mergeCell ref="Z95:AA95"/>
    <mergeCell ref="D107:AA107"/>
    <mergeCell ref="D108:E108"/>
    <mergeCell ref="F108:G108"/>
    <mergeCell ref="H108:I108"/>
    <mergeCell ref="J108:K108"/>
    <mergeCell ref="D95:E95"/>
    <mergeCell ref="F95:G95"/>
    <mergeCell ref="H95:I95"/>
    <mergeCell ref="J95:K95"/>
    <mergeCell ref="L95:M95"/>
    <mergeCell ref="N95:O95"/>
    <mergeCell ref="P95:Q95"/>
    <mergeCell ref="R95:S95"/>
    <mergeCell ref="P125:Q125"/>
    <mergeCell ref="R125:S125"/>
    <mergeCell ref="T125:U125"/>
    <mergeCell ref="V125:W125"/>
    <mergeCell ref="X125:Y125"/>
    <mergeCell ref="Z125:AA125"/>
    <mergeCell ref="X108:Y108"/>
    <mergeCell ref="Z108:AA108"/>
    <mergeCell ref="D124:AA124"/>
    <mergeCell ref="D125:E125"/>
    <mergeCell ref="F125:G125"/>
    <mergeCell ref="H125:I125"/>
    <mergeCell ref="J125:K125"/>
    <mergeCell ref="L125:M125"/>
    <mergeCell ref="N125:O125"/>
    <mergeCell ref="L108:M108"/>
    <mergeCell ref="N108:O108"/>
    <mergeCell ref="P108:Q108"/>
    <mergeCell ref="R108:S108"/>
    <mergeCell ref="T108:U108"/>
    <mergeCell ref="V108:W108"/>
    <mergeCell ref="F165:G165"/>
    <mergeCell ref="H165:I165"/>
    <mergeCell ref="J165:K165"/>
    <mergeCell ref="D147:AA147"/>
    <mergeCell ref="D148:E148"/>
    <mergeCell ref="F148:G148"/>
    <mergeCell ref="H148:I148"/>
    <mergeCell ref="J148:K148"/>
    <mergeCell ref="L148:M148"/>
    <mergeCell ref="N148:O148"/>
    <mergeCell ref="P148:Q148"/>
    <mergeCell ref="R148:S148"/>
    <mergeCell ref="X165:Y165"/>
    <mergeCell ref="Z165:AA165"/>
    <mergeCell ref="L165:M165"/>
    <mergeCell ref="N165:O165"/>
    <mergeCell ref="P165:Q165"/>
    <mergeCell ref="R165:S165"/>
    <mergeCell ref="T165:U165"/>
    <mergeCell ref="V165:W165"/>
    <mergeCell ref="T148:U148"/>
    <mergeCell ref="V148:W148"/>
    <mergeCell ref="X148:Y148"/>
    <mergeCell ref="Z148:AA148"/>
    <mergeCell ref="B174:N174"/>
    <mergeCell ref="I177:J177"/>
    <mergeCell ref="K177:L177"/>
    <mergeCell ref="M177:N177"/>
    <mergeCell ref="B91:G91"/>
    <mergeCell ref="H91:J91"/>
    <mergeCell ref="B104:J104"/>
    <mergeCell ref="B120:J120"/>
    <mergeCell ref="B122:J122"/>
    <mergeCell ref="B144:J144"/>
    <mergeCell ref="B161:F161"/>
    <mergeCell ref="D130:O130"/>
    <mergeCell ref="D131:E131"/>
    <mergeCell ref="F131:G131"/>
    <mergeCell ref="H131:I131"/>
    <mergeCell ref="J131:K131"/>
    <mergeCell ref="L131:M131"/>
    <mergeCell ref="N131:O131"/>
    <mergeCell ref="C147:C149"/>
    <mergeCell ref="C94:C96"/>
    <mergeCell ref="C107:C109"/>
    <mergeCell ref="D94:AA94"/>
    <mergeCell ref="D164:AA164"/>
    <mergeCell ref="D165:E16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338"/>
  <sheetViews>
    <sheetView showGridLines="0" zoomScaleNormal="100" workbookViewId="0"/>
  </sheetViews>
  <sheetFormatPr defaultColWidth="9.140625" defaultRowHeight="15"/>
  <cols>
    <col min="1" max="1" width="2.28515625" style="11" customWidth="1"/>
    <col min="2" max="13" width="10.7109375" style="11" customWidth="1"/>
    <col min="14" max="15" width="10.7109375" style="13" customWidth="1"/>
    <col min="16" max="27" width="11.7109375" style="13" customWidth="1"/>
    <col min="28" max="30" width="11.7109375" style="11" customWidth="1"/>
    <col min="31" max="31" width="10.28515625" style="11" customWidth="1"/>
    <col min="32" max="32" width="19" style="11" customWidth="1"/>
    <col min="33" max="34" width="14.5703125" style="11" bestFit="1" customWidth="1"/>
    <col min="35" max="35" width="9.140625" style="14"/>
    <col min="36" max="37" width="9.140625" style="11"/>
    <col min="38" max="38" width="9.28515625" style="11" bestFit="1" customWidth="1"/>
    <col min="39" max="39" width="9.28515625" style="13" bestFit="1" customWidth="1"/>
    <col min="40" max="43" width="11.42578125" style="13" bestFit="1" customWidth="1"/>
    <col min="44" max="56" width="9.140625" style="13"/>
    <col min="57" max="16384" width="9.140625" style="11"/>
  </cols>
  <sheetData>
    <row r="1" spans="2:35" s="2" customFormat="1" ht="12.75"/>
    <row r="2" spans="2:35" s="2" customFormat="1" ht="45.75" customHeight="1">
      <c r="B2" s="134" t="s">
        <v>99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AC2" s="24"/>
      <c r="AD2" s="24"/>
      <c r="AE2" s="24"/>
      <c r="AF2" s="24"/>
      <c r="AG2" s="24"/>
      <c r="AH2" s="24"/>
      <c r="AI2" s="24"/>
    </row>
    <row r="3" spans="2:35" s="2" customFormat="1" ht="12.75">
      <c r="AC3" s="24"/>
      <c r="AD3" s="49"/>
      <c r="AE3" s="49"/>
      <c r="AF3" s="49"/>
      <c r="AG3" s="49"/>
      <c r="AH3" s="49"/>
      <c r="AI3" s="24"/>
    </row>
    <row r="4" spans="2:35" s="2" customFormat="1" ht="36.75" customHeight="1">
      <c r="E4" s="135" t="s">
        <v>77</v>
      </c>
      <c r="F4" s="135"/>
      <c r="G4" s="135"/>
      <c r="H4" s="135"/>
      <c r="I4" s="135"/>
      <c r="J4" s="135"/>
      <c r="K4" s="135"/>
      <c r="L4" s="135"/>
      <c r="M4" s="144"/>
      <c r="N4" s="144"/>
      <c r="O4" s="144"/>
      <c r="AC4" s="24"/>
      <c r="AD4" s="24"/>
      <c r="AE4" s="24"/>
      <c r="AF4" s="24"/>
      <c r="AG4" s="24"/>
      <c r="AH4" s="24"/>
      <c r="AI4" s="24"/>
    </row>
    <row r="5" spans="2:35">
      <c r="AC5" s="13"/>
      <c r="AD5" s="13"/>
      <c r="AE5" s="13"/>
      <c r="AF5" s="13" t="s">
        <v>1</v>
      </c>
      <c r="AG5" s="13"/>
      <c r="AH5" s="13"/>
      <c r="AI5" s="25"/>
    </row>
    <row r="6" spans="2:35">
      <c r="AC6" s="13"/>
      <c r="AD6" s="13"/>
      <c r="AE6" s="13"/>
      <c r="AF6" s="13" t="s">
        <v>3</v>
      </c>
      <c r="AG6" s="13" t="s">
        <v>5</v>
      </c>
      <c r="AH6" s="13"/>
      <c r="AI6" s="25"/>
    </row>
    <row r="7" spans="2:35">
      <c r="AC7" s="13"/>
      <c r="AD7" s="13"/>
      <c r="AE7" s="13" t="e">
        <f>#REF!</f>
        <v>#REF!</v>
      </c>
      <c r="AF7" s="25" t="e">
        <f>#REF!</f>
        <v>#REF!</v>
      </c>
      <c r="AG7" s="25" t="e">
        <f>#REF!</f>
        <v>#REF!</v>
      </c>
      <c r="AH7" s="25"/>
      <c r="AI7" s="25"/>
    </row>
    <row r="8" spans="2:35" ht="15" customHeight="1">
      <c r="AC8" s="13"/>
      <c r="AD8" s="13"/>
      <c r="AE8" s="13" t="e">
        <f>#REF!</f>
        <v>#REF!</v>
      </c>
      <c r="AF8" s="25" t="e">
        <f>#REF!</f>
        <v>#REF!</v>
      </c>
      <c r="AG8" s="25" t="e">
        <f>#REF!</f>
        <v>#REF!</v>
      </c>
      <c r="AH8" s="13"/>
      <c r="AI8" s="25"/>
    </row>
    <row r="9" spans="2:35">
      <c r="AC9" s="13"/>
      <c r="AD9" s="13"/>
      <c r="AE9" s="13" t="e">
        <f>#REF!</f>
        <v>#REF!</v>
      </c>
      <c r="AF9" s="25" t="e">
        <f>#REF!</f>
        <v>#REF!</v>
      </c>
      <c r="AG9" s="25" t="e">
        <f>#REF!</f>
        <v>#REF!</v>
      </c>
      <c r="AH9" s="13"/>
      <c r="AI9" s="25"/>
    </row>
    <row r="10" spans="2:35">
      <c r="AC10" s="13"/>
      <c r="AD10" s="13"/>
      <c r="AE10" s="13" t="e">
        <f>#REF!</f>
        <v>#REF!</v>
      </c>
      <c r="AF10" s="25" t="e">
        <f>#REF!</f>
        <v>#REF!</v>
      </c>
      <c r="AG10" s="25" t="e">
        <f>#REF!</f>
        <v>#REF!</v>
      </c>
      <c r="AH10" s="13"/>
      <c r="AI10" s="25"/>
    </row>
    <row r="11" spans="2:35">
      <c r="AC11" s="13"/>
      <c r="AD11" s="13"/>
      <c r="AE11" s="13" t="e">
        <f>#REF!</f>
        <v>#REF!</v>
      </c>
      <c r="AF11" s="25" t="e">
        <f>#REF!</f>
        <v>#REF!</v>
      </c>
      <c r="AG11" s="25" t="e">
        <f>#REF!</f>
        <v>#REF!</v>
      </c>
      <c r="AH11" s="13"/>
      <c r="AI11" s="25"/>
    </row>
    <row r="12" spans="2:35">
      <c r="AC12" s="13"/>
      <c r="AD12" s="13"/>
      <c r="AE12" s="13" t="e">
        <f>#REF!</f>
        <v>#REF!</v>
      </c>
      <c r="AF12" s="25" t="e">
        <f>#REF!</f>
        <v>#REF!</v>
      </c>
      <c r="AG12" s="25" t="e">
        <f>#REF!</f>
        <v>#REF!</v>
      </c>
      <c r="AH12" s="13"/>
      <c r="AI12" s="25"/>
    </row>
    <row r="13" spans="2:35">
      <c r="AC13" s="13"/>
      <c r="AD13" s="13"/>
      <c r="AE13" s="13" t="e">
        <f>#REF!</f>
        <v>#REF!</v>
      </c>
      <c r="AF13" s="25" t="e">
        <f>#REF!</f>
        <v>#REF!</v>
      </c>
      <c r="AG13" s="25" t="e">
        <f>#REF!</f>
        <v>#REF!</v>
      </c>
      <c r="AH13" s="13"/>
      <c r="AI13" s="25"/>
    </row>
    <row r="14" spans="2:35">
      <c r="AC14" s="13"/>
      <c r="AD14" s="13"/>
      <c r="AE14" s="13" t="e">
        <f>#REF!</f>
        <v>#REF!</v>
      </c>
      <c r="AF14" s="25" t="e">
        <f>#REF!</f>
        <v>#REF!</v>
      </c>
      <c r="AG14" s="25" t="e">
        <f>#REF!</f>
        <v>#REF!</v>
      </c>
      <c r="AH14" s="13"/>
    </row>
    <row r="15" spans="2:35">
      <c r="AC15" s="13"/>
      <c r="AD15" s="13"/>
      <c r="AE15" s="13" t="e">
        <f>#REF!</f>
        <v>#REF!</v>
      </c>
      <c r="AF15" s="25" t="e">
        <f>#REF!</f>
        <v>#REF!</v>
      </c>
      <c r="AG15" s="25" t="e">
        <f>#REF!</f>
        <v>#REF!</v>
      </c>
      <c r="AH15" s="13"/>
    </row>
    <row r="16" spans="2:35">
      <c r="AC16" s="13"/>
      <c r="AD16" s="13"/>
      <c r="AE16" s="13"/>
      <c r="AF16" s="25"/>
      <c r="AG16" s="25"/>
      <c r="AH16" s="13"/>
    </row>
    <row r="17" spans="29:37">
      <c r="AC17" s="13"/>
      <c r="AD17" s="13"/>
      <c r="AE17" s="13"/>
      <c r="AF17" s="25"/>
      <c r="AG17" s="25"/>
      <c r="AH17" s="13"/>
    </row>
    <row r="18" spans="29:37">
      <c r="AC18" s="13"/>
      <c r="AD18" s="13"/>
      <c r="AE18" s="13"/>
      <c r="AF18" s="25"/>
      <c r="AG18" s="25"/>
      <c r="AH18" s="13"/>
    </row>
    <row r="19" spans="29:37">
      <c r="AC19" s="13"/>
      <c r="AD19" s="13"/>
      <c r="AE19" s="13"/>
      <c r="AF19" s="25"/>
      <c r="AG19" s="25"/>
      <c r="AH19" s="13"/>
    </row>
    <row r="20" spans="29:37">
      <c r="AC20" s="13"/>
      <c r="AD20" s="13"/>
      <c r="AE20" s="13"/>
      <c r="AF20" s="13"/>
      <c r="AG20" s="13"/>
      <c r="AH20" s="13"/>
    </row>
    <row r="21" spans="29:37">
      <c r="AC21" s="13"/>
      <c r="AD21" s="13"/>
      <c r="AE21" s="13"/>
      <c r="AF21" s="13"/>
      <c r="AG21" s="13"/>
      <c r="AH21" s="13"/>
    </row>
    <row r="22" spans="29:37">
      <c r="AC22" s="13"/>
      <c r="AD22" s="13"/>
      <c r="AE22" s="13"/>
      <c r="AF22" s="13"/>
      <c r="AG22" s="13"/>
      <c r="AH22" s="13"/>
    </row>
    <row r="23" spans="29:37">
      <c r="AC23" s="13"/>
      <c r="AD23" s="13"/>
      <c r="AE23" s="13"/>
      <c r="AF23" s="13"/>
      <c r="AG23" s="13"/>
      <c r="AH23" s="13"/>
      <c r="AI23" s="25"/>
      <c r="AJ23" s="13"/>
      <c r="AK23" s="13"/>
    </row>
    <row r="24" spans="29:37">
      <c r="AC24" s="13"/>
      <c r="AD24" s="13"/>
      <c r="AE24" s="13"/>
      <c r="AF24" s="13"/>
      <c r="AG24" s="13"/>
      <c r="AH24" s="13"/>
      <c r="AI24" s="25"/>
      <c r="AJ24" s="13"/>
      <c r="AK24" s="13"/>
    </row>
    <row r="25" spans="29:37">
      <c r="AC25" s="13"/>
      <c r="AJ25" s="13"/>
      <c r="AK25" s="13"/>
    </row>
    <row r="26" spans="29:37">
      <c r="AC26" s="13"/>
      <c r="AJ26" s="13"/>
      <c r="AK26" s="13"/>
    </row>
    <row r="27" spans="29:37">
      <c r="AC27" s="13"/>
      <c r="AD27" s="13"/>
      <c r="AE27" s="13"/>
      <c r="AF27" s="13" t="s">
        <v>71</v>
      </c>
      <c r="AG27" s="13" t="s">
        <v>44</v>
      </c>
      <c r="AH27" s="13" t="s">
        <v>7</v>
      </c>
      <c r="AI27" s="25"/>
      <c r="AJ27" s="13"/>
      <c r="AK27" s="13"/>
    </row>
    <row r="28" spans="29:37">
      <c r="AC28" s="13"/>
      <c r="AD28" s="13"/>
      <c r="AE28" s="13" t="e">
        <f>#REF!</f>
        <v>#REF!</v>
      </c>
      <c r="AF28" s="25" t="e">
        <f>#REF!</f>
        <v>#REF!</v>
      </c>
      <c r="AG28" s="25" t="e">
        <f>#REF!</f>
        <v>#REF!</v>
      </c>
      <c r="AH28" s="25" t="e">
        <f>#REF!</f>
        <v>#REF!</v>
      </c>
      <c r="AI28" s="25"/>
      <c r="AJ28" s="13"/>
      <c r="AK28" s="13"/>
    </row>
    <row r="29" spans="29:37">
      <c r="AC29" s="13"/>
      <c r="AD29" s="13"/>
      <c r="AE29" s="13" t="e">
        <f>#REF!</f>
        <v>#REF!</v>
      </c>
      <c r="AF29" s="25" t="e">
        <f>#REF!</f>
        <v>#REF!</v>
      </c>
      <c r="AG29" s="25" t="e">
        <f>#REF!</f>
        <v>#REF!</v>
      </c>
      <c r="AH29" s="25" t="e">
        <f>#REF!</f>
        <v>#REF!</v>
      </c>
      <c r="AI29" s="25"/>
      <c r="AJ29" s="13"/>
      <c r="AK29" s="13"/>
    </row>
    <row r="30" spans="29:37">
      <c r="AC30" s="13"/>
      <c r="AD30" s="13"/>
      <c r="AE30" s="13" t="e">
        <f>#REF!</f>
        <v>#REF!</v>
      </c>
      <c r="AF30" s="25" t="e">
        <f>#REF!</f>
        <v>#REF!</v>
      </c>
      <c r="AG30" s="25" t="e">
        <f>#REF!</f>
        <v>#REF!</v>
      </c>
      <c r="AH30" s="25" t="e">
        <f>#REF!</f>
        <v>#REF!</v>
      </c>
      <c r="AI30" s="25"/>
      <c r="AJ30" s="13"/>
      <c r="AK30" s="13"/>
    </row>
    <row r="31" spans="29:37">
      <c r="AC31" s="13"/>
      <c r="AD31" s="13"/>
      <c r="AE31" s="13" t="e">
        <f>#REF!</f>
        <v>#REF!</v>
      </c>
      <c r="AF31" s="25" t="e">
        <f>#REF!</f>
        <v>#REF!</v>
      </c>
      <c r="AG31" s="25" t="e">
        <f>#REF!</f>
        <v>#REF!</v>
      </c>
      <c r="AH31" s="25" t="e">
        <f>#REF!</f>
        <v>#REF!</v>
      </c>
      <c r="AI31" s="25"/>
      <c r="AJ31" s="13"/>
      <c r="AK31" s="13"/>
    </row>
    <row r="32" spans="29:37">
      <c r="AC32" s="13"/>
      <c r="AD32" s="13"/>
      <c r="AE32" s="13"/>
      <c r="AF32" s="25"/>
      <c r="AG32" s="25"/>
      <c r="AH32" s="25"/>
      <c r="AI32" s="25"/>
      <c r="AJ32" s="13"/>
      <c r="AK32" s="13"/>
    </row>
    <row r="33" spans="29:37">
      <c r="AC33" s="13"/>
      <c r="AD33" s="13"/>
      <c r="AE33" s="13"/>
      <c r="AF33" s="25"/>
      <c r="AG33" s="25"/>
      <c r="AH33" s="25"/>
      <c r="AI33" s="25"/>
      <c r="AJ33" s="13"/>
      <c r="AK33" s="13"/>
    </row>
    <row r="34" spans="29:37">
      <c r="AC34" s="13"/>
      <c r="AD34" s="13"/>
      <c r="AE34" s="13" t="e">
        <f>#REF!</f>
        <v>#REF!</v>
      </c>
      <c r="AF34" s="25" t="e">
        <f>#REF!</f>
        <v>#REF!</v>
      </c>
      <c r="AG34" s="25" t="e">
        <f>#REF!</f>
        <v>#REF!</v>
      </c>
      <c r="AH34" s="25" t="e">
        <f>#REF!</f>
        <v>#REF!</v>
      </c>
      <c r="AI34" s="25"/>
      <c r="AJ34" s="13"/>
      <c r="AK34" s="13"/>
    </row>
    <row r="35" spans="29:37">
      <c r="AC35" s="13"/>
      <c r="AD35" s="13"/>
      <c r="AE35" s="13" t="e">
        <f>#REF!</f>
        <v>#REF!</v>
      </c>
      <c r="AF35" s="25" t="e">
        <f>#REF!</f>
        <v>#REF!</v>
      </c>
      <c r="AG35" s="25" t="e">
        <f>#REF!</f>
        <v>#REF!</v>
      </c>
      <c r="AH35" s="25" t="e">
        <f>#REF!</f>
        <v>#REF!</v>
      </c>
      <c r="AI35" s="25"/>
      <c r="AJ35" s="13"/>
      <c r="AK35" s="13"/>
    </row>
    <row r="36" spans="29:37">
      <c r="AC36" s="13"/>
      <c r="AD36" s="13"/>
      <c r="AE36" s="13" t="e">
        <f>#REF!</f>
        <v>#REF!</v>
      </c>
      <c r="AF36" s="25" t="e">
        <f>#REF!</f>
        <v>#REF!</v>
      </c>
      <c r="AG36" s="25" t="e">
        <f>#REF!</f>
        <v>#REF!</v>
      </c>
      <c r="AH36" s="25" t="e">
        <f>#REF!</f>
        <v>#REF!</v>
      </c>
      <c r="AI36" s="25"/>
      <c r="AJ36" s="13"/>
      <c r="AK36" s="13"/>
    </row>
    <row r="37" spans="29:37">
      <c r="AC37" s="13"/>
      <c r="AD37" s="13"/>
      <c r="AE37" s="13" t="e">
        <f>#REF!</f>
        <v>#REF!</v>
      </c>
      <c r="AF37" s="25" t="e">
        <f>#REF!</f>
        <v>#REF!</v>
      </c>
      <c r="AG37" s="25" t="e">
        <f>#REF!</f>
        <v>#REF!</v>
      </c>
      <c r="AH37" s="25" t="e">
        <f>#REF!</f>
        <v>#REF!</v>
      </c>
      <c r="AI37" s="25"/>
      <c r="AJ37" s="13"/>
    </row>
    <row r="38" spans="29:37">
      <c r="AC38" s="13"/>
      <c r="AD38" s="13"/>
      <c r="AE38" s="13" t="e">
        <f>#REF!</f>
        <v>#REF!</v>
      </c>
      <c r="AF38" s="25" t="e">
        <f>#REF!</f>
        <v>#REF!</v>
      </c>
      <c r="AG38" s="25" t="e">
        <f>#REF!</f>
        <v>#REF!</v>
      </c>
      <c r="AH38" s="25" t="e">
        <f>#REF!</f>
        <v>#REF!</v>
      </c>
      <c r="AI38" s="25"/>
      <c r="AJ38" s="13"/>
    </row>
    <row r="39" spans="29:37">
      <c r="AC39" s="13"/>
      <c r="AD39" s="13"/>
      <c r="AE39" s="13"/>
      <c r="AF39" s="25"/>
      <c r="AG39" s="25"/>
      <c r="AH39" s="25"/>
      <c r="AI39" s="25"/>
      <c r="AJ39" s="13"/>
    </row>
    <row r="40" spans="29:37">
      <c r="AC40" s="13"/>
      <c r="AD40" s="13"/>
      <c r="AE40" s="13"/>
      <c r="AF40" s="25"/>
      <c r="AG40" s="25"/>
      <c r="AH40" s="25"/>
      <c r="AI40" s="25"/>
      <c r="AJ40" s="13"/>
    </row>
    <row r="41" spans="29:37">
      <c r="AC41" s="13"/>
      <c r="AD41" s="13"/>
      <c r="AE41" s="13"/>
      <c r="AF41" s="25"/>
      <c r="AG41" s="25"/>
      <c r="AH41" s="25"/>
      <c r="AI41" s="25"/>
      <c r="AJ41" s="13"/>
    </row>
    <row r="42" spans="29:37">
      <c r="AC42" s="13"/>
      <c r="AD42" s="13"/>
      <c r="AE42" s="53"/>
      <c r="AF42" s="13"/>
      <c r="AG42" s="13"/>
      <c r="AH42" s="13"/>
      <c r="AI42" s="25"/>
      <c r="AJ42" s="13"/>
    </row>
    <row r="43" spans="29:37">
      <c r="AC43" s="13"/>
      <c r="AD43" s="13"/>
      <c r="AE43" s="53"/>
      <c r="AF43" s="13"/>
      <c r="AG43" s="13"/>
      <c r="AH43" s="13"/>
      <c r="AI43" s="25"/>
      <c r="AJ43" s="13"/>
    </row>
    <row r="44" spans="29:37">
      <c r="AC44" s="13"/>
      <c r="AD44" s="13"/>
      <c r="AE44" s="53"/>
      <c r="AF44" s="13"/>
      <c r="AG44" s="13"/>
      <c r="AH44" s="13"/>
      <c r="AI44" s="25"/>
      <c r="AJ44" s="13"/>
    </row>
    <row r="45" spans="29:37">
      <c r="AC45" s="13"/>
      <c r="AD45" s="13"/>
      <c r="AE45" s="53"/>
      <c r="AF45" s="13"/>
      <c r="AG45" s="13"/>
      <c r="AH45" s="13"/>
      <c r="AI45" s="25"/>
      <c r="AJ45" s="13"/>
    </row>
    <row r="46" spans="29:37">
      <c r="AE46" s="15"/>
    </row>
    <row r="47" spans="29:37">
      <c r="AE47" s="15"/>
    </row>
    <row r="48" spans="29:37">
      <c r="AE48" s="15"/>
    </row>
    <row r="49" spans="31:31">
      <c r="AE49" s="15"/>
    </row>
    <row r="50" spans="31:31">
      <c r="AE50" s="15"/>
    </row>
    <row r="51" spans="31:31">
      <c r="AE51" s="15"/>
    </row>
    <row r="52" spans="31:31">
      <c r="AE52" s="15"/>
    </row>
    <row r="53" spans="31:31">
      <c r="AE53" s="15"/>
    </row>
    <row r="54" spans="31:31">
      <c r="AE54" s="15"/>
    </row>
    <row r="55" spans="31:31">
      <c r="AE55" s="15"/>
    </row>
    <row r="56" spans="31:31">
      <c r="AE56" s="15"/>
    </row>
    <row r="57" spans="31:31">
      <c r="AE57" s="15"/>
    </row>
    <row r="58" spans="31:31">
      <c r="AE58" s="15"/>
    </row>
    <row r="59" spans="31:31">
      <c r="AE59" s="15"/>
    </row>
    <row r="60" spans="31:31">
      <c r="AE60" s="15"/>
    </row>
    <row r="61" spans="31:31">
      <c r="AE61" s="15"/>
    </row>
    <row r="62" spans="31:31">
      <c r="AE62" s="15"/>
    </row>
    <row r="63" spans="31:31">
      <c r="AE63" s="15"/>
    </row>
    <row r="64" spans="31:31">
      <c r="AE64" s="15"/>
    </row>
    <row r="65" spans="26:46">
      <c r="AE65" s="15"/>
    </row>
    <row r="66" spans="26:46">
      <c r="AE66" s="15"/>
    </row>
    <row r="67" spans="26:46">
      <c r="AE67" s="15"/>
    </row>
    <row r="68" spans="26:46">
      <c r="Z68" s="11"/>
      <c r="AA68" s="11"/>
      <c r="AE68" s="15"/>
    </row>
    <row r="69" spans="26:46">
      <c r="Z69" s="11"/>
      <c r="AA69" s="11"/>
      <c r="AE69" s="15"/>
    </row>
    <row r="70" spans="26:46">
      <c r="Z70" s="11"/>
      <c r="AA70" s="11"/>
      <c r="AE70" s="15"/>
    </row>
    <row r="71" spans="26:46">
      <c r="Z71" s="11"/>
      <c r="AA71" s="11"/>
      <c r="AE71" s="15"/>
    </row>
    <row r="72" spans="26:46">
      <c r="AB72" s="13"/>
      <c r="AC72" s="13"/>
      <c r="AD72" s="13"/>
      <c r="AE72" s="15"/>
    </row>
    <row r="73" spans="26:46">
      <c r="AB73" s="13"/>
      <c r="AC73" s="13"/>
      <c r="AD73" s="13"/>
      <c r="AE73" s="15"/>
      <c r="AF73" s="13"/>
      <c r="AG73" s="13"/>
      <c r="AH73" s="13"/>
    </row>
    <row r="74" spans="26:46">
      <c r="AB74" s="13"/>
      <c r="AC74" s="13" t="s">
        <v>75</v>
      </c>
      <c r="AD74" s="13"/>
      <c r="AE74" s="15"/>
      <c r="AF74" s="13"/>
      <c r="AG74" s="13"/>
      <c r="AH74" s="13"/>
    </row>
    <row r="75" spans="26:46">
      <c r="AB75" s="13" t="e">
        <f>#REF!</f>
        <v>#REF!</v>
      </c>
      <c r="AC75" s="25" t="e">
        <f>#REF!</f>
        <v>#REF!</v>
      </c>
      <c r="AD75" s="13"/>
      <c r="AE75" s="15"/>
      <c r="AF75" s="13"/>
      <c r="AG75" s="13"/>
      <c r="AH75" s="13"/>
    </row>
    <row r="76" spans="26:46">
      <c r="AB76" s="13" t="e">
        <f>#REF!</f>
        <v>#REF!</v>
      </c>
      <c r="AC76" s="25" t="e">
        <f>#REF!</f>
        <v>#REF!</v>
      </c>
      <c r="AD76" s="13"/>
      <c r="AF76" s="13"/>
      <c r="AG76" s="13"/>
      <c r="AH76" s="13"/>
    </row>
    <row r="77" spans="26:46">
      <c r="AB77" s="13" t="e">
        <f>#REF!</f>
        <v>#REF!</v>
      </c>
      <c r="AC77" s="25" t="e">
        <f>#REF!</f>
        <v>#REF!</v>
      </c>
      <c r="AD77" s="13"/>
      <c r="AF77" s="13"/>
      <c r="AG77" s="13"/>
      <c r="AH77" s="13"/>
    </row>
    <row r="78" spans="26:46">
      <c r="AB78" s="13" t="e">
        <f>#REF!</f>
        <v>#REF!</v>
      </c>
      <c r="AC78" s="25" t="e">
        <f>#REF!</f>
        <v>#REF!</v>
      </c>
      <c r="AD78" s="13"/>
      <c r="AF78" s="13"/>
      <c r="AG78" s="13"/>
      <c r="AH78" s="13"/>
      <c r="AM78" s="11"/>
      <c r="AN78" s="18"/>
      <c r="AO78" s="18"/>
      <c r="AP78" s="18"/>
      <c r="AQ78" s="18"/>
      <c r="AR78" s="18"/>
      <c r="AS78" s="18"/>
      <c r="AT78" s="11"/>
    </row>
    <row r="79" spans="26:46">
      <c r="AB79" s="13" t="e">
        <f>#REF!</f>
        <v>#REF!</v>
      </c>
      <c r="AC79" s="25" t="e">
        <f>#REF!</f>
        <v>#REF!</v>
      </c>
      <c r="AD79" s="13"/>
      <c r="AF79" s="13"/>
      <c r="AG79" s="13"/>
      <c r="AH79" s="13"/>
      <c r="AM79" s="11"/>
      <c r="AN79" s="18"/>
      <c r="AO79" s="18"/>
      <c r="AP79" s="18"/>
      <c r="AQ79" s="18"/>
      <c r="AR79" s="18"/>
      <c r="AS79" s="18"/>
      <c r="AT79" s="11"/>
    </row>
    <row r="80" spans="26:46">
      <c r="AB80" s="13" t="e">
        <f>#REF!</f>
        <v>#REF!</v>
      </c>
      <c r="AC80" s="25" t="e">
        <f>#REF!</f>
        <v>#REF!</v>
      </c>
      <c r="AD80" s="13"/>
      <c r="AF80" s="13"/>
      <c r="AG80" s="13"/>
      <c r="AH80" s="13"/>
      <c r="AM80" s="11"/>
      <c r="AN80" s="18"/>
      <c r="AO80" s="18"/>
      <c r="AP80" s="18"/>
      <c r="AQ80" s="18"/>
      <c r="AR80" s="18"/>
      <c r="AS80" s="18"/>
      <c r="AT80" s="11"/>
    </row>
    <row r="81" spans="28:46">
      <c r="AB81" s="13" t="e">
        <f>#REF!</f>
        <v>#REF!</v>
      </c>
      <c r="AC81" s="25" t="e">
        <f>#REF!</f>
        <v>#REF!</v>
      </c>
      <c r="AD81" s="13"/>
      <c r="AF81" s="13"/>
      <c r="AG81" s="13"/>
      <c r="AH81" s="13"/>
      <c r="AM81" s="11"/>
      <c r="AN81" s="142"/>
      <c r="AO81" s="142"/>
      <c r="AP81" s="142"/>
      <c r="AQ81" s="142"/>
      <c r="AR81" s="142"/>
      <c r="AS81" s="18"/>
      <c r="AT81" s="11"/>
    </row>
    <row r="82" spans="28:46">
      <c r="AB82" s="13" t="e">
        <f>#REF!</f>
        <v>#REF!</v>
      </c>
      <c r="AC82" s="25" t="e">
        <f>#REF!</f>
        <v>#REF!</v>
      </c>
      <c r="AD82" s="13"/>
      <c r="AF82" s="13"/>
      <c r="AG82" s="13"/>
      <c r="AH82" s="13"/>
      <c r="AM82" s="11"/>
      <c r="AN82" s="139"/>
      <c r="AO82" s="139"/>
      <c r="AP82" s="139"/>
      <c r="AQ82" s="139"/>
      <c r="AR82" s="139"/>
      <c r="AS82" s="46"/>
      <c r="AT82" s="11"/>
    </row>
    <row r="83" spans="28:46">
      <c r="AB83" s="13" t="e">
        <f>#REF!</f>
        <v>#REF!</v>
      </c>
      <c r="AC83" s="25" t="e">
        <f>#REF!</f>
        <v>#REF!</v>
      </c>
      <c r="AD83" s="13"/>
      <c r="AF83" s="13"/>
      <c r="AG83" s="25"/>
      <c r="AH83" s="13"/>
      <c r="AM83" s="11"/>
      <c r="AN83" s="139"/>
      <c r="AO83" s="139"/>
      <c r="AP83" s="139"/>
      <c r="AQ83" s="139"/>
      <c r="AR83" s="139"/>
      <c r="AS83" s="46"/>
      <c r="AT83" s="11"/>
    </row>
    <row r="84" spans="28:46">
      <c r="AB84" s="13"/>
      <c r="AC84" s="25"/>
      <c r="AD84" s="13"/>
      <c r="AF84" s="13"/>
      <c r="AG84" s="25"/>
      <c r="AH84" s="13"/>
      <c r="AM84" s="11"/>
      <c r="AN84" s="139"/>
      <c r="AO84" s="139"/>
      <c r="AP84" s="139"/>
      <c r="AQ84" s="139"/>
      <c r="AR84" s="139"/>
      <c r="AS84" s="46"/>
      <c r="AT84" s="11"/>
    </row>
    <row r="85" spans="28:46">
      <c r="AB85" s="13"/>
      <c r="AC85" s="25"/>
      <c r="AD85" s="13"/>
      <c r="AF85" s="13"/>
      <c r="AG85" s="25"/>
      <c r="AH85" s="13"/>
      <c r="AM85" s="11"/>
      <c r="AN85" s="87"/>
      <c r="AO85" s="87"/>
      <c r="AP85" s="87"/>
      <c r="AQ85" s="87"/>
      <c r="AR85" s="87"/>
      <c r="AS85" s="46"/>
      <c r="AT85" s="11"/>
    </row>
    <row r="86" spans="28:46">
      <c r="AB86" s="13"/>
      <c r="AC86" s="25"/>
      <c r="AD86" s="13"/>
      <c r="AF86" s="13"/>
      <c r="AG86" s="25"/>
      <c r="AH86" s="13"/>
      <c r="AM86" s="11"/>
      <c r="AN86" s="87"/>
      <c r="AO86" s="87"/>
      <c r="AP86" s="87"/>
      <c r="AQ86" s="87"/>
      <c r="AR86" s="87"/>
      <c r="AS86" s="46"/>
      <c r="AT86" s="11"/>
    </row>
    <row r="87" spans="28:46">
      <c r="AB87" s="13"/>
      <c r="AC87" s="25"/>
      <c r="AD87" s="13"/>
      <c r="AF87" s="13"/>
      <c r="AG87" s="25"/>
      <c r="AH87" s="13"/>
      <c r="AM87" s="11"/>
      <c r="AN87" s="87"/>
      <c r="AO87" s="87"/>
      <c r="AP87" s="87"/>
      <c r="AQ87" s="87"/>
      <c r="AR87" s="87"/>
      <c r="AS87" s="46"/>
      <c r="AT87" s="11"/>
    </row>
    <row r="88" spans="28:46">
      <c r="AB88" s="13"/>
      <c r="AC88" s="25"/>
      <c r="AD88" s="13"/>
      <c r="AF88" s="13"/>
      <c r="AG88" s="25"/>
      <c r="AH88" s="13"/>
      <c r="AM88" s="11"/>
      <c r="AN88" s="139"/>
      <c r="AO88" s="139"/>
      <c r="AP88" s="139"/>
      <c r="AQ88" s="139"/>
      <c r="AR88" s="139"/>
      <c r="AS88" s="46"/>
      <c r="AT88" s="11"/>
    </row>
    <row r="89" spans="28:46">
      <c r="AB89" s="13"/>
      <c r="AC89" s="25"/>
      <c r="AD89" s="13"/>
      <c r="AF89" s="13"/>
      <c r="AG89" s="25"/>
      <c r="AH89" s="13"/>
      <c r="AM89" s="11"/>
      <c r="AN89" s="139"/>
      <c r="AO89" s="139"/>
      <c r="AP89" s="139"/>
      <c r="AQ89" s="139"/>
      <c r="AR89" s="139"/>
      <c r="AS89" s="46"/>
      <c r="AT89" s="11"/>
    </row>
    <row r="90" spans="28:46">
      <c r="AB90" s="13"/>
      <c r="AC90" s="13"/>
      <c r="AD90" s="13"/>
      <c r="AF90" s="13"/>
      <c r="AG90" s="25"/>
      <c r="AH90" s="13"/>
      <c r="AM90" s="11"/>
      <c r="AN90" s="139"/>
      <c r="AO90" s="139"/>
      <c r="AP90" s="139"/>
      <c r="AQ90" s="139"/>
      <c r="AR90" s="139"/>
      <c r="AS90" s="46"/>
      <c r="AT90" s="11"/>
    </row>
    <row r="91" spans="28:46">
      <c r="AB91" s="13"/>
      <c r="AC91" s="13"/>
      <c r="AD91" s="13"/>
      <c r="AE91" s="13"/>
      <c r="AF91" s="13"/>
      <c r="AG91" s="25"/>
      <c r="AH91" s="13"/>
      <c r="AM91" s="11"/>
      <c r="AN91" s="139"/>
      <c r="AO91" s="139"/>
      <c r="AP91" s="139"/>
      <c r="AQ91" s="139"/>
      <c r="AR91" s="139"/>
      <c r="AS91" s="46"/>
      <c r="AT91" s="11"/>
    </row>
    <row r="92" spans="28:46">
      <c r="AB92" s="13"/>
      <c r="AC92" s="13"/>
      <c r="AD92" s="13"/>
      <c r="AE92" s="13"/>
      <c r="AF92" s="13"/>
      <c r="AG92" s="25"/>
      <c r="AH92" s="13"/>
      <c r="AM92" s="11"/>
      <c r="AN92" s="139"/>
      <c r="AO92" s="139"/>
      <c r="AP92" s="139"/>
      <c r="AQ92" s="139"/>
      <c r="AR92" s="139"/>
      <c r="AS92" s="46"/>
      <c r="AT92" s="11"/>
    </row>
    <row r="93" spans="28:46">
      <c r="AB93" s="13"/>
      <c r="AC93" s="13"/>
      <c r="AD93" s="13"/>
      <c r="AE93" s="13"/>
      <c r="AF93" s="13"/>
      <c r="AG93" s="25"/>
      <c r="AH93" s="13"/>
      <c r="AM93" s="11"/>
      <c r="AN93" s="139"/>
      <c r="AO93" s="139"/>
      <c r="AP93" s="139"/>
      <c r="AQ93" s="139"/>
      <c r="AR93" s="139"/>
      <c r="AS93" s="46"/>
      <c r="AT93" s="11"/>
    </row>
    <row r="94" spans="28:46">
      <c r="AB94" s="13"/>
      <c r="AC94" s="13"/>
      <c r="AD94" s="13"/>
      <c r="AE94" s="13"/>
      <c r="AF94" s="13"/>
      <c r="AG94" s="25"/>
      <c r="AH94" s="13"/>
      <c r="AM94" s="11"/>
      <c r="AN94" s="139"/>
      <c r="AO94" s="139"/>
      <c r="AP94" s="139"/>
      <c r="AQ94" s="139"/>
      <c r="AR94" s="139"/>
      <c r="AS94" s="46"/>
      <c r="AT94" s="11"/>
    </row>
    <row r="95" spans="28:46">
      <c r="AB95" s="13"/>
      <c r="AC95" s="13"/>
      <c r="AD95" s="13"/>
      <c r="AE95" s="13"/>
      <c r="AF95" s="13"/>
      <c r="AG95" s="25"/>
      <c r="AH95" s="13"/>
      <c r="AM95" s="11"/>
      <c r="AN95" s="139"/>
      <c r="AO95" s="139"/>
      <c r="AP95" s="139"/>
      <c r="AQ95" s="139"/>
      <c r="AR95" s="139"/>
      <c r="AS95" s="46"/>
      <c r="AT95" s="11"/>
    </row>
    <row r="96" spans="28:46">
      <c r="AE96" s="13"/>
      <c r="AF96" s="13"/>
      <c r="AG96" s="25"/>
      <c r="AH96" s="13"/>
      <c r="AM96" s="11"/>
      <c r="AN96" s="139"/>
      <c r="AO96" s="139"/>
      <c r="AP96" s="139"/>
      <c r="AQ96" s="139"/>
      <c r="AR96" s="139"/>
      <c r="AS96" s="46"/>
      <c r="AT96" s="11"/>
    </row>
    <row r="97" spans="28:47">
      <c r="AE97" s="13"/>
      <c r="AF97" s="13"/>
      <c r="AG97" s="13"/>
      <c r="AH97" s="13"/>
      <c r="AM97" s="11"/>
      <c r="AN97" s="139"/>
      <c r="AO97" s="139"/>
      <c r="AP97" s="139"/>
      <c r="AQ97" s="139"/>
      <c r="AR97" s="139"/>
      <c r="AS97" s="46"/>
      <c r="AT97" s="11"/>
    </row>
    <row r="98" spans="28:47">
      <c r="AE98" s="13"/>
      <c r="AF98" s="13"/>
      <c r="AG98" s="13"/>
      <c r="AH98" s="13"/>
      <c r="AM98" s="11"/>
      <c r="AN98" s="139"/>
      <c r="AO98" s="139"/>
      <c r="AP98" s="139"/>
      <c r="AQ98" s="139"/>
      <c r="AR98" s="139"/>
      <c r="AS98" s="46"/>
      <c r="AT98" s="11"/>
    </row>
    <row r="99" spans="28:47">
      <c r="AM99" s="11"/>
      <c r="AN99" s="139"/>
      <c r="AO99" s="139"/>
      <c r="AP99" s="139"/>
      <c r="AQ99" s="139"/>
      <c r="AR99" s="139"/>
      <c r="AS99" s="46"/>
      <c r="AT99" s="11"/>
      <c r="AU99" s="11"/>
    </row>
    <row r="100" spans="28:47">
      <c r="AB100" s="13"/>
      <c r="AD100" s="13"/>
      <c r="AE100" s="13"/>
      <c r="AF100" s="13"/>
      <c r="AG100" s="13"/>
      <c r="AH100" s="13"/>
      <c r="AI100" s="25"/>
      <c r="AJ100" s="13"/>
      <c r="AK100" s="13"/>
      <c r="AL100" s="13"/>
      <c r="AN100" s="138"/>
      <c r="AO100" s="138"/>
      <c r="AP100" s="138"/>
      <c r="AQ100" s="138"/>
      <c r="AR100" s="138"/>
      <c r="AS100" s="46"/>
      <c r="AT100" s="11"/>
      <c r="AU100" s="11"/>
    </row>
    <row r="101" spans="28:47">
      <c r="AB101" s="13"/>
      <c r="AD101" s="13"/>
      <c r="AE101" s="13"/>
      <c r="AF101" s="13"/>
      <c r="AG101" s="13"/>
      <c r="AH101" s="13"/>
      <c r="AI101" s="25"/>
      <c r="AJ101" s="13"/>
      <c r="AK101" s="13"/>
      <c r="AL101" s="13"/>
      <c r="AN101" s="138"/>
      <c r="AO101" s="138"/>
      <c r="AP101" s="138"/>
      <c r="AQ101" s="138"/>
      <c r="AR101" s="138"/>
      <c r="AS101" s="46"/>
      <c r="AT101" s="11"/>
      <c r="AU101" s="11"/>
    </row>
    <row r="102" spans="28:47">
      <c r="AB102" s="13"/>
      <c r="AD102" s="35" t="s">
        <v>43</v>
      </c>
      <c r="AE102" s="13"/>
      <c r="AF102" s="13"/>
      <c r="AG102" s="13"/>
      <c r="AH102" s="13"/>
      <c r="AI102" s="25"/>
      <c r="AJ102" s="13"/>
      <c r="AK102" s="13"/>
      <c r="AL102" s="13"/>
      <c r="AN102" s="138"/>
      <c r="AO102" s="138"/>
      <c r="AP102" s="138"/>
      <c r="AQ102" s="138"/>
      <c r="AR102" s="138"/>
      <c r="AS102" s="46"/>
      <c r="AT102" s="11"/>
      <c r="AU102" s="11"/>
    </row>
    <row r="103" spans="28:47">
      <c r="AB103" s="13"/>
      <c r="AD103" s="13"/>
      <c r="AE103" s="13"/>
      <c r="AF103" s="25" t="s">
        <v>9</v>
      </c>
      <c r="AG103" s="13"/>
      <c r="AH103" s="13"/>
      <c r="AI103" s="25"/>
      <c r="AJ103" s="13"/>
      <c r="AK103" s="13"/>
      <c r="AL103" s="13"/>
      <c r="AN103" s="138"/>
      <c r="AO103" s="138"/>
      <c r="AP103" s="138"/>
      <c r="AQ103" s="138"/>
      <c r="AR103" s="138"/>
      <c r="AS103" s="46"/>
      <c r="AT103" s="11"/>
      <c r="AU103" s="11"/>
    </row>
    <row r="104" spans="28:47">
      <c r="AB104" s="13"/>
      <c r="AD104" s="13"/>
      <c r="AE104" s="13"/>
      <c r="AF104" s="13" t="e">
        <f>#REF!</f>
        <v>#REF!</v>
      </c>
      <c r="AG104" s="13" t="e">
        <f>#REF!</f>
        <v>#REF!</v>
      </c>
      <c r="AH104" s="13" t="e">
        <f>#REF!</f>
        <v>#REF!</v>
      </c>
      <c r="AI104" s="25" t="e">
        <f>#REF!</f>
        <v>#REF!</v>
      </c>
      <c r="AJ104" s="13" t="e">
        <f>#REF!</f>
        <v>#REF!</v>
      </c>
      <c r="AK104" s="13" t="e">
        <f>#REF!</f>
        <v>#REF!</v>
      </c>
      <c r="AL104" s="13" t="e">
        <f>#REF!</f>
        <v>#REF!</v>
      </c>
      <c r="AM104" s="13" t="e">
        <f>#REF!</f>
        <v>#REF!</v>
      </c>
      <c r="AN104" s="54" t="e">
        <f>#REF!</f>
        <v>#REF!</v>
      </c>
      <c r="AO104" s="54"/>
      <c r="AP104" s="54"/>
      <c r="AQ104" s="54"/>
      <c r="AR104" s="55"/>
      <c r="AS104" s="46"/>
      <c r="AT104" s="11"/>
      <c r="AU104" s="11"/>
    </row>
    <row r="105" spans="28:47">
      <c r="AB105" s="13"/>
      <c r="AD105" s="50"/>
      <c r="AE105" s="13" t="s">
        <v>10</v>
      </c>
      <c r="AF105" s="25" t="e">
        <f>#REF!</f>
        <v>#REF!</v>
      </c>
      <c r="AG105" s="36" t="e">
        <f>#REF!</f>
        <v>#REF!</v>
      </c>
      <c r="AH105" s="36" t="e">
        <f>#REF!</f>
        <v>#REF!</v>
      </c>
      <c r="AI105" s="25" t="e">
        <f>#REF!</f>
        <v>#REF!</v>
      </c>
      <c r="AJ105" s="36" t="e">
        <f>#REF!</f>
        <v>#REF!</v>
      </c>
      <c r="AK105" s="36" t="e">
        <f>#REF!</f>
        <v>#REF!</v>
      </c>
      <c r="AL105" s="36" t="e">
        <f>#REF!</f>
        <v>#REF!</v>
      </c>
      <c r="AM105" s="36" t="e">
        <f>#REF!</f>
        <v>#REF!</v>
      </c>
      <c r="AN105" s="56" t="e">
        <f>#REF!</f>
        <v>#REF!</v>
      </c>
      <c r="AO105" s="56"/>
      <c r="AP105" s="56"/>
      <c r="AQ105" s="56"/>
      <c r="AR105" s="55"/>
      <c r="AS105" s="46"/>
      <c r="AT105" s="11"/>
      <c r="AU105" s="11"/>
    </row>
    <row r="106" spans="28:47">
      <c r="AB106" s="13"/>
      <c r="AD106" s="13"/>
      <c r="AE106" s="13" t="s">
        <v>11</v>
      </c>
      <c r="AF106" s="25" t="e">
        <f>#REF!</f>
        <v>#REF!</v>
      </c>
      <c r="AG106" s="36" t="e">
        <f>#REF!</f>
        <v>#REF!</v>
      </c>
      <c r="AH106" s="36" t="e">
        <f>#REF!</f>
        <v>#REF!</v>
      </c>
      <c r="AI106" s="25" t="e">
        <f>#REF!</f>
        <v>#REF!</v>
      </c>
      <c r="AJ106" s="36" t="e">
        <f>#REF!</f>
        <v>#REF!</v>
      </c>
      <c r="AK106" s="36" t="e">
        <f>#REF!</f>
        <v>#REF!</v>
      </c>
      <c r="AL106" s="36" t="e">
        <f>#REF!</f>
        <v>#REF!</v>
      </c>
      <c r="AM106" s="36" t="e">
        <f>#REF!</f>
        <v>#REF!</v>
      </c>
      <c r="AN106" s="56" t="e">
        <f>#REF!</f>
        <v>#REF!</v>
      </c>
      <c r="AO106" s="56"/>
      <c r="AP106" s="56"/>
      <c r="AQ106" s="56"/>
      <c r="AR106" s="55"/>
      <c r="AS106" s="46"/>
      <c r="AT106" s="11"/>
      <c r="AU106" s="11"/>
    </row>
    <row r="107" spans="28:47">
      <c r="AB107" s="13"/>
      <c r="AD107" s="137" t="s">
        <v>12</v>
      </c>
      <c r="AE107" s="13" t="s">
        <v>45</v>
      </c>
      <c r="AF107" s="25" t="e">
        <f>#REF!</f>
        <v>#REF!</v>
      </c>
      <c r="AG107" s="36" t="e">
        <f>#REF!</f>
        <v>#REF!</v>
      </c>
      <c r="AH107" s="36" t="e">
        <f>#REF!</f>
        <v>#REF!</v>
      </c>
      <c r="AI107" s="25" t="e">
        <f>#REF!</f>
        <v>#REF!</v>
      </c>
      <c r="AJ107" s="36" t="e">
        <f>#REF!</f>
        <v>#REF!</v>
      </c>
      <c r="AK107" s="36" t="e">
        <f>#REF!</f>
        <v>#REF!</v>
      </c>
      <c r="AL107" s="36" t="e">
        <f>#REF!</f>
        <v>#REF!</v>
      </c>
      <c r="AM107" s="36" t="e">
        <f>#REF!</f>
        <v>#REF!</v>
      </c>
      <c r="AN107" s="56" t="e">
        <f>#REF!</f>
        <v>#REF!</v>
      </c>
      <c r="AO107" s="56"/>
      <c r="AP107" s="56"/>
      <c r="AQ107" s="56"/>
      <c r="AR107" s="55"/>
      <c r="AS107" s="46"/>
      <c r="AT107" s="11"/>
      <c r="AU107" s="11"/>
    </row>
    <row r="108" spans="28:47">
      <c r="AB108" s="13"/>
      <c r="AD108" s="137"/>
      <c r="AE108" s="13" t="e">
        <f>#REF!</f>
        <v>#REF!</v>
      </c>
      <c r="AF108" s="25" t="e">
        <f>#REF!</f>
        <v>#REF!</v>
      </c>
      <c r="AG108" s="36" t="e">
        <f>#REF!</f>
        <v>#REF!</v>
      </c>
      <c r="AH108" s="36" t="e">
        <f>#REF!</f>
        <v>#REF!</v>
      </c>
      <c r="AI108" s="25" t="e">
        <f>#REF!</f>
        <v>#REF!</v>
      </c>
      <c r="AJ108" s="36" t="e">
        <f>#REF!</f>
        <v>#REF!</v>
      </c>
      <c r="AK108" s="36" t="e">
        <f>#REF!</f>
        <v>#REF!</v>
      </c>
      <c r="AL108" s="36" t="e">
        <f>#REF!</f>
        <v>#REF!</v>
      </c>
      <c r="AM108" s="36" t="e">
        <f>#REF!</f>
        <v>#REF!</v>
      </c>
      <c r="AN108" s="56" t="e">
        <f>#REF!</f>
        <v>#REF!</v>
      </c>
      <c r="AO108" s="56"/>
      <c r="AP108" s="56"/>
      <c r="AQ108" s="56"/>
      <c r="AR108" s="57"/>
      <c r="AS108" s="46"/>
      <c r="AT108" s="11"/>
      <c r="AU108" s="11"/>
    </row>
    <row r="109" spans="28:47">
      <c r="AB109" s="13"/>
      <c r="AD109" s="137"/>
      <c r="AE109" s="13" t="s">
        <v>47</v>
      </c>
      <c r="AF109" s="25" t="e">
        <f>#REF!</f>
        <v>#REF!</v>
      </c>
      <c r="AG109" s="36" t="e">
        <f>#REF!</f>
        <v>#REF!</v>
      </c>
      <c r="AH109" s="36" t="e">
        <f>#REF!</f>
        <v>#REF!</v>
      </c>
      <c r="AI109" s="25" t="e">
        <f>#REF!</f>
        <v>#REF!</v>
      </c>
      <c r="AJ109" s="36" t="e">
        <f>#REF!</f>
        <v>#REF!</v>
      </c>
      <c r="AK109" s="36" t="e">
        <f>#REF!</f>
        <v>#REF!</v>
      </c>
      <c r="AL109" s="36" t="e">
        <f>#REF!</f>
        <v>#REF!</v>
      </c>
      <c r="AM109" s="36" t="e">
        <f>#REF!</f>
        <v>#REF!</v>
      </c>
      <c r="AN109" s="56" t="e">
        <f>#REF!</f>
        <v>#REF!</v>
      </c>
      <c r="AO109" s="56"/>
      <c r="AP109" s="56"/>
      <c r="AQ109" s="56"/>
      <c r="AR109" s="57"/>
      <c r="AS109" s="46"/>
      <c r="AT109" s="11"/>
      <c r="AU109" s="11"/>
    </row>
    <row r="110" spans="28:47">
      <c r="AB110" s="13"/>
      <c r="AD110" s="35"/>
      <c r="AE110" s="13" t="s">
        <v>7</v>
      </c>
      <c r="AF110" s="25" t="e">
        <f>#REF!</f>
        <v>#REF!</v>
      </c>
      <c r="AG110" s="36" t="e">
        <f>#REF!</f>
        <v>#REF!</v>
      </c>
      <c r="AH110" s="36" t="e">
        <f>#REF!</f>
        <v>#REF!</v>
      </c>
      <c r="AI110" s="25" t="e">
        <f>#REF!</f>
        <v>#REF!</v>
      </c>
      <c r="AJ110" s="36" t="e">
        <f>#REF!</f>
        <v>#REF!</v>
      </c>
      <c r="AK110" s="36" t="e">
        <f>#REF!</f>
        <v>#REF!</v>
      </c>
      <c r="AL110" s="36" t="e">
        <f>#REF!</f>
        <v>#REF!</v>
      </c>
      <c r="AM110" s="36" t="e">
        <f>#REF!</f>
        <v>#REF!</v>
      </c>
      <c r="AN110" s="56" t="e">
        <f>#REF!</f>
        <v>#REF!</v>
      </c>
      <c r="AO110" s="56"/>
      <c r="AP110" s="56"/>
      <c r="AQ110" s="56"/>
      <c r="AR110" s="57"/>
      <c r="AS110" s="46"/>
      <c r="AT110" s="11"/>
      <c r="AU110" s="11"/>
    </row>
    <row r="111" spans="28:47">
      <c r="AB111" s="13"/>
      <c r="AD111" s="35"/>
      <c r="AE111" s="13"/>
      <c r="AF111" s="25"/>
      <c r="AG111" s="36"/>
      <c r="AH111" s="36"/>
      <c r="AI111" s="25"/>
      <c r="AJ111" s="36"/>
      <c r="AK111" s="36"/>
      <c r="AL111" s="13"/>
      <c r="AN111" s="57"/>
      <c r="AO111" s="57"/>
      <c r="AP111" s="57"/>
      <c r="AQ111" s="57"/>
      <c r="AR111" s="57"/>
      <c r="AS111" s="46"/>
      <c r="AT111" s="11"/>
      <c r="AU111" s="11"/>
    </row>
    <row r="112" spans="28:47">
      <c r="AB112" s="13"/>
      <c r="AD112" s="35"/>
      <c r="AE112" s="13"/>
      <c r="AF112" s="25"/>
      <c r="AG112" s="36"/>
      <c r="AH112" s="36"/>
      <c r="AI112" s="25"/>
      <c r="AJ112" s="36"/>
      <c r="AK112" s="36"/>
      <c r="AL112" s="13"/>
      <c r="AN112" s="57"/>
      <c r="AO112" s="57"/>
      <c r="AP112" s="57"/>
      <c r="AQ112" s="57"/>
      <c r="AR112" s="57"/>
      <c r="AS112" s="46"/>
      <c r="AT112" s="11"/>
      <c r="AU112" s="11"/>
    </row>
    <row r="113" spans="28:47">
      <c r="AB113" s="13"/>
      <c r="AD113" s="35"/>
      <c r="AE113" s="13"/>
      <c r="AF113" s="25"/>
      <c r="AG113" s="36"/>
      <c r="AH113" s="36"/>
      <c r="AI113" s="25"/>
      <c r="AJ113" s="36"/>
      <c r="AK113" s="36"/>
      <c r="AL113" s="13"/>
      <c r="AN113" s="86"/>
      <c r="AO113" s="86"/>
      <c r="AP113" s="86"/>
      <c r="AQ113" s="86"/>
      <c r="AR113" s="86"/>
      <c r="AS113" s="46"/>
      <c r="AT113" s="11"/>
      <c r="AU113" s="11"/>
    </row>
    <row r="114" spans="28:47">
      <c r="AB114" s="13"/>
      <c r="AD114" s="35"/>
      <c r="AE114" s="13"/>
      <c r="AF114" s="25"/>
      <c r="AG114" s="36"/>
      <c r="AH114" s="36"/>
      <c r="AI114" s="25"/>
      <c r="AJ114" s="36"/>
      <c r="AK114" s="36"/>
      <c r="AL114" s="13"/>
      <c r="AN114" s="86"/>
      <c r="AO114" s="86"/>
      <c r="AP114" s="86"/>
      <c r="AQ114" s="86"/>
      <c r="AR114" s="86"/>
      <c r="AS114" s="46"/>
      <c r="AT114" s="11"/>
      <c r="AU114" s="11"/>
    </row>
    <row r="115" spans="28:47">
      <c r="AB115" s="13"/>
      <c r="AD115" s="35"/>
      <c r="AE115" s="13"/>
      <c r="AF115" s="25"/>
      <c r="AG115" s="36"/>
      <c r="AH115" s="36"/>
      <c r="AI115" s="25"/>
      <c r="AJ115" s="36"/>
      <c r="AK115" s="36"/>
      <c r="AL115" s="13"/>
      <c r="AN115" s="86"/>
      <c r="AO115" s="86"/>
      <c r="AP115" s="86"/>
      <c r="AQ115" s="86"/>
      <c r="AR115" s="86"/>
      <c r="AS115" s="46"/>
      <c r="AT115" s="11"/>
      <c r="AU115" s="11"/>
    </row>
    <row r="116" spans="28:47">
      <c r="AB116" s="13"/>
      <c r="AD116" s="35"/>
      <c r="AE116" s="13"/>
      <c r="AF116" s="25"/>
      <c r="AG116" s="36"/>
      <c r="AH116" s="36"/>
      <c r="AI116" s="25"/>
      <c r="AJ116" s="36"/>
      <c r="AK116" s="36"/>
      <c r="AL116" s="13"/>
      <c r="AN116" s="57"/>
      <c r="AO116" s="57"/>
      <c r="AP116" s="57"/>
      <c r="AQ116" s="57"/>
      <c r="AR116" s="57"/>
      <c r="AS116" s="46"/>
      <c r="AT116" s="11"/>
      <c r="AU116" s="11"/>
    </row>
    <row r="117" spans="28:47">
      <c r="AB117" s="13"/>
      <c r="AD117" s="35"/>
      <c r="AE117" s="13"/>
      <c r="AF117" s="25"/>
      <c r="AG117" s="36"/>
      <c r="AH117" s="36"/>
      <c r="AI117" s="25"/>
      <c r="AJ117" s="36"/>
      <c r="AK117" s="36"/>
      <c r="AL117" s="13"/>
      <c r="AN117" s="57"/>
      <c r="AO117" s="57"/>
      <c r="AP117" s="57"/>
      <c r="AQ117" s="57"/>
      <c r="AR117" s="57"/>
      <c r="AS117" s="46"/>
      <c r="AT117" s="11"/>
      <c r="AU117" s="11"/>
    </row>
    <row r="118" spans="28:47">
      <c r="AB118" s="13"/>
      <c r="AC118" s="13"/>
      <c r="AD118" s="35"/>
      <c r="AE118" s="13"/>
      <c r="AF118" s="25"/>
      <c r="AG118" s="36"/>
      <c r="AH118" s="36"/>
      <c r="AI118" s="25"/>
      <c r="AJ118" s="36"/>
      <c r="AK118" s="36"/>
      <c r="AL118" s="13"/>
      <c r="AN118" s="57"/>
      <c r="AO118" s="57"/>
      <c r="AP118" s="57"/>
      <c r="AQ118" s="57"/>
      <c r="AR118" s="57"/>
      <c r="AS118" s="46"/>
      <c r="AT118" s="11"/>
    </row>
    <row r="119" spans="28:47">
      <c r="AB119" s="13"/>
      <c r="AC119" s="13"/>
      <c r="AD119" s="35"/>
      <c r="AE119" s="13"/>
      <c r="AF119" s="25"/>
      <c r="AG119" s="36"/>
      <c r="AH119" s="36"/>
      <c r="AI119" s="25"/>
      <c r="AJ119" s="36"/>
      <c r="AK119" s="36"/>
      <c r="AL119" s="13"/>
      <c r="AN119" s="47"/>
      <c r="AO119" s="47"/>
      <c r="AP119" s="47"/>
      <c r="AQ119" s="47"/>
      <c r="AR119" s="47"/>
      <c r="AS119" s="46"/>
      <c r="AT119" s="11"/>
    </row>
    <row r="120" spans="28:47">
      <c r="AB120" s="13"/>
      <c r="AC120" s="13"/>
      <c r="AD120" s="35"/>
      <c r="AE120" s="13"/>
      <c r="AF120" s="25"/>
      <c r="AG120" s="36"/>
      <c r="AH120" s="36"/>
      <c r="AI120" s="25"/>
      <c r="AJ120" s="36"/>
      <c r="AK120" s="36"/>
      <c r="AL120" s="13"/>
      <c r="AN120" s="47"/>
      <c r="AO120" s="47"/>
      <c r="AP120" s="47"/>
      <c r="AQ120" s="47"/>
      <c r="AR120" s="47"/>
      <c r="AS120" s="46"/>
      <c r="AT120" s="11"/>
    </row>
    <row r="121" spans="28:47">
      <c r="AB121" s="13"/>
      <c r="AC121" s="13"/>
      <c r="AD121" s="35"/>
      <c r="AE121" s="13"/>
      <c r="AF121" s="25"/>
      <c r="AG121" s="36"/>
      <c r="AH121" s="36"/>
      <c r="AI121" s="25"/>
      <c r="AJ121" s="36"/>
      <c r="AK121" s="36"/>
      <c r="AL121" s="13"/>
      <c r="AN121" s="47"/>
      <c r="AO121" s="47"/>
      <c r="AP121" s="47"/>
      <c r="AQ121" s="47"/>
      <c r="AR121" s="47"/>
      <c r="AS121" s="46"/>
      <c r="AT121" s="11"/>
    </row>
    <row r="122" spans="28:47">
      <c r="AB122" s="13"/>
      <c r="AC122" s="13"/>
      <c r="AD122" s="35"/>
      <c r="AE122" s="13"/>
      <c r="AF122" s="25"/>
      <c r="AG122" s="36"/>
      <c r="AH122" s="36"/>
      <c r="AI122" s="25"/>
      <c r="AJ122" s="36"/>
      <c r="AK122" s="36"/>
      <c r="AL122" s="13"/>
      <c r="AN122" s="47"/>
      <c r="AO122" s="47"/>
      <c r="AP122" s="47"/>
      <c r="AQ122" s="47"/>
      <c r="AR122" s="47"/>
      <c r="AS122" s="46"/>
      <c r="AT122" s="11"/>
    </row>
    <row r="123" spans="28:47">
      <c r="AB123" s="13"/>
      <c r="AC123" s="13"/>
      <c r="AD123" s="35"/>
      <c r="AE123" s="13"/>
      <c r="AF123" s="25"/>
      <c r="AG123" s="36"/>
      <c r="AH123" s="36"/>
      <c r="AI123" s="25"/>
      <c r="AJ123" s="36"/>
      <c r="AK123" s="36"/>
      <c r="AL123" s="13"/>
      <c r="AN123" s="47"/>
      <c r="AO123" s="47"/>
      <c r="AP123" s="47"/>
      <c r="AQ123" s="47"/>
      <c r="AR123" s="47"/>
      <c r="AS123" s="46"/>
      <c r="AT123" s="11"/>
    </row>
    <row r="124" spans="28:47">
      <c r="AB124" s="13"/>
      <c r="AC124" s="13"/>
      <c r="AD124" s="35"/>
      <c r="AE124" s="13"/>
      <c r="AF124" s="25"/>
      <c r="AG124" s="36"/>
      <c r="AH124" s="36"/>
      <c r="AI124" s="25"/>
      <c r="AJ124" s="36"/>
      <c r="AK124" s="36"/>
      <c r="AL124" s="13"/>
      <c r="AN124" s="47"/>
      <c r="AO124" s="47"/>
      <c r="AP124" s="47"/>
      <c r="AQ124" s="47"/>
      <c r="AR124" s="47"/>
      <c r="AS124" s="46"/>
      <c r="AT124" s="11"/>
    </row>
    <row r="125" spans="28:47">
      <c r="AB125" s="13"/>
      <c r="AC125" s="13"/>
      <c r="AD125" s="35"/>
      <c r="AE125" s="13"/>
      <c r="AF125" s="25"/>
      <c r="AG125" s="36"/>
      <c r="AH125" s="36"/>
      <c r="AI125" s="25"/>
      <c r="AJ125" s="36"/>
      <c r="AK125" s="36"/>
      <c r="AL125" s="13"/>
      <c r="AN125" s="47"/>
      <c r="AO125" s="47"/>
      <c r="AP125" s="47"/>
      <c r="AQ125" s="47"/>
      <c r="AR125" s="47"/>
      <c r="AS125" s="46"/>
      <c r="AT125" s="11"/>
    </row>
    <row r="126" spans="28:47">
      <c r="AB126" s="13"/>
      <c r="AC126" s="13"/>
      <c r="AD126" s="35"/>
      <c r="AE126" s="13"/>
      <c r="AF126" s="25"/>
      <c r="AG126" s="36"/>
      <c r="AH126" s="36"/>
      <c r="AI126" s="25"/>
      <c r="AJ126" s="36"/>
      <c r="AK126" s="36"/>
      <c r="AL126" s="13"/>
      <c r="AN126" s="47"/>
      <c r="AO126" s="47"/>
      <c r="AP126" s="47"/>
      <c r="AQ126" s="47"/>
      <c r="AR126" s="47"/>
      <c r="AS126" s="46"/>
      <c r="AT126" s="11"/>
    </row>
    <row r="127" spans="28:47">
      <c r="AB127" s="13"/>
      <c r="AC127" s="13"/>
      <c r="AD127" s="35"/>
      <c r="AE127" s="13"/>
      <c r="AF127" s="25"/>
      <c r="AG127" s="36"/>
      <c r="AH127" s="36"/>
      <c r="AI127" s="25"/>
      <c r="AJ127" s="36"/>
      <c r="AK127" s="36"/>
      <c r="AL127" s="13"/>
      <c r="AN127" s="47"/>
      <c r="AO127" s="47"/>
      <c r="AP127" s="47"/>
      <c r="AQ127" s="47"/>
      <c r="AR127" s="47"/>
      <c r="AS127" s="46"/>
      <c r="AT127" s="11"/>
    </row>
    <row r="128" spans="28:47">
      <c r="AB128" s="13"/>
      <c r="AC128" s="13"/>
      <c r="AD128" s="35"/>
      <c r="AE128" s="13"/>
      <c r="AF128" s="25"/>
      <c r="AG128" s="36"/>
      <c r="AH128" s="36"/>
      <c r="AI128" s="25"/>
      <c r="AJ128" s="36"/>
      <c r="AK128" s="36"/>
      <c r="AL128" s="13"/>
      <c r="AN128" s="47"/>
      <c r="AO128" s="47"/>
      <c r="AP128" s="47"/>
      <c r="AQ128" s="47"/>
      <c r="AR128" s="47"/>
      <c r="AS128" s="46"/>
      <c r="AT128" s="11"/>
    </row>
    <row r="129" spans="16:46">
      <c r="AB129" s="13"/>
      <c r="AC129" s="13"/>
      <c r="AD129" s="35"/>
      <c r="AE129" s="13"/>
      <c r="AF129" s="25"/>
      <c r="AG129" s="36"/>
      <c r="AH129" s="36"/>
      <c r="AI129" s="25"/>
      <c r="AJ129" s="36"/>
      <c r="AK129" s="36"/>
      <c r="AL129" s="13"/>
      <c r="AN129" s="47"/>
      <c r="AO129" s="47"/>
      <c r="AP129" s="47"/>
      <c r="AQ129" s="47"/>
      <c r="AR129" s="47"/>
      <c r="AS129" s="46"/>
      <c r="AT129" s="11"/>
    </row>
    <row r="130" spans="16:46">
      <c r="AB130" s="13"/>
      <c r="AC130" s="13"/>
      <c r="AD130" s="35"/>
      <c r="AE130" s="13"/>
      <c r="AF130" s="25"/>
      <c r="AG130" s="36"/>
      <c r="AH130" s="36"/>
      <c r="AI130" s="25"/>
      <c r="AJ130" s="36"/>
      <c r="AK130" s="36"/>
      <c r="AL130" s="13"/>
      <c r="AN130" s="47"/>
      <c r="AO130" s="47"/>
      <c r="AP130" s="47"/>
      <c r="AQ130" s="47"/>
      <c r="AR130" s="47"/>
      <c r="AS130" s="46"/>
      <c r="AT130" s="11"/>
    </row>
    <row r="131" spans="16:46">
      <c r="AB131" s="13"/>
      <c r="AC131" s="13"/>
      <c r="AD131" s="35"/>
      <c r="AE131" s="13"/>
      <c r="AF131" s="25"/>
      <c r="AG131" s="36"/>
      <c r="AH131" s="36"/>
      <c r="AI131" s="25"/>
      <c r="AJ131" s="36"/>
      <c r="AK131" s="36"/>
      <c r="AL131" s="13"/>
      <c r="AN131" s="47"/>
      <c r="AO131" s="47"/>
      <c r="AP131" s="47"/>
      <c r="AQ131" s="47"/>
      <c r="AR131" s="47"/>
      <c r="AS131" s="46"/>
      <c r="AT131" s="11"/>
    </row>
    <row r="132" spans="16:46">
      <c r="AB132" s="13"/>
      <c r="AC132" s="13"/>
      <c r="AD132" s="35"/>
      <c r="AE132" s="13"/>
      <c r="AF132" s="25"/>
      <c r="AG132" s="36"/>
      <c r="AH132" s="36"/>
      <c r="AI132" s="25"/>
      <c r="AJ132" s="36"/>
      <c r="AK132" s="36"/>
      <c r="AL132" s="13"/>
      <c r="AN132" s="47"/>
      <c r="AO132" s="47"/>
      <c r="AP132" s="47"/>
      <c r="AQ132" s="47"/>
      <c r="AR132" s="47"/>
      <c r="AS132" s="46"/>
      <c r="AT132" s="11"/>
    </row>
    <row r="133" spans="16:46">
      <c r="AB133" s="13"/>
      <c r="AC133" s="13"/>
      <c r="AD133" s="35"/>
      <c r="AE133" s="13"/>
      <c r="AF133" s="25"/>
      <c r="AG133" s="36"/>
      <c r="AH133" s="36"/>
      <c r="AI133" s="25"/>
      <c r="AJ133" s="36"/>
      <c r="AK133" s="36"/>
      <c r="AL133" s="13"/>
      <c r="AN133" s="47"/>
      <c r="AO133" s="47"/>
      <c r="AP133" s="47"/>
      <c r="AQ133" s="47"/>
      <c r="AR133" s="47"/>
      <c r="AS133" s="46"/>
      <c r="AT133" s="11"/>
    </row>
    <row r="134" spans="16:46">
      <c r="AB134" s="13"/>
      <c r="AC134" s="13"/>
      <c r="AD134" s="35"/>
      <c r="AE134" s="13"/>
      <c r="AF134" s="25"/>
      <c r="AG134" s="36"/>
      <c r="AH134" s="36"/>
      <c r="AI134" s="25"/>
      <c r="AJ134" s="36"/>
      <c r="AK134" s="36"/>
      <c r="AL134" s="13"/>
      <c r="AN134" s="47"/>
      <c r="AO134" s="47"/>
      <c r="AP134" s="47"/>
      <c r="AQ134" s="47"/>
      <c r="AR134" s="47"/>
      <c r="AS134" s="46"/>
      <c r="AT134" s="11"/>
    </row>
    <row r="135" spans="16:46">
      <c r="AB135" s="13"/>
      <c r="AC135" s="13"/>
      <c r="AD135" s="35"/>
      <c r="AE135" s="13"/>
      <c r="AF135" s="25"/>
      <c r="AG135" s="36"/>
      <c r="AH135" s="36"/>
      <c r="AI135" s="25"/>
      <c r="AJ135" s="36"/>
      <c r="AK135" s="36"/>
      <c r="AL135" s="13"/>
      <c r="AN135" s="47"/>
      <c r="AO135" s="47"/>
      <c r="AP135" s="47"/>
      <c r="AQ135" s="47"/>
      <c r="AR135" s="47"/>
      <c r="AS135" s="46"/>
      <c r="AT135" s="11"/>
    </row>
    <row r="136" spans="16:46">
      <c r="AB136" s="13"/>
      <c r="AC136" s="13"/>
      <c r="AD136" s="35"/>
      <c r="AE136" s="13"/>
      <c r="AF136" s="25"/>
      <c r="AG136" s="36"/>
      <c r="AH136" s="36"/>
      <c r="AI136" s="25"/>
      <c r="AJ136" s="36"/>
      <c r="AK136" s="36"/>
      <c r="AL136" s="13"/>
      <c r="AN136" s="47"/>
      <c r="AO136" s="47"/>
      <c r="AP136" s="47"/>
      <c r="AQ136" s="47"/>
      <c r="AR136" s="47"/>
      <c r="AS136" s="46"/>
      <c r="AT136" s="11"/>
    </row>
    <row r="137" spans="16:46">
      <c r="AB137" s="13"/>
      <c r="AC137" s="13"/>
      <c r="AD137" s="35"/>
      <c r="AE137" s="13"/>
      <c r="AF137" s="25"/>
      <c r="AG137" s="36"/>
      <c r="AH137" s="36"/>
      <c r="AI137" s="25"/>
      <c r="AJ137" s="36"/>
      <c r="AK137" s="36"/>
      <c r="AL137" s="13"/>
      <c r="AN137" s="47"/>
      <c r="AO137" s="47"/>
      <c r="AP137" s="47"/>
      <c r="AQ137" s="47"/>
      <c r="AR137" s="47"/>
      <c r="AS137" s="46"/>
      <c r="AT137" s="11"/>
    </row>
    <row r="138" spans="16:46">
      <c r="AB138" s="13"/>
      <c r="AC138" s="13"/>
      <c r="AD138" s="35"/>
      <c r="AE138" s="13"/>
      <c r="AF138" s="25"/>
      <c r="AG138" s="36"/>
      <c r="AH138" s="36"/>
      <c r="AI138" s="25"/>
      <c r="AJ138" s="36"/>
      <c r="AK138" s="36"/>
      <c r="AL138" s="13"/>
      <c r="AN138" s="47"/>
      <c r="AO138" s="47"/>
      <c r="AP138" s="47"/>
      <c r="AQ138" s="47"/>
      <c r="AR138" s="47"/>
      <c r="AS138" s="46"/>
      <c r="AT138" s="11"/>
    </row>
    <row r="139" spans="16:46">
      <c r="AB139" s="13"/>
      <c r="AC139" s="13"/>
      <c r="AD139" s="35"/>
      <c r="AE139" s="13"/>
      <c r="AF139" s="25"/>
      <c r="AG139" s="36"/>
      <c r="AH139" s="36"/>
      <c r="AI139" s="25"/>
      <c r="AJ139" s="36"/>
      <c r="AK139" s="36"/>
      <c r="AL139" s="13"/>
      <c r="AN139" s="47"/>
      <c r="AO139" s="47"/>
      <c r="AP139" s="47"/>
      <c r="AQ139" s="47"/>
      <c r="AR139" s="47"/>
      <c r="AS139" s="46"/>
      <c r="AT139" s="11"/>
    </row>
    <row r="140" spans="16:46">
      <c r="AB140" s="13"/>
      <c r="AC140" s="13"/>
      <c r="AD140" s="35"/>
      <c r="AE140" s="13"/>
      <c r="AF140" s="25"/>
      <c r="AG140" s="36"/>
      <c r="AH140" s="36"/>
      <c r="AI140" s="25"/>
      <c r="AJ140" s="36"/>
      <c r="AK140" s="36"/>
      <c r="AL140" s="13"/>
      <c r="AN140" s="47"/>
      <c r="AO140" s="47"/>
      <c r="AP140" s="47"/>
      <c r="AQ140" s="47"/>
      <c r="AR140" s="47"/>
      <c r="AS140" s="46"/>
      <c r="AT140" s="11"/>
    </row>
    <row r="141" spans="16:46">
      <c r="P141" s="11"/>
      <c r="Q141" s="11"/>
      <c r="R141" s="11"/>
      <c r="S141" s="11"/>
      <c r="T141" s="11"/>
      <c r="U141" s="11"/>
      <c r="V141" s="11"/>
      <c r="W141" s="11"/>
      <c r="AB141" s="13"/>
      <c r="AC141" s="13"/>
      <c r="AD141" s="35"/>
      <c r="AE141" s="13"/>
      <c r="AF141" s="25"/>
      <c r="AG141" s="36"/>
      <c r="AH141" s="36"/>
      <c r="AI141" s="25"/>
      <c r="AJ141" s="36"/>
      <c r="AK141" s="36"/>
      <c r="AL141" s="13"/>
      <c r="AN141" s="87"/>
      <c r="AO141" s="87"/>
      <c r="AP141" s="87"/>
      <c r="AQ141" s="87"/>
      <c r="AR141" s="87"/>
      <c r="AS141" s="46"/>
      <c r="AT141" s="11"/>
    </row>
    <row r="142" spans="16:46">
      <c r="P142" s="11"/>
      <c r="Q142" s="11"/>
      <c r="R142" s="11"/>
      <c r="S142" s="11"/>
      <c r="T142" s="11"/>
      <c r="U142" s="11"/>
      <c r="V142" s="11"/>
      <c r="W142" s="11"/>
      <c r="AB142" s="13"/>
      <c r="AC142" s="13"/>
      <c r="AD142" s="35"/>
      <c r="AE142" s="13"/>
      <c r="AF142" s="25"/>
      <c r="AG142" s="36"/>
      <c r="AH142" s="36"/>
      <c r="AI142" s="25"/>
      <c r="AJ142" s="36"/>
      <c r="AK142" s="36"/>
      <c r="AL142" s="13"/>
      <c r="AN142" s="87"/>
      <c r="AO142" s="87"/>
      <c r="AP142" s="87"/>
      <c r="AQ142" s="87"/>
      <c r="AR142" s="87"/>
      <c r="AS142" s="46"/>
      <c r="AT142" s="11"/>
    </row>
    <row r="143" spans="16:46">
      <c r="P143" s="11"/>
      <c r="Q143" s="11"/>
      <c r="R143" s="11"/>
      <c r="S143" s="11"/>
      <c r="T143" s="11"/>
      <c r="U143" s="11"/>
      <c r="V143" s="11"/>
      <c r="W143" s="11"/>
      <c r="AB143" s="13"/>
      <c r="AC143" s="13"/>
      <c r="AD143" s="35"/>
      <c r="AE143" s="13"/>
      <c r="AF143" s="25"/>
      <c r="AG143" s="36"/>
      <c r="AH143" s="36"/>
      <c r="AI143" s="25"/>
      <c r="AJ143" s="36"/>
      <c r="AK143" s="36"/>
      <c r="AL143" s="13"/>
      <c r="AN143" s="87"/>
      <c r="AO143" s="87"/>
      <c r="AP143" s="87"/>
      <c r="AQ143" s="87"/>
      <c r="AR143" s="87"/>
      <c r="AS143" s="46"/>
      <c r="AT143" s="11"/>
    </row>
    <row r="144" spans="16:46" ht="15" customHeight="1">
      <c r="P144" s="11"/>
      <c r="Q144" s="11"/>
      <c r="R144" s="11"/>
      <c r="S144" s="11"/>
      <c r="T144" s="11"/>
      <c r="U144" s="11"/>
      <c r="V144" s="11"/>
      <c r="W144" s="11"/>
      <c r="AB144" s="13"/>
      <c r="AC144" s="13"/>
      <c r="AD144" s="35"/>
      <c r="AE144" s="13"/>
      <c r="AF144" s="25"/>
      <c r="AG144" s="36"/>
      <c r="AH144" s="36"/>
      <c r="AI144" s="25"/>
      <c r="AJ144" s="36"/>
      <c r="AK144" s="36"/>
      <c r="AL144" s="13"/>
      <c r="AN144" s="87"/>
      <c r="AO144" s="87"/>
      <c r="AP144" s="87"/>
      <c r="AQ144" s="87"/>
      <c r="AR144" s="87"/>
      <c r="AS144" s="46"/>
      <c r="AT144" s="11"/>
    </row>
    <row r="145" spans="2:56">
      <c r="P145" s="11"/>
      <c r="Q145" s="11"/>
      <c r="R145" s="11"/>
      <c r="S145" s="11"/>
      <c r="T145" s="11"/>
      <c r="U145" s="11"/>
      <c r="V145" s="11"/>
      <c r="W145" s="11"/>
      <c r="AB145" s="13"/>
      <c r="AC145" s="13"/>
      <c r="AD145" s="35"/>
      <c r="AE145" s="13"/>
      <c r="AF145" s="25"/>
      <c r="AG145" s="36"/>
      <c r="AH145" s="36"/>
      <c r="AI145" s="25"/>
      <c r="AJ145" s="36"/>
      <c r="AK145" s="36"/>
      <c r="AL145" s="13"/>
      <c r="AN145" s="87"/>
      <c r="AO145" s="87"/>
      <c r="AP145" s="87"/>
      <c r="AQ145" s="87"/>
      <c r="AR145" s="87"/>
      <c r="AS145" s="46"/>
      <c r="AT145" s="11"/>
    </row>
    <row r="146" spans="2:56" ht="15" customHeight="1">
      <c r="P146" s="11"/>
      <c r="Q146" s="11"/>
      <c r="R146" s="140" t="s">
        <v>142</v>
      </c>
      <c r="S146" s="140"/>
      <c r="T146" s="140"/>
      <c r="U146" s="140"/>
      <c r="V146" s="140"/>
      <c r="W146" s="140"/>
      <c r="AB146" s="13"/>
      <c r="AC146" s="13"/>
      <c r="AD146" s="35"/>
      <c r="AE146" s="13"/>
      <c r="AF146" s="25"/>
      <c r="AG146" s="36"/>
      <c r="AH146" s="36"/>
      <c r="AI146" s="25"/>
      <c r="AJ146" s="36"/>
      <c r="AK146" s="36"/>
      <c r="AL146" s="13"/>
      <c r="AN146" s="97"/>
      <c r="AO146" s="97"/>
      <c r="AP146" s="97"/>
      <c r="AQ146" s="97"/>
      <c r="AR146" s="97"/>
      <c r="AS146" s="46"/>
      <c r="AT146" s="11"/>
    </row>
    <row r="147" spans="2:56" ht="15" customHeight="1">
      <c r="P147" s="113" t="s">
        <v>132</v>
      </c>
      <c r="Q147" s="113" t="s">
        <v>60</v>
      </c>
      <c r="R147" s="113" t="s">
        <v>45</v>
      </c>
      <c r="S147" s="113" t="s">
        <v>143</v>
      </c>
      <c r="T147" s="113" t="s">
        <v>47</v>
      </c>
      <c r="U147" s="113" t="s">
        <v>136</v>
      </c>
      <c r="V147" s="113" t="s">
        <v>21</v>
      </c>
      <c r="W147" s="113" t="s">
        <v>7</v>
      </c>
      <c r="AB147" s="13"/>
      <c r="AC147" s="13"/>
      <c r="AD147" s="35"/>
      <c r="AE147" s="13"/>
      <c r="AF147" s="25"/>
      <c r="AG147" s="36"/>
      <c r="AH147" s="36"/>
      <c r="AI147" s="25"/>
      <c r="AJ147" s="36"/>
      <c r="AK147" s="36"/>
      <c r="AL147" s="13"/>
      <c r="AN147" s="97"/>
      <c r="AO147" s="97"/>
      <c r="AP147" s="97"/>
      <c r="AQ147" s="97"/>
      <c r="AR147" s="97"/>
      <c r="AS147" s="46"/>
      <c r="AT147" s="11"/>
    </row>
    <row r="148" spans="2:56" ht="15" customHeight="1">
      <c r="B148" s="18"/>
      <c r="C148" s="18"/>
      <c r="D148" s="18"/>
      <c r="E148" s="18"/>
      <c r="F148" s="32"/>
      <c r="G148" s="32"/>
      <c r="H148" s="32"/>
      <c r="I148" s="32"/>
      <c r="J148" s="32"/>
      <c r="K148" s="115"/>
      <c r="L148" s="115"/>
      <c r="M148" s="115"/>
      <c r="N148" s="115"/>
      <c r="O148" s="115"/>
      <c r="P148" s="117">
        <v>0.2857142857142857</v>
      </c>
      <c r="Q148" s="117">
        <v>0.125</v>
      </c>
      <c r="R148" s="117">
        <v>3.5714285714285712E-2</v>
      </c>
      <c r="S148" s="117">
        <v>0.17857142857142858</v>
      </c>
      <c r="T148" s="117">
        <v>0.14285714285714285</v>
      </c>
      <c r="U148" s="117">
        <v>0.125</v>
      </c>
      <c r="V148" s="117">
        <v>3.5714285714285712E-2</v>
      </c>
      <c r="W148" s="117">
        <v>7.1428571428571425E-2</v>
      </c>
      <c r="X148" s="115"/>
      <c r="Y148" s="112"/>
      <c r="Z148"/>
      <c r="AA148"/>
      <c r="AB148"/>
      <c r="AC148"/>
      <c r="AD148"/>
      <c r="AE148"/>
      <c r="AF148"/>
      <c r="AG148"/>
      <c r="AH148" s="36"/>
      <c r="AI148" s="36"/>
      <c r="AJ148" s="13"/>
      <c r="AK148" s="13"/>
      <c r="AL148" s="97"/>
      <c r="AM148" s="97"/>
      <c r="AN148" s="97"/>
      <c r="AO148" s="97"/>
      <c r="AP148" s="97"/>
      <c r="AQ148" s="46"/>
      <c r="AR148" s="11"/>
      <c r="BC148" s="11"/>
      <c r="BD148" s="11"/>
    </row>
    <row r="149" spans="2:56" ht="15" customHeight="1">
      <c r="B149" s="18"/>
      <c r="C149" s="18"/>
      <c r="D149" s="18"/>
      <c r="E149" s="18"/>
      <c r="F149" s="32"/>
      <c r="G149" s="32"/>
      <c r="H149" s="32"/>
      <c r="I149" s="32"/>
      <c r="J149" s="32"/>
      <c r="K149" s="115"/>
      <c r="L149" s="32"/>
      <c r="M149" s="32"/>
      <c r="N149" s="32"/>
      <c r="O149" s="32"/>
      <c r="P149" s="18"/>
      <c r="Q149" s="18"/>
      <c r="R149" s="18"/>
      <c r="S149" s="18"/>
      <c r="T149" s="18"/>
      <c r="U149" s="18"/>
      <c r="V149" s="18"/>
      <c r="W149" s="114"/>
      <c r="X149" s="48"/>
      <c r="Y149" s="36"/>
      <c r="AB149" s="97"/>
      <c r="AC149" s="97"/>
      <c r="AD149" s="97"/>
      <c r="AE149" s="97"/>
      <c r="AF149" s="97"/>
      <c r="AG149" s="46"/>
      <c r="AI149" s="13"/>
      <c r="AJ149" s="13"/>
      <c r="AK149" s="13"/>
      <c r="AL149" s="13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</row>
    <row r="150" spans="2:56" ht="15" customHeight="1">
      <c r="B150" s="18"/>
      <c r="C150" s="18"/>
      <c r="D150" s="18"/>
      <c r="E150" s="18"/>
      <c r="F150" s="32"/>
      <c r="G150" s="32"/>
      <c r="H150" s="32"/>
      <c r="I150" s="32"/>
      <c r="J150" s="32"/>
      <c r="K150" s="115"/>
      <c r="L150"/>
      <c r="M150"/>
      <c r="N150"/>
      <c r="O150"/>
      <c r="P150" s="113"/>
      <c r="Q150" s="113"/>
      <c r="R150" s="113"/>
      <c r="S150" s="113"/>
      <c r="T150" s="113"/>
      <c r="U150" s="113"/>
      <c r="V150" s="113"/>
      <c r="W150" s="113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</row>
    <row r="151" spans="2:56" ht="15" customHeight="1">
      <c r="B151" s="18"/>
      <c r="C151" s="18"/>
      <c r="D151" s="18"/>
      <c r="E151" s="18"/>
      <c r="F151" s="32"/>
      <c r="G151" s="32"/>
      <c r="H151" s="32"/>
      <c r="I151" s="32"/>
      <c r="J151" s="32"/>
      <c r="K151" s="116"/>
      <c r="L151"/>
      <c r="M151"/>
      <c r="N151"/>
      <c r="O151"/>
      <c r="P151" s="113"/>
      <c r="Q151" s="113"/>
      <c r="R151" s="113"/>
      <c r="S151" s="113"/>
      <c r="T151" s="113"/>
      <c r="U151" s="113"/>
      <c r="V151" s="113"/>
      <c r="W151" s="113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</row>
    <row r="152" spans="2:56" ht="15" customHeight="1">
      <c r="B152" s="18"/>
      <c r="C152" s="18"/>
      <c r="D152" s="18"/>
      <c r="E152" s="18"/>
      <c r="F152" s="32"/>
      <c r="G152" s="32"/>
      <c r="H152" s="32"/>
      <c r="I152" s="32"/>
      <c r="J152" s="32"/>
      <c r="K152" s="116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</row>
    <row r="153" spans="2:56" ht="15" customHeight="1">
      <c r="B153" s="18"/>
      <c r="C153" s="18"/>
      <c r="D153" s="18"/>
      <c r="E153" s="18"/>
      <c r="F153" s="32"/>
      <c r="G153" s="32"/>
      <c r="H153" s="32"/>
      <c r="I153" s="32"/>
      <c r="J153" s="141"/>
      <c r="K153" s="116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</row>
    <row r="154" spans="2:56" ht="15" customHeight="1">
      <c r="B154" s="18"/>
      <c r="C154" s="18"/>
      <c r="D154" s="18"/>
      <c r="E154" s="18"/>
      <c r="F154" s="32"/>
      <c r="G154" s="32"/>
      <c r="H154" s="32"/>
      <c r="I154" s="32"/>
      <c r="J154" s="141"/>
      <c r="K154" s="116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</row>
    <row r="155" spans="2:56" ht="15" customHeight="1">
      <c r="B155" s="18"/>
      <c r="C155" s="18"/>
      <c r="D155" s="18"/>
      <c r="E155" s="18"/>
      <c r="F155" s="32"/>
      <c r="G155" s="32"/>
      <c r="H155" s="32"/>
      <c r="I155" s="32"/>
      <c r="J155" s="141"/>
      <c r="K155" s="116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</row>
    <row r="156" spans="2:56" ht="15" customHeight="1">
      <c r="B156" s="18"/>
      <c r="C156" s="18"/>
      <c r="D156" s="18"/>
      <c r="E156" s="18"/>
      <c r="F156" s="32"/>
      <c r="G156" s="32"/>
      <c r="H156" s="32"/>
      <c r="I156" s="32"/>
      <c r="J156" s="141"/>
      <c r="K156" s="11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</row>
    <row r="157" spans="2:56" ht="15" customHeight="1">
      <c r="B157" s="18"/>
      <c r="C157" s="18"/>
      <c r="D157" s="18"/>
      <c r="E157" s="18"/>
      <c r="F157" s="32"/>
      <c r="G157" s="32"/>
      <c r="H157" s="32"/>
      <c r="I157" s="32"/>
      <c r="J157" s="141"/>
      <c r="K157" s="116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</row>
    <row r="158" spans="2:56" ht="15" customHeight="1">
      <c r="B158" s="18"/>
      <c r="C158" s="18"/>
      <c r="D158" s="18"/>
      <c r="E158" s="18"/>
      <c r="F158" s="32"/>
      <c r="G158" s="32"/>
      <c r="H158" s="32"/>
      <c r="I158" s="32"/>
      <c r="J158" s="141"/>
      <c r="K158" s="116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</row>
    <row r="159" spans="2:56" ht="15" customHeight="1">
      <c r="B159" s="18"/>
      <c r="C159" s="18"/>
      <c r="D159" s="18"/>
      <c r="E159" s="18"/>
      <c r="F159" s="32"/>
      <c r="G159" s="32"/>
      <c r="H159" s="32"/>
      <c r="I159" s="32"/>
      <c r="J159" s="32"/>
      <c r="K159" s="32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N159" s="97"/>
      <c r="AO159" s="97"/>
      <c r="AP159" s="97"/>
      <c r="AQ159" s="97"/>
      <c r="AR159" s="97"/>
      <c r="AS159" s="46"/>
      <c r="AT159" s="11"/>
    </row>
    <row r="160" spans="2:56" ht="15" customHeight="1">
      <c r="B160" s="18"/>
      <c r="C160" s="18"/>
      <c r="D160" s="18"/>
      <c r="E160" s="18"/>
      <c r="F160" s="32"/>
      <c r="G160" s="32"/>
      <c r="H160" s="32"/>
      <c r="I160" s="32"/>
      <c r="J160" s="32"/>
      <c r="K160" s="32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N160" s="97"/>
      <c r="AO160" s="97"/>
      <c r="AP160" s="97"/>
      <c r="AQ160" s="97"/>
      <c r="AR160" s="97"/>
      <c r="AS160" s="46"/>
      <c r="AT160" s="11"/>
    </row>
    <row r="161" spans="2:46" ht="15" customHeight="1">
      <c r="B161" s="18"/>
      <c r="C161" s="18"/>
      <c r="D161" s="18"/>
      <c r="E161" s="18"/>
      <c r="F161" s="32"/>
      <c r="G161" s="32"/>
      <c r="H161" s="32"/>
      <c r="I161" s="32"/>
      <c r="J161" s="32"/>
      <c r="K161" s="32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N161" s="87"/>
      <c r="AO161" s="87"/>
      <c r="AP161" s="87"/>
      <c r="AQ161" s="87"/>
      <c r="AR161" s="87"/>
      <c r="AS161" s="46"/>
      <c r="AT161" s="11"/>
    </row>
    <row r="162" spans="2:46" ht="15" customHeight="1">
      <c r="B162" s="18"/>
      <c r="C162" s="18"/>
      <c r="D162" s="18"/>
      <c r="E162" s="18"/>
      <c r="F162" s="32"/>
      <c r="G162" s="32"/>
      <c r="H162" s="32"/>
      <c r="I162" s="32"/>
      <c r="J162" s="32"/>
      <c r="K162" s="3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N162" s="97"/>
      <c r="AO162" s="97"/>
      <c r="AP162" s="97"/>
      <c r="AQ162" s="97"/>
      <c r="AR162" s="97"/>
      <c r="AS162" s="46"/>
      <c r="AT162" s="11"/>
    </row>
    <row r="163" spans="2:46" ht="15" customHeight="1"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AB163" s="13"/>
      <c r="AC163" s="13"/>
      <c r="AD163" s="35"/>
      <c r="AE163" s="13"/>
      <c r="AF163" s="25"/>
      <c r="AG163" s="36"/>
      <c r="AH163" s="36"/>
      <c r="AI163" s="25"/>
      <c r="AJ163" s="36"/>
      <c r="AK163" s="36"/>
      <c r="AL163" s="13"/>
      <c r="AN163" s="97"/>
      <c r="AO163" s="97"/>
      <c r="AP163" s="97"/>
      <c r="AQ163" s="97"/>
      <c r="AR163" s="97"/>
      <c r="AS163" s="46"/>
      <c r="AT163" s="11"/>
    </row>
    <row r="164" spans="2:46" ht="15" customHeight="1"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AB164" s="13"/>
      <c r="AC164" s="13"/>
      <c r="AD164" s="35"/>
      <c r="AE164" s="13"/>
      <c r="AF164" s="25"/>
      <c r="AG164" s="36"/>
      <c r="AH164" s="36"/>
      <c r="AI164" s="25"/>
      <c r="AJ164" s="36"/>
      <c r="AK164" s="36"/>
      <c r="AL164" s="13"/>
      <c r="AN164" s="97"/>
      <c r="AO164" s="97"/>
      <c r="AP164" s="97"/>
      <c r="AQ164" s="97"/>
      <c r="AR164" s="97"/>
      <c r="AS164" s="46"/>
      <c r="AT164" s="11"/>
    </row>
    <row r="165" spans="2:46" ht="15" customHeight="1">
      <c r="AB165" s="13"/>
      <c r="AC165" s="13"/>
      <c r="AD165" s="35"/>
      <c r="AE165" s="13"/>
      <c r="AF165" s="25"/>
      <c r="AG165" s="36"/>
      <c r="AH165" s="36"/>
      <c r="AI165" s="25"/>
      <c r="AJ165" s="36"/>
      <c r="AK165" s="36"/>
      <c r="AL165" s="13"/>
      <c r="AN165" s="97"/>
      <c r="AO165" s="97"/>
      <c r="AP165" s="97"/>
      <c r="AQ165" s="97"/>
      <c r="AR165" s="97"/>
      <c r="AS165" s="46"/>
      <c r="AT165" s="11"/>
    </row>
    <row r="166" spans="2:46" ht="15" customHeight="1">
      <c r="AB166" s="13"/>
      <c r="AC166" s="13"/>
      <c r="AD166" s="35"/>
      <c r="AE166" s="13"/>
      <c r="AF166" s="25"/>
      <c r="AG166" s="36"/>
      <c r="AH166" s="36"/>
      <c r="AI166" s="25"/>
      <c r="AJ166" s="36"/>
      <c r="AK166" s="36"/>
      <c r="AL166" s="13"/>
      <c r="AN166" s="97"/>
      <c r="AO166" s="97"/>
      <c r="AP166" s="97"/>
      <c r="AQ166" s="97"/>
      <c r="AR166" s="97"/>
      <c r="AS166" s="46"/>
      <c r="AT166" s="11"/>
    </row>
    <row r="167" spans="2:46" ht="15" customHeight="1">
      <c r="AB167" s="13"/>
      <c r="AC167" s="13"/>
      <c r="AD167" s="35"/>
      <c r="AE167" s="13"/>
      <c r="AF167" s="25"/>
      <c r="AG167" s="36"/>
      <c r="AH167" s="36"/>
      <c r="AI167" s="25"/>
      <c r="AJ167" s="36"/>
      <c r="AK167" s="36"/>
      <c r="AL167" s="13"/>
      <c r="AN167" s="97"/>
      <c r="AO167" s="97"/>
      <c r="AP167" s="97"/>
      <c r="AQ167" s="97"/>
      <c r="AR167" s="97"/>
      <c r="AS167" s="46"/>
      <c r="AT167" s="11"/>
    </row>
    <row r="168" spans="2:46" ht="15" customHeight="1">
      <c r="AB168" s="13"/>
      <c r="AC168" s="13"/>
      <c r="AD168" s="35"/>
      <c r="AE168" s="13"/>
      <c r="AF168" s="25"/>
      <c r="AG168" s="36"/>
      <c r="AH168" s="36"/>
      <c r="AI168" s="25"/>
      <c r="AJ168" s="36"/>
      <c r="AK168" s="36"/>
      <c r="AL168" s="13"/>
      <c r="AN168" s="97"/>
      <c r="AO168" s="97"/>
      <c r="AP168" s="97"/>
      <c r="AQ168" s="97"/>
      <c r="AR168" s="97"/>
      <c r="AS168" s="46"/>
      <c r="AT168" s="11"/>
    </row>
    <row r="169" spans="2:46" ht="15" customHeight="1">
      <c r="AB169" s="13"/>
      <c r="AC169" s="13"/>
      <c r="AD169" s="35"/>
      <c r="AE169" s="13"/>
      <c r="AF169" s="25"/>
      <c r="AG169" s="36"/>
      <c r="AH169" s="36"/>
      <c r="AI169" s="25"/>
      <c r="AJ169" s="36"/>
      <c r="AK169" s="36"/>
      <c r="AL169" s="13"/>
      <c r="AN169" s="97"/>
      <c r="AO169" s="97"/>
      <c r="AP169" s="97"/>
      <c r="AQ169" s="97"/>
      <c r="AR169" s="97"/>
      <c r="AS169" s="46"/>
      <c r="AT169" s="11"/>
    </row>
    <row r="170" spans="2:46" ht="15" customHeight="1">
      <c r="AB170" s="13"/>
      <c r="AC170" s="13"/>
      <c r="AD170" s="35"/>
      <c r="AE170" s="13"/>
      <c r="AF170" s="25"/>
      <c r="AG170" s="36"/>
      <c r="AH170" s="36"/>
      <c r="AI170" s="25"/>
      <c r="AJ170" s="36"/>
      <c r="AK170" s="36"/>
      <c r="AL170" s="13"/>
      <c r="AN170" s="97"/>
      <c r="AO170" s="97"/>
      <c r="AP170" s="97"/>
      <c r="AQ170" s="97"/>
      <c r="AR170" s="97"/>
      <c r="AS170" s="46"/>
      <c r="AT170" s="11"/>
    </row>
    <row r="171" spans="2:46" ht="15" customHeight="1">
      <c r="AB171" s="13"/>
      <c r="AC171" s="13"/>
      <c r="AD171" s="35"/>
      <c r="AE171" s="13"/>
      <c r="AF171" s="25"/>
      <c r="AG171" s="36"/>
      <c r="AH171" s="36"/>
      <c r="AI171" s="25"/>
      <c r="AJ171" s="36"/>
      <c r="AK171" s="36"/>
      <c r="AL171" s="13"/>
      <c r="AN171" s="97"/>
      <c r="AO171" s="97"/>
      <c r="AP171" s="97"/>
      <c r="AQ171" s="97"/>
      <c r="AR171" s="97"/>
      <c r="AS171" s="46"/>
      <c r="AT171" s="11"/>
    </row>
    <row r="172" spans="2:46">
      <c r="AB172" s="13"/>
      <c r="AC172" s="13"/>
      <c r="AD172" s="35"/>
      <c r="AE172" s="13"/>
      <c r="AF172" s="25"/>
      <c r="AG172" s="36"/>
      <c r="AH172" s="36"/>
      <c r="AI172" s="25"/>
      <c r="AJ172" s="36"/>
      <c r="AK172" s="36"/>
      <c r="AL172" s="13"/>
      <c r="AN172" s="97"/>
      <c r="AO172" s="97"/>
      <c r="AP172" s="97"/>
      <c r="AQ172" s="97"/>
      <c r="AR172" s="97"/>
      <c r="AS172" s="46"/>
      <c r="AT172" s="11"/>
    </row>
    <row r="173" spans="2:46">
      <c r="AB173" s="13"/>
      <c r="AC173" s="13"/>
      <c r="AD173" s="35"/>
      <c r="AE173" s="13"/>
      <c r="AF173" s="25"/>
      <c r="AG173" s="36"/>
      <c r="AH173" s="36"/>
      <c r="AI173" s="25"/>
      <c r="AJ173" s="36"/>
      <c r="AK173" s="36"/>
      <c r="AL173" s="13"/>
      <c r="AN173" s="97"/>
      <c r="AO173" s="97"/>
      <c r="AP173" s="97"/>
      <c r="AQ173" s="97"/>
      <c r="AR173" s="97"/>
      <c r="AS173" s="46"/>
      <c r="AT173" s="11"/>
    </row>
    <row r="174" spans="2:46">
      <c r="AB174" s="13"/>
      <c r="AC174" s="13"/>
      <c r="AD174" s="35"/>
      <c r="AE174" s="13"/>
      <c r="AF174" s="25"/>
      <c r="AG174" s="36"/>
      <c r="AH174" s="36"/>
      <c r="AI174" s="25"/>
      <c r="AJ174" s="36"/>
      <c r="AK174" s="36"/>
      <c r="AL174" s="13"/>
      <c r="AN174" s="97"/>
      <c r="AO174" s="97"/>
      <c r="AP174" s="97"/>
      <c r="AQ174" s="97"/>
      <c r="AR174" s="97"/>
      <c r="AS174" s="46"/>
      <c r="AT174" s="11"/>
    </row>
    <row r="175" spans="2:46">
      <c r="AB175" s="13"/>
      <c r="AC175" s="13"/>
      <c r="AD175" s="35"/>
      <c r="AE175" s="13"/>
      <c r="AF175" s="25"/>
      <c r="AG175" s="36"/>
      <c r="AH175" s="36"/>
      <c r="AI175" s="25"/>
      <c r="AJ175" s="36"/>
      <c r="AK175" s="36"/>
      <c r="AL175" s="13"/>
      <c r="AN175" s="97"/>
      <c r="AO175" s="97"/>
      <c r="AP175" s="97"/>
      <c r="AQ175" s="97"/>
      <c r="AR175" s="97"/>
      <c r="AS175" s="46"/>
      <c r="AT175" s="11"/>
    </row>
    <row r="176" spans="2:46">
      <c r="AB176" s="13"/>
      <c r="AC176" s="13"/>
      <c r="AD176" s="35"/>
      <c r="AE176" s="13"/>
      <c r="AF176" s="25"/>
      <c r="AG176" s="36"/>
      <c r="AH176" s="36"/>
      <c r="AI176" s="25"/>
      <c r="AJ176" s="36"/>
      <c r="AK176" s="36"/>
      <c r="AL176" s="13"/>
      <c r="AN176" s="97"/>
      <c r="AO176" s="97"/>
      <c r="AP176" s="97"/>
      <c r="AQ176" s="97"/>
      <c r="AR176" s="97"/>
      <c r="AS176" s="46"/>
      <c r="AT176" s="11"/>
    </row>
    <row r="177" spans="28:46">
      <c r="AB177" s="13"/>
      <c r="AC177" s="13"/>
      <c r="AD177" s="35"/>
      <c r="AE177" s="13"/>
      <c r="AF177" s="25"/>
      <c r="AG177" s="36"/>
      <c r="AH177" s="36"/>
      <c r="AI177" s="25"/>
      <c r="AJ177" s="36"/>
      <c r="AK177" s="36"/>
      <c r="AL177" s="13"/>
      <c r="AN177" s="97"/>
      <c r="AO177" s="97"/>
      <c r="AP177" s="97"/>
      <c r="AQ177" s="97"/>
      <c r="AR177" s="97"/>
      <c r="AS177" s="46"/>
      <c r="AT177" s="11"/>
    </row>
    <row r="178" spans="28:46">
      <c r="AB178" s="13"/>
      <c r="AC178" s="13"/>
      <c r="AD178" s="35"/>
      <c r="AE178" s="13"/>
      <c r="AF178" s="25"/>
      <c r="AG178" s="36"/>
      <c r="AH178" s="36"/>
      <c r="AI178" s="25"/>
      <c r="AJ178" s="36"/>
      <c r="AK178" s="36"/>
      <c r="AL178" s="13"/>
      <c r="AN178" s="97"/>
      <c r="AO178" s="97"/>
      <c r="AP178" s="97"/>
      <c r="AQ178" s="97"/>
      <c r="AR178" s="97"/>
      <c r="AS178" s="46"/>
      <c r="AT178" s="11"/>
    </row>
    <row r="179" spans="28:46">
      <c r="AB179" s="13"/>
      <c r="AC179" s="13"/>
      <c r="AD179" s="35"/>
      <c r="AE179" s="13"/>
      <c r="AF179" s="25"/>
      <c r="AG179" s="36"/>
      <c r="AH179" s="36"/>
      <c r="AI179" s="25"/>
      <c r="AJ179" s="36"/>
      <c r="AK179" s="36"/>
      <c r="AL179" s="13"/>
      <c r="AN179" s="47"/>
      <c r="AO179" s="47"/>
      <c r="AP179" s="47"/>
      <c r="AQ179" s="47"/>
      <c r="AR179" s="47"/>
      <c r="AS179" s="46"/>
      <c r="AT179" s="11"/>
    </row>
    <row r="180" spans="28:46">
      <c r="AB180" s="13"/>
      <c r="AC180" s="13"/>
      <c r="AD180" s="35"/>
      <c r="AE180" s="13"/>
      <c r="AF180" s="25"/>
      <c r="AG180" s="36"/>
      <c r="AH180" s="36"/>
      <c r="AI180" s="25"/>
      <c r="AJ180" s="36"/>
      <c r="AK180" s="36"/>
      <c r="AL180" s="13"/>
      <c r="AN180" s="47"/>
      <c r="AO180" s="47"/>
      <c r="AP180" s="47"/>
      <c r="AQ180" s="47"/>
      <c r="AR180" s="47"/>
      <c r="AS180" s="46"/>
      <c r="AT180" s="11"/>
    </row>
    <row r="181" spans="28:46">
      <c r="AB181" s="13"/>
      <c r="AC181" s="13"/>
      <c r="AD181" s="35"/>
      <c r="AL181" s="13"/>
      <c r="AN181" s="32"/>
      <c r="AO181" s="32"/>
      <c r="AP181" s="32"/>
      <c r="AQ181" s="32"/>
      <c r="AR181" s="32"/>
      <c r="AS181" s="32"/>
    </row>
    <row r="182" spans="28:46">
      <c r="AB182" s="13"/>
      <c r="AC182" s="13" t="s">
        <v>13</v>
      </c>
      <c r="AD182" s="35"/>
      <c r="AL182" s="13"/>
      <c r="AN182" s="32"/>
      <c r="AO182" s="32"/>
      <c r="AP182" s="32"/>
      <c r="AQ182" s="32"/>
      <c r="AR182" s="32"/>
      <c r="AS182" s="32"/>
    </row>
    <row r="183" spans="28:46">
      <c r="AB183" s="13"/>
      <c r="AC183" s="13"/>
      <c r="AD183" s="35"/>
      <c r="AL183" s="13"/>
    </row>
    <row r="184" spans="28:46">
      <c r="AB184" s="13"/>
      <c r="AC184" s="13"/>
      <c r="AD184" s="13"/>
      <c r="AE184" s="13"/>
      <c r="AF184" s="13"/>
      <c r="AG184" s="13"/>
      <c r="AH184" s="13"/>
      <c r="AI184" s="25"/>
      <c r="AJ184" s="13"/>
      <c r="AK184" s="13"/>
      <c r="AL184" s="13"/>
    </row>
    <row r="185" spans="28:46">
      <c r="AB185" s="13"/>
      <c r="AC185" s="13"/>
      <c r="AD185" s="13"/>
      <c r="AE185" s="13"/>
      <c r="AF185" s="13"/>
      <c r="AG185" s="13"/>
      <c r="AH185" s="13"/>
      <c r="AI185" s="25"/>
      <c r="AJ185" s="13"/>
      <c r="AK185" s="13"/>
      <c r="AL185" s="13"/>
    </row>
    <row r="186" spans="28:46">
      <c r="AB186" s="13"/>
      <c r="AC186" s="13"/>
      <c r="AD186" s="13"/>
      <c r="AE186" s="13"/>
      <c r="AF186" s="13"/>
      <c r="AG186" s="13"/>
      <c r="AH186" s="13"/>
      <c r="AI186" s="25"/>
      <c r="AJ186" s="13"/>
      <c r="AK186" s="13"/>
      <c r="AL186" s="13"/>
    </row>
    <row r="187" spans="28:46">
      <c r="AB187" s="13"/>
      <c r="AC187" s="13"/>
      <c r="AD187" s="13"/>
      <c r="AE187" s="13"/>
      <c r="AF187" s="13"/>
      <c r="AG187" s="13"/>
      <c r="AH187" s="13"/>
      <c r="AI187" s="25"/>
      <c r="AJ187" s="13"/>
      <c r="AK187" s="13"/>
      <c r="AL187" s="13"/>
    </row>
    <row r="188" spans="28:46">
      <c r="AB188" s="13"/>
      <c r="AC188" s="13"/>
      <c r="AD188" s="13"/>
      <c r="AE188" s="13"/>
      <c r="AF188" s="13"/>
      <c r="AG188" s="13"/>
      <c r="AH188" s="13"/>
      <c r="AI188" s="25"/>
      <c r="AJ188" s="13"/>
      <c r="AK188" s="13"/>
      <c r="AL188" s="13"/>
    </row>
    <row r="191" spans="28:46">
      <c r="AD191" s="13"/>
      <c r="AE191" s="13"/>
      <c r="AF191" s="13"/>
      <c r="AG191" s="13"/>
    </row>
    <row r="192" spans="28:46">
      <c r="AD192" s="13"/>
      <c r="AE192" s="13"/>
      <c r="AF192" s="13"/>
      <c r="AG192" s="13"/>
    </row>
    <row r="193" spans="30:46">
      <c r="AM193" s="11"/>
      <c r="AN193" s="11"/>
      <c r="AO193" s="11"/>
      <c r="AP193" s="11"/>
      <c r="AQ193" s="11"/>
      <c r="AR193" s="11"/>
      <c r="AS193" s="11"/>
      <c r="AT193" s="11"/>
    </row>
    <row r="194" spans="30:46">
      <c r="AD194" s="11" t="s">
        <v>14</v>
      </c>
      <c r="AM194" s="11"/>
      <c r="AN194" s="11"/>
      <c r="AO194" s="11"/>
      <c r="AP194" s="11"/>
      <c r="AQ194" s="11"/>
      <c r="AR194" s="11"/>
      <c r="AS194" s="11"/>
      <c r="AT194" s="11"/>
    </row>
    <row r="195" spans="30:46">
      <c r="AD195" s="13"/>
      <c r="AE195" s="13"/>
      <c r="AF195" s="13"/>
      <c r="AG195" s="13"/>
      <c r="AH195" s="13"/>
      <c r="AI195" s="25"/>
      <c r="AJ195" s="13"/>
      <c r="AK195" s="13"/>
      <c r="AL195" s="13"/>
      <c r="AS195" s="11"/>
      <c r="AT195" s="11"/>
    </row>
    <row r="196" spans="30:46">
      <c r="AD196" s="13"/>
      <c r="AE196" s="13"/>
      <c r="AF196" s="31" t="s">
        <v>9</v>
      </c>
      <c r="AG196" s="13"/>
      <c r="AH196" s="13"/>
      <c r="AI196" s="25"/>
      <c r="AJ196" s="13"/>
      <c r="AK196" s="13"/>
      <c r="AL196" s="13"/>
      <c r="AS196" s="11"/>
      <c r="AT196" s="11"/>
    </row>
    <row r="197" spans="30:46">
      <c r="AD197" s="13"/>
      <c r="AE197" s="13"/>
      <c r="AF197" s="13"/>
      <c r="AG197" s="13"/>
      <c r="AH197" s="13"/>
      <c r="AI197" s="25"/>
      <c r="AJ197" s="13"/>
      <c r="AK197" s="13"/>
      <c r="AL197" s="13"/>
      <c r="AS197" s="11"/>
      <c r="AT197" s="11"/>
    </row>
    <row r="198" spans="30:46">
      <c r="AD198" s="13"/>
      <c r="AE198" s="32"/>
      <c r="AF198" s="13" t="e">
        <f>AF104</f>
        <v>#REF!</v>
      </c>
      <c r="AG198" s="13" t="e">
        <f t="shared" ref="AG198:AN198" si="0">AG104</f>
        <v>#REF!</v>
      </c>
      <c r="AH198" s="13" t="e">
        <f t="shared" si="0"/>
        <v>#REF!</v>
      </c>
      <c r="AI198" s="13" t="e">
        <f t="shared" si="0"/>
        <v>#REF!</v>
      </c>
      <c r="AJ198" s="13" t="e">
        <f t="shared" si="0"/>
        <v>#REF!</v>
      </c>
      <c r="AK198" s="13" t="e">
        <f t="shared" si="0"/>
        <v>#REF!</v>
      </c>
      <c r="AL198" s="13" t="e">
        <f t="shared" si="0"/>
        <v>#REF!</v>
      </c>
      <c r="AM198" s="13" t="e">
        <f t="shared" si="0"/>
        <v>#REF!</v>
      </c>
      <c r="AN198" s="13" t="e">
        <f t="shared" si="0"/>
        <v>#REF!</v>
      </c>
      <c r="AS198" s="11"/>
      <c r="AT198" s="11"/>
    </row>
    <row r="199" spans="30:46">
      <c r="AD199" s="13"/>
      <c r="AE199" s="58" t="s">
        <v>15</v>
      </c>
      <c r="AF199" s="59" t="e">
        <f>#REF!</f>
        <v>#REF!</v>
      </c>
      <c r="AG199" s="60" t="e">
        <f>#REF!</f>
        <v>#REF!</v>
      </c>
      <c r="AH199" s="60" t="e">
        <f>#REF!</f>
        <v>#REF!</v>
      </c>
      <c r="AI199" s="25" t="e">
        <f>#REF!</f>
        <v>#REF!</v>
      </c>
      <c r="AJ199" s="36" t="e">
        <f>#REF!</f>
        <v>#REF!</v>
      </c>
      <c r="AK199" s="36" t="e">
        <f>#REF!</f>
        <v>#REF!</v>
      </c>
      <c r="AL199" s="36" t="e">
        <f>#REF!</f>
        <v>#REF!</v>
      </c>
      <c r="AM199" s="36" t="e">
        <f>#REF!</f>
        <v>#REF!</v>
      </c>
      <c r="AN199" s="36" t="e">
        <f>#REF!</f>
        <v>#REF!</v>
      </c>
      <c r="AO199" s="36"/>
      <c r="AP199" s="36"/>
      <c r="AQ199" s="36"/>
      <c r="AS199" s="11"/>
      <c r="AT199" s="11"/>
    </row>
    <row r="200" spans="30:46" ht="15" customHeight="1">
      <c r="AD200" s="13"/>
      <c r="AE200" s="22" t="s">
        <v>39</v>
      </c>
      <c r="AF200" s="59" t="e">
        <f>#REF!</f>
        <v>#REF!</v>
      </c>
      <c r="AG200" s="60" t="e">
        <f>#REF!</f>
        <v>#REF!</v>
      </c>
      <c r="AH200" s="60" t="e">
        <f>#REF!</f>
        <v>#REF!</v>
      </c>
      <c r="AI200" s="25" t="e">
        <f>#REF!</f>
        <v>#REF!</v>
      </c>
      <c r="AJ200" s="36" t="e">
        <f>#REF!</f>
        <v>#REF!</v>
      </c>
      <c r="AK200" s="36" t="e">
        <f>#REF!</f>
        <v>#REF!</v>
      </c>
      <c r="AL200" s="36" t="e">
        <f>#REF!</f>
        <v>#REF!</v>
      </c>
      <c r="AM200" s="36" t="e">
        <f>#REF!</f>
        <v>#REF!</v>
      </c>
      <c r="AN200" s="36" t="e">
        <f>#REF!</f>
        <v>#REF!</v>
      </c>
      <c r="AO200" s="36"/>
      <c r="AP200" s="36"/>
      <c r="AQ200" s="36"/>
      <c r="AS200" s="11"/>
      <c r="AT200" s="11"/>
    </row>
    <row r="201" spans="30:46">
      <c r="AD201" s="13"/>
      <c r="AE201" s="58" t="s">
        <v>57</v>
      </c>
      <c r="AF201" s="59" t="e">
        <f>#REF!</f>
        <v>#REF!</v>
      </c>
      <c r="AG201" s="60" t="e">
        <f>#REF!</f>
        <v>#REF!</v>
      </c>
      <c r="AH201" s="60" t="e">
        <f>#REF!</f>
        <v>#REF!</v>
      </c>
      <c r="AI201" s="25" t="e">
        <f>#REF!</f>
        <v>#REF!</v>
      </c>
      <c r="AJ201" s="36" t="e">
        <f>#REF!</f>
        <v>#REF!</v>
      </c>
      <c r="AK201" s="36" t="e">
        <f>#REF!</f>
        <v>#REF!</v>
      </c>
      <c r="AL201" s="36" t="e">
        <f>#REF!</f>
        <v>#REF!</v>
      </c>
      <c r="AM201" s="36" t="e">
        <f>#REF!</f>
        <v>#REF!</v>
      </c>
      <c r="AN201" s="36" t="e">
        <f>#REF!</f>
        <v>#REF!</v>
      </c>
      <c r="AO201" s="36"/>
      <c r="AP201" s="36"/>
      <c r="AQ201" s="36"/>
      <c r="AS201" s="11"/>
      <c r="AT201" s="11"/>
    </row>
    <row r="202" spans="30:46">
      <c r="AD202" s="13"/>
      <c r="AE202" s="58" t="s">
        <v>58</v>
      </c>
      <c r="AF202" s="59" t="e">
        <f>#REF!</f>
        <v>#REF!</v>
      </c>
      <c r="AG202" s="60" t="e">
        <f>#REF!</f>
        <v>#REF!</v>
      </c>
      <c r="AH202" s="60" t="e">
        <f>#REF!</f>
        <v>#REF!</v>
      </c>
      <c r="AI202" s="25" t="e">
        <f>#REF!</f>
        <v>#REF!</v>
      </c>
      <c r="AJ202" s="36" t="e">
        <f>#REF!</f>
        <v>#REF!</v>
      </c>
      <c r="AK202" s="36" t="e">
        <f>#REF!</f>
        <v>#REF!</v>
      </c>
      <c r="AL202" s="36" t="e">
        <f>#REF!</f>
        <v>#REF!</v>
      </c>
      <c r="AM202" s="36" t="e">
        <f>#REF!</f>
        <v>#REF!</v>
      </c>
      <c r="AN202" s="36" t="e">
        <f>#REF!</f>
        <v>#REF!</v>
      </c>
      <c r="AO202" s="36"/>
      <c r="AP202" s="36"/>
      <c r="AQ202" s="36"/>
      <c r="AS202" s="11"/>
      <c r="AT202" s="11"/>
    </row>
    <row r="203" spans="30:46">
      <c r="AD203" s="13"/>
      <c r="AE203" s="61" t="s">
        <v>7</v>
      </c>
      <c r="AF203" s="59" t="e">
        <f>#REF!</f>
        <v>#REF!</v>
      </c>
      <c r="AG203" s="60" t="e">
        <f>#REF!</f>
        <v>#REF!</v>
      </c>
      <c r="AH203" s="60" t="e">
        <f>#REF!</f>
        <v>#REF!</v>
      </c>
      <c r="AI203" s="25" t="e">
        <f>#REF!</f>
        <v>#REF!</v>
      </c>
      <c r="AJ203" s="36" t="e">
        <f>#REF!</f>
        <v>#REF!</v>
      </c>
      <c r="AK203" s="36" t="e">
        <f>#REF!</f>
        <v>#REF!</v>
      </c>
      <c r="AL203" s="36" t="e">
        <f>#REF!</f>
        <v>#REF!</v>
      </c>
      <c r="AM203" s="36" t="e">
        <f>#REF!</f>
        <v>#REF!</v>
      </c>
      <c r="AN203" s="36" t="e">
        <f>#REF!</f>
        <v>#REF!</v>
      </c>
      <c r="AO203" s="36"/>
      <c r="AP203" s="36"/>
      <c r="AQ203" s="36"/>
      <c r="AS203" s="11"/>
      <c r="AT203" s="11"/>
    </row>
    <row r="204" spans="30:46">
      <c r="AD204" s="13"/>
      <c r="AE204" s="32"/>
      <c r="AF204" s="31"/>
      <c r="AG204" s="32"/>
      <c r="AH204" s="32"/>
      <c r="AI204" s="25"/>
      <c r="AJ204" s="13"/>
      <c r="AK204" s="13"/>
      <c r="AL204" s="13"/>
      <c r="AS204" s="11"/>
      <c r="AT204" s="11"/>
    </row>
    <row r="205" spans="30:46">
      <c r="AD205" s="13"/>
      <c r="AE205" s="32"/>
      <c r="AF205" s="31"/>
      <c r="AG205" s="32"/>
      <c r="AH205" s="32"/>
      <c r="AI205" s="25"/>
      <c r="AJ205" s="13"/>
      <c r="AK205" s="13"/>
      <c r="AL205" s="13"/>
      <c r="AS205" s="11"/>
      <c r="AT205" s="11"/>
    </row>
    <row r="206" spans="30:46">
      <c r="AD206" s="13"/>
      <c r="AE206" s="32"/>
      <c r="AF206" s="31"/>
      <c r="AG206" s="32"/>
      <c r="AH206" s="32"/>
      <c r="AI206" s="25"/>
      <c r="AJ206" s="13"/>
      <c r="AK206" s="13"/>
      <c r="AL206" s="13"/>
      <c r="AS206" s="11"/>
      <c r="AT206" s="11"/>
    </row>
    <row r="207" spans="30:46">
      <c r="AD207" s="13"/>
      <c r="AE207" s="32"/>
      <c r="AF207" s="31"/>
      <c r="AG207" s="32"/>
      <c r="AH207" s="32"/>
      <c r="AI207" s="25"/>
      <c r="AJ207" s="13"/>
      <c r="AK207" s="13"/>
      <c r="AL207" s="13"/>
      <c r="AS207" s="11"/>
      <c r="AT207" s="11"/>
    </row>
    <row r="208" spans="30:46">
      <c r="AD208" s="13"/>
      <c r="AE208" s="32"/>
      <c r="AF208" s="31"/>
      <c r="AG208" s="32"/>
      <c r="AH208" s="32"/>
      <c r="AI208" s="25"/>
      <c r="AJ208" s="13"/>
      <c r="AK208" s="13"/>
      <c r="AL208" s="13"/>
      <c r="AS208" s="11"/>
      <c r="AT208" s="11"/>
    </row>
    <row r="209" spans="28:50">
      <c r="AD209" s="13"/>
      <c r="AE209" s="13"/>
      <c r="AF209" s="25"/>
      <c r="AG209" s="13"/>
      <c r="AH209" s="13"/>
      <c r="AI209" s="25"/>
      <c r="AJ209" s="13"/>
      <c r="AK209" s="13"/>
      <c r="AL209" s="13"/>
      <c r="AS209" s="11"/>
      <c r="AT209" s="11"/>
    </row>
    <row r="210" spans="28:50">
      <c r="AD210" s="13"/>
      <c r="AE210" s="13"/>
      <c r="AF210" s="25"/>
      <c r="AG210" s="13"/>
      <c r="AH210" s="13"/>
      <c r="AI210" s="25"/>
      <c r="AJ210" s="13"/>
      <c r="AK210" s="13"/>
      <c r="AL210" s="13"/>
      <c r="AS210" s="11"/>
      <c r="AT210" s="11"/>
    </row>
    <row r="211" spans="28:50">
      <c r="AF211" s="14"/>
      <c r="AM211" s="11"/>
      <c r="AN211" s="11"/>
      <c r="AO211" s="11"/>
      <c r="AP211" s="11"/>
      <c r="AQ211" s="11"/>
      <c r="AR211" s="11"/>
      <c r="AS211" s="11"/>
      <c r="AT211" s="11"/>
    </row>
    <row r="212" spans="28:50">
      <c r="AC212" s="13"/>
      <c r="AD212" s="13"/>
      <c r="AE212" s="13"/>
      <c r="AF212" s="25"/>
      <c r="AG212" s="13"/>
      <c r="AH212" s="13"/>
      <c r="AI212" s="25"/>
      <c r="AJ212" s="13"/>
      <c r="AK212" s="13"/>
      <c r="AL212" s="13"/>
    </row>
    <row r="213" spans="28:50">
      <c r="AC213" s="13"/>
      <c r="AD213" s="13"/>
      <c r="AE213" s="13"/>
      <c r="AF213" s="13"/>
      <c r="AG213" s="13"/>
      <c r="AH213" s="13"/>
      <c r="AI213" s="25"/>
      <c r="AJ213" s="13"/>
      <c r="AK213" s="13"/>
      <c r="AL213" s="13"/>
    </row>
    <row r="214" spans="28:50">
      <c r="AC214" s="13"/>
      <c r="AD214" s="13" t="s">
        <v>16</v>
      </c>
      <c r="AE214" s="13"/>
      <c r="AF214" s="13"/>
      <c r="AG214" s="13"/>
      <c r="AH214" s="13"/>
      <c r="AI214" s="25"/>
      <c r="AJ214" s="13"/>
      <c r="AK214" s="13"/>
      <c r="AL214" s="13"/>
      <c r="AR214" s="11"/>
      <c r="AS214" s="11"/>
      <c r="AT214" s="11"/>
      <c r="AU214" s="11"/>
      <c r="AV214" s="11"/>
      <c r="AW214" s="11"/>
      <c r="AX214" s="11"/>
    </row>
    <row r="215" spans="28:50">
      <c r="AB215" s="13"/>
      <c r="AC215" s="13"/>
      <c r="AD215" s="13"/>
      <c r="AE215" s="13"/>
      <c r="AF215" s="13"/>
      <c r="AG215" s="13"/>
      <c r="AH215" s="13"/>
      <c r="AI215" s="25"/>
      <c r="AJ215" s="13"/>
      <c r="AK215" s="13"/>
      <c r="AL215" s="13"/>
      <c r="AR215" s="11"/>
      <c r="AS215" s="11"/>
      <c r="AT215" s="11"/>
      <c r="AU215" s="11"/>
      <c r="AV215" s="11"/>
      <c r="AW215" s="11"/>
      <c r="AX215" s="11"/>
    </row>
    <row r="216" spans="28:50">
      <c r="AB216" s="13"/>
      <c r="AC216" s="13"/>
      <c r="AD216" s="13"/>
      <c r="AE216" s="13"/>
      <c r="AF216" s="25" t="s">
        <v>9</v>
      </c>
      <c r="AG216" s="13"/>
      <c r="AH216" s="13"/>
      <c r="AI216" s="25"/>
      <c r="AJ216" s="13"/>
      <c r="AK216" s="13"/>
      <c r="AL216" s="13"/>
      <c r="AR216" s="11"/>
      <c r="AS216" s="11"/>
      <c r="AT216" s="11"/>
      <c r="AU216" s="11"/>
      <c r="AV216" s="11"/>
      <c r="AW216" s="11"/>
      <c r="AX216" s="11"/>
    </row>
    <row r="217" spans="28:50">
      <c r="AB217" s="13"/>
      <c r="AC217" s="13"/>
      <c r="AD217" s="13"/>
      <c r="AE217" s="13"/>
      <c r="AF217" s="13"/>
      <c r="AG217" s="13"/>
      <c r="AH217" s="13"/>
      <c r="AI217" s="25"/>
      <c r="AJ217" s="13"/>
      <c r="AK217" s="13"/>
      <c r="AL217" s="13"/>
      <c r="AR217" s="11"/>
      <c r="AS217" s="11"/>
      <c r="AT217" s="11"/>
      <c r="AU217" s="11"/>
      <c r="AV217" s="11"/>
      <c r="AW217" s="11"/>
      <c r="AX217" s="11"/>
    </row>
    <row r="218" spans="28:50">
      <c r="AB218" s="13"/>
      <c r="AC218" s="13"/>
      <c r="AD218" s="13"/>
      <c r="AE218" s="13"/>
      <c r="AF218" s="13" t="e">
        <f>AF198</f>
        <v>#REF!</v>
      </c>
      <c r="AG218" s="13" t="e">
        <f t="shared" ref="AG218:AN218" si="1">AG198</f>
        <v>#REF!</v>
      </c>
      <c r="AH218" s="13" t="e">
        <f t="shared" si="1"/>
        <v>#REF!</v>
      </c>
      <c r="AI218" s="13" t="e">
        <f t="shared" si="1"/>
        <v>#REF!</v>
      </c>
      <c r="AJ218" s="13" t="e">
        <f t="shared" si="1"/>
        <v>#REF!</v>
      </c>
      <c r="AK218" s="13" t="e">
        <f t="shared" si="1"/>
        <v>#REF!</v>
      </c>
      <c r="AL218" s="13" t="e">
        <f t="shared" si="1"/>
        <v>#REF!</v>
      </c>
      <c r="AM218" s="13" t="e">
        <f t="shared" si="1"/>
        <v>#REF!</v>
      </c>
      <c r="AN218" s="13" t="e">
        <f t="shared" si="1"/>
        <v>#REF!</v>
      </c>
      <c r="AR218" s="11"/>
      <c r="AS218" s="11"/>
      <c r="AT218" s="11"/>
      <c r="AU218" s="11"/>
      <c r="AV218" s="11"/>
      <c r="AW218" s="11"/>
      <c r="AX218" s="11"/>
    </row>
    <row r="219" spans="28:50" ht="15" customHeight="1">
      <c r="AB219" s="13"/>
      <c r="AC219" s="13"/>
      <c r="AD219" s="13"/>
      <c r="AE219" s="64" t="s">
        <v>59</v>
      </c>
      <c r="AF219" s="62" t="e">
        <f>#REF!</f>
        <v>#REF!</v>
      </c>
      <c r="AG219" s="63" t="e">
        <f>#REF!</f>
        <v>#REF!</v>
      </c>
      <c r="AH219" s="63" t="e">
        <f>#REF!</f>
        <v>#REF!</v>
      </c>
      <c r="AI219" s="25" t="e">
        <f>#REF!</f>
        <v>#REF!</v>
      </c>
      <c r="AJ219" s="36" t="e">
        <f>#REF!</f>
        <v>#REF!</v>
      </c>
      <c r="AK219" s="36" t="e">
        <f>#REF!</f>
        <v>#REF!</v>
      </c>
      <c r="AL219" s="36" t="e">
        <f>#REF!</f>
        <v>#REF!</v>
      </c>
      <c r="AM219" s="36" t="e">
        <f>#REF!</f>
        <v>#REF!</v>
      </c>
      <c r="AN219" s="36" t="e">
        <f>#REF!</f>
        <v>#REF!</v>
      </c>
      <c r="AO219" s="36"/>
      <c r="AP219" s="36"/>
      <c r="AQ219" s="36"/>
      <c r="AR219" s="11"/>
      <c r="AS219" s="11"/>
      <c r="AT219" s="11"/>
      <c r="AU219" s="11"/>
      <c r="AV219" s="11"/>
      <c r="AW219" s="11"/>
      <c r="AX219" s="11"/>
    </row>
    <row r="220" spans="28:50" ht="15" customHeight="1">
      <c r="AB220" s="13"/>
      <c r="AC220" s="13"/>
      <c r="AD220" s="35"/>
      <c r="AE220" s="64" t="s">
        <v>60</v>
      </c>
      <c r="AF220" s="62" t="e">
        <f>#REF!</f>
        <v>#REF!</v>
      </c>
      <c r="AG220" s="63" t="e">
        <f>#REF!</f>
        <v>#REF!</v>
      </c>
      <c r="AH220" s="63" t="e">
        <f>#REF!</f>
        <v>#REF!</v>
      </c>
      <c r="AI220" s="25" t="e">
        <f>#REF!</f>
        <v>#REF!</v>
      </c>
      <c r="AJ220" s="36" t="e">
        <f>#REF!</f>
        <v>#REF!</v>
      </c>
      <c r="AK220" s="36" t="e">
        <f>#REF!</f>
        <v>#REF!</v>
      </c>
      <c r="AL220" s="36" t="e">
        <f>#REF!</f>
        <v>#REF!</v>
      </c>
      <c r="AM220" s="36" t="e">
        <f>#REF!</f>
        <v>#REF!</v>
      </c>
      <c r="AN220" s="36" t="e">
        <f>#REF!</f>
        <v>#REF!</v>
      </c>
      <c r="AO220" s="36"/>
      <c r="AP220" s="36"/>
      <c r="AQ220" s="36"/>
      <c r="AR220" s="11"/>
      <c r="AS220" s="11"/>
      <c r="AT220" s="11"/>
      <c r="AU220" s="11"/>
      <c r="AV220" s="11"/>
      <c r="AW220" s="11"/>
      <c r="AX220" s="11"/>
    </row>
    <row r="221" spans="28:50" ht="15" customHeight="1">
      <c r="AB221" s="13"/>
      <c r="AC221" s="13"/>
      <c r="AD221" s="137" t="s">
        <v>19</v>
      </c>
      <c r="AE221" s="58" t="s">
        <v>37</v>
      </c>
      <c r="AF221" s="59" t="e">
        <f>#REF!</f>
        <v>#REF!</v>
      </c>
      <c r="AG221" s="60" t="e">
        <f>#REF!</f>
        <v>#REF!</v>
      </c>
      <c r="AH221" s="60" t="e">
        <f>#REF!</f>
        <v>#REF!</v>
      </c>
      <c r="AI221" s="31" t="e">
        <f>#REF!</f>
        <v>#REF!</v>
      </c>
      <c r="AJ221" s="36" t="e">
        <f>#REF!</f>
        <v>#REF!</v>
      </c>
      <c r="AK221" s="36" t="e">
        <f>#REF!</f>
        <v>#REF!</v>
      </c>
      <c r="AL221" s="36" t="e">
        <f>#REF!</f>
        <v>#REF!</v>
      </c>
      <c r="AM221" s="36" t="e">
        <f>#REF!</f>
        <v>#REF!</v>
      </c>
      <c r="AN221" s="36" t="e">
        <f>#REF!</f>
        <v>#REF!</v>
      </c>
      <c r="AO221" s="36"/>
      <c r="AP221" s="36"/>
      <c r="AQ221" s="36"/>
      <c r="AR221" s="11"/>
      <c r="AS221" s="11"/>
      <c r="AT221" s="11"/>
      <c r="AU221" s="11"/>
      <c r="AV221" s="11"/>
      <c r="AW221" s="11"/>
      <c r="AX221" s="11"/>
    </row>
    <row r="222" spans="28:50" ht="15" customHeight="1">
      <c r="AB222" s="13"/>
      <c r="AC222" s="13"/>
      <c r="AD222" s="137"/>
      <c r="AE222" s="58" t="s">
        <v>56</v>
      </c>
      <c r="AF222" s="59" t="e">
        <f>#REF!</f>
        <v>#REF!</v>
      </c>
      <c r="AG222" s="60" t="e">
        <f>#REF!</f>
        <v>#REF!</v>
      </c>
      <c r="AH222" s="60" t="e">
        <f>#REF!</f>
        <v>#REF!</v>
      </c>
      <c r="AI222" s="31" t="e">
        <f>#REF!</f>
        <v>#REF!</v>
      </c>
      <c r="AJ222" s="36" t="e">
        <f>#REF!</f>
        <v>#REF!</v>
      </c>
      <c r="AK222" s="36" t="e">
        <f>#REF!</f>
        <v>#REF!</v>
      </c>
      <c r="AL222" s="36" t="e">
        <f>#REF!</f>
        <v>#REF!</v>
      </c>
      <c r="AM222" s="36" t="e">
        <f>#REF!</f>
        <v>#REF!</v>
      </c>
      <c r="AN222" s="36" t="e">
        <f>#REF!</f>
        <v>#REF!</v>
      </c>
      <c r="AO222" s="36"/>
      <c r="AP222" s="36"/>
      <c r="AQ222" s="36"/>
      <c r="AR222" s="11"/>
      <c r="AS222" s="11"/>
      <c r="AT222" s="11"/>
      <c r="AU222" s="11"/>
      <c r="AV222" s="11"/>
      <c r="AW222" s="11"/>
      <c r="AX222" s="11"/>
    </row>
    <row r="223" spans="28:50" ht="15" customHeight="1">
      <c r="AB223" s="13"/>
      <c r="AC223" s="13"/>
      <c r="AD223" s="137"/>
      <c r="AE223" s="58" t="s">
        <v>38</v>
      </c>
      <c r="AF223" s="59" t="e">
        <f>#REF!</f>
        <v>#REF!</v>
      </c>
      <c r="AG223" s="60" t="e">
        <f>#REF!</f>
        <v>#REF!</v>
      </c>
      <c r="AH223" s="60" t="e">
        <f>#REF!</f>
        <v>#REF!</v>
      </c>
      <c r="AI223" s="31" t="e">
        <f>#REF!</f>
        <v>#REF!</v>
      </c>
      <c r="AJ223" s="36" t="e">
        <f>#REF!</f>
        <v>#REF!</v>
      </c>
      <c r="AK223" s="36" t="e">
        <f>#REF!</f>
        <v>#REF!</v>
      </c>
      <c r="AL223" s="36" t="e">
        <f>#REF!</f>
        <v>#REF!</v>
      </c>
      <c r="AM223" s="36" t="e">
        <f>#REF!</f>
        <v>#REF!</v>
      </c>
      <c r="AN223" s="36" t="e">
        <f>#REF!</f>
        <v>#REF!</v>
      </c>
      <c r="AO223" s="36"/>
      <c r="AP223" s="36"/>
      <c r="AQ223" s="36"/>
      <c r="AR223" s="11"/>
      <c r="AS223" s="11"/>
      <c r="AT223" s="11"/>
      <c r="AU223" s="11"/>
      <c r="AV223" s="11"/>
      <c r="AW223" s="11"/>
      <c r="AX223" s="11"/>
    </row>
    <row r="224" spans="28:50" ht="15" customHeight="1">
      <c r="AB224" s="13"/>
      <c r="AC224" s="13"/>
      <c r="AD224" s="35"/>
      <c r="AE224" s="58" t="s">
        <v>20</v>
      </c>
      <c r="AF224" s="59" t="e">
        <f>#REF!</f>
        <v>#REF!</v>
      </c>
      <c r="AG224" s="60" t="e">
        <f>#REF!</f>
        <v>#REF!</v>
      </c>
      <c r="AH224" s="60" t="e">
        <f>#REF!</f>
        <v>#REF!</v>
      </c>
      <c r="AI224" s="31" t="e">
        <f>#REF!</f>
        <v>#REF!</v>
      </c>
      <c r="AJ224" s="36" t="e">
        <f>#REF!</f>
        <v>#REF!</v>
      </c>
      <c r="AK224" s="36" t="e">
        <f>#REF!</f>
        <v>#REF!</v>
      </c>
      <c r="AL224" s="36" t="e">
        <f>#REF!</f>
        <v>#REF!</v>
      </c>
      <c r="AM224" s="36" t="e">
        <f>#REF!</f>
        <v>#REF!</v>
      </c>
      <c r="AN224" s="36" t="e">
        <f>#REF!</f>
        <v>#REF!</v>
      </c>
      <c r="AO224" s="36"/>
      <c r="AP224" s="36"/>
      <c r="AQ224" s="36"/>
      <c r="AR224" s="11"/>
      <c r="AS224" s="11"/>
      <c r="AT224" s="11"/>
      <c r="AU224" s="11"/>
      <c r="AV224" s="11"/>
      <c r="AW224" s="11"/>
      <c r="AX224" s="11"/>
    </row>
    <row r="225" spans="28:50" ht="15" customHeight="1">
      <c r="AB225" s="13"/>
      <c r="AC225" s="13"/>
      <c r="AD225" s="35"/>
      <c r="AE225" s="58" t="s">
        <v>21</v>
      </c>
      <c r="AF225" s="59" t="e">
        <f>#REF!</f>
        <v>#REF!</v>
      </c>
      <c r="AG225" s="60" t="e">
        <f>#REF!</f>
        <v>#REF!</v>
      </c>
      <c r="AH225" s="60" t="e">
        <f>#REF!</f>
        <v>#REF!</v>
      </c>
      <c r="AI225" s="31" t="e">
        <f>#REF!</f>
        <v>#REF!</v>
      </c>
      <c r="AJ225" s="36" t="e">
        <f>#REF!</f>
        <v>#REF!</v>
      </c>
      <c r="AK225" s="36" t="e">
        <f>#REF!</f>
        <v>#REF!</v>
      </c>
      <c r="AL225" s="36" t="e">
        <f>#REF!</f>
        <v>#REF!</v>
      </c>
      <c r="AM225" s="36" t="e">
        <f>#REF!</f>
        <v>#REF!</v>
      </c>
      <c r="AN225" s="36" t="e">
        <f>#REF!</f>
        <v>#REF!</v>
      </c>
      <c r="AO225" s="36"/>
      <c r="AP225" s="36"/>
      <c r="AQ225" s="36"/>
      <c r="AR225" s="11"/>
      <c r="AS225" s="11"/>
      <c r="AT225" s="11"/>
      <c r="AU225" s="11"/>
      <c r="AV225" s="11"/>
      <c r="AW225" s="11"/>
      <c r="AX225" s="11"/>
    </row>
    <row r="226" spans="28:50" ht="15" customHeight="1">
      <c r="AB226" s="13"/>
      <c r="AC226" s="13"/>
      <c r="AD226" s="13"/>
      <c r="AE226" s="58" t="s">
        <v>7</v>
      </c>
      <c r="AF226" s="59" t="e">
        <f>#REF!</f>
        <v>#REF!</v>
      </c>
      <c r="AG226" s="60" t="e">
        <f>#REF!</f>
        <v>#REF!</v>
      </c>
      <c r="AH226" s="60" t="e">
        <f>#REF!</f>
        <v>#REF!</v>
      </c>
      <c r="AI226" s="31" t="e">
        <f>#REF!</f>
        <v>#REF!</v>
      </c>
      <c r="AJ226" s="36" t="e">
        <f>#REF!</f>
        <v>#REF!</v>
      </c>
      <c r="AK226" s="36" t="e">
        <f>#REF!</f>
        <v>#REF!</v>
      </c>
      <c r="AL226" s="36" t="e">
        <f>#REF!</f>
        <v>#REF!</v>
      </c>
      <c r="AM226" s="36" t="e">
        <f>#REF!</f>
        <v>#REF!</v>
      </c>
      <c r="AN226" s="36" t="e">
        <f>#REF!</f>
        <v>#REF!</v>
      </c>
      <c r="AO226" s="36"/>
      <c r="AP226" s="36"/>
      <c r="AQ226" s="36"/>
      <c r="AR226" s="11"/>
      <c r="AS226" s="11"/>
      <c r="AT226" s="11"/>
      <c r="AU226" s="11"/>
      <c r="AV226" s="11"/>
      <c r="AW226" s="11"/>
      <c r="AX226" s="11"/>
    </row>
    <row r="227" spans="28:50">
      <c r="AB227" s="13"/>
      <c r="AC227" s="13"/>
      <c r="AO227" s="36"/>
      <c r="AP227" s="36"/>
      <c r="AQ227" s="36"/>
      <c r="AR227" s="11"/>
      <c r="AS227" s="11"/>
      <c r="AT227" s="11"/>
      <c r="AU227" s="11"/>
      <c r="AV227" s="11"/>
      <c r="AW227" s="11"/>
      <c r="AX227" s="11"/>
    </row>
    <row r="228" spans="28:50">
      <c r="AB228" s="13"/>
      <c r="AC228" s="13"/>
      <c r="AD228" s="13"/>
      <c r="AE228" s="13"/>
      <c r="AF228" s="25"/>
      <c r="AG228" s="13"/>
      <c r="AH228" s="13"/>
      <c r="AI228" s="25"/>
      <c r="AJ228" s="13"/>
      <c r="AK228" s="13"/>
      <c r="AL228" s="13"/>
      <c r="AR228" s="11"/>
      <c r="AS228" s="11"/>
      <c r="AT228" s="11"/>
      <c r="AU228" s="11"/>
      <c r="AV228" s="11"/>
      <c r="AW228" s="11"/>
      <c r="AX228" s="11"/>
    </row>
    <row r="229" spans="28:50">
      <c r="AB229" s="13"/>
      <c r="AC229" s="13"/>
      <c r="AD229" s="13"/>
      <c r="AE229" s="13"/>
      <c r="AF229" s="13"/>
      <c r="AG229" s="13"/>
      <c r="AH229" s="13"/>
      <c r="AI229" s="25"/>
      <c r="AJ229" s="13"/>
      <c r="AK229" s="13"/>
      <c r="AL229" s="13"/>
      <c r="AR229" s="11"/>
      <c r="AS229" s="11"/>
      <c r="AT229" s="11"/>
      <c r="AU229" s="11"/>
      <c r="AV229" s="11"/>
      <c r="AW229" s="11"/>
      <c r="AX229" s="11"/>
    </row>
    <row r="230" spans="28:50">
      <c r="AB230" s="13"/>
      <c r="AC230" s="13"/>
      <c r="AD230" s="13"/>
      <c r="AE230" s="13"/>
      <c r="AF230" s="13"/>
      <c r="AG230" s="13"/>
      <c r="AH230" s="13"/>
      <c r="AI230" s="25"/>
      <c r="AJ230" s="13"/>
      <c r="AK230" s="13"/>
      <c r="AL230" s="13"/>
      <c r="AR230" s="11"/>
      <c r="AS230" s="11"/>
      <c r="AT230" s="11"/>
      <c r="AU230" s="11"/>
      <c r="AV230" s="11"/>
      <c r="AW230" s="11"/>
      <c r="AX230" s="11"/>
    </row>
    <row r="231" spans="28:50">
      <c r="AB231" s="13"/>
      <c r="AC231" s="13"/>
      <c r="AD231" s="13"/>
      <c r="AE231" s="13"/>
      <c r="AF231" s="13"/>
      <c r="AG231" s="13"/>
      <c r="AH231" s="13"/>
      <c r="AI231" s="25"/>
      <c r="AJ231" s="13"/>
      <c r="AK231" s="13"/>
      <c r="AL231" s="13"/>
    </row>
    <row r="232" spans="28:50">
      <c r="AB232" s="13"/>
      <c r="AC232" s="13"/>
      <c r="AD232" s="13"/>
      <c r="AE232" s="13"/>
      <c r="AF232" s="13"/>
      <c r="AG232" s="13"/>
      <c r="AH232" s="13"/>
      <c r="AI232" s="25"/>
      <c r="AJ232" s="13"/>
    </row>
    <row r="233" spans="28:50">
      <c r="AB233" s="13"/>
      <c r="AC233" s="13"/>
      <c r="AD233" s="13"/>
      <c r="AE233" s="13"/>
      <c r="AF233" s="13"/>
      <c r="AG233" s="13"/>
      <c r="AH233" s="13"/>
      <c r="AI233" s="25"/>
      <c r="AJ233" s="13"/>
    </row>
    <row r="234" spans="28:50">
      <c r="AB234" s="13"/>
      <c r="AC234" s="13"/>
      <c r="AD234" s="13"/>
      <c r="AE234" s="13"/>
      <c r="AF234" s="13"/>
      <c r="AG234" s="13"/>
      <c r="AH234" s="13"/>
      <c r="AI234" s="25"/>
      <c r="AJ234" s="13"/>
    </row>
    <row r="235" spans="28:50">
      <c r="AB235" s="13"/>
      <c r="AC235" s="13"/>
      <c r="AD235" s="13"/>
      <c r="AE235" s="13"/>
      <c r="AF235" s="13"/>
      <c r="AG235" s="13"/>
      <c r="AH235" s="13"/>
      <c r="AI235" s="25"/>
      <c r="AJ235" s="13"/>
    </row>
    <row r="236" spans="28:50">
      <c r="AD236" s="11" t="s">
        <v>22</v>
      </c>
      <c r="AM236" s="11"/>
      <c r="AN236" s="11"/>
      <c r="AO236" s="11"/>
      <c r="AP236" s="11"/>
      <c r="AQ236" s="11"/>
      <c r="AR236" s="11"/>
      <c r="AS236" s="11"/>
      <c r="AT236" s="11"/>
      <c r="AU236" s="11"/>
    </row>
    <row r="237" spans="28:50">
      <c r="AC237" s="13"/>
      <c r="AD237" s="13"/>
      <c r="AE237" s="13"/>
      <c r="AF237" s="13"/>
      <c r="AG237" s="13"/>
      <c r="AH237" s="13"/>
      <c r="AI237" s="25"/>
      <c r="AJ237" s="13"/>
      <c r="AK237" s="13"/>
      <c r="AL237" s="13"/>
      <c r="AS237" s="11"/>
      <c r="AT237" s="11"/>
      <c r="AU237" s="11"/>
    </row>
    <row r="238" spans="28:50">
      <c r="AC238" s="13"/>
      <c r="AD238" s="13" t="s">
        <v>23</v>
      </c>
      <c r="AE238" s="13"/>
      <c r="AF238" s="13"/>
      <c r="AG238" s="13"/>
      <c r="AH238" s="13"/>
      <c r="AI238" s="25"/>
      <c r="AJ238" s="13"/>
      <c r="AK238" s="13"/>
      <c r="AL238" s="13"/>
      <c r="AS238" s="11"/>
      <c r="AT238" s="11"/>
      <c r="AU238" s="11"/>
    </row>
    <row r="239" spans="28:50">
      <c r="AC239" s="13"/>
      <c r="AD239" s="13"/>
      <c r="AE239" s="13"/>
      <c r="AF239" s="25" t="s">
        <v>9</v>
      </c>
      <c r="AG239" s="13"/>
      <c r="AH239" s="13"/>
      <c r="AI239" s="25"/>
      <c r="AJ239" s="13"/>
      <c r="AK239" s="13"/>
      <c r="AL239" s="13"/>
      <c r="AS239" s="11"/>
      <c r="AT239" s="11"/>
      <c r="AU239" s="11"/>
    </row>
    <row r="240" spans="28:50">
      <c r="AC240" s="13"/>
      <c r="AD240" s="13"/>
      <c r="AE240" s="13"/>
      <c r="AF240" s="13" t="e">
        <f>AF218</f>
        <v>#REF!</v>
      </c>
      <c r="AG240" s="13" t="e">
        <f t="shared" ref="AG240:AK240" si="2">AG218</f>
        <v>#REF!</v>
      </c>
      <c r="AH240" s="13" t="e">
        <f t="shared" si="2"/>
        <v>#REF!</v>
      </c>
      <c r="AI240" s="13" t="e">
        <f t="shared" si="2"/>
        <v>#REF!</v>
      </c>
      <c r="AJ240" s="13" t="e">
        <f t="shared" si="2"/>
        <v>#REF!</v>
      </c>
      <c r="AK240" s="13" t="e">
        <f t="shared" si="2"/>
        <v>#REF!</v>
      </c>
      <c r="AL240" s="13" t="e">
        <f>AL218</f>
        <v>#REF!</v>
      </c>
      <c r="AM240" s="13" t="e">
        <f t="shared" ref="AM240:AN240" si="3">AM218</f>
        <v>#REF!</v>
      </c>
      <c r="AN240" s="13" t="e">
        <f t="shared" si="3"/>
        <v>#REF!</v>
      </c>
      <c r="AS240" s="11"/>
      <c r="AT240" s="11"/>
      <c r="AU240" s="11"/>
    </row>
    <row r="241" spans="2:47">
      <c r="AC241" s="13"/>
      <c r="AD241" s="13"/>
      <c r="AE241" s="13" t="s">
        <v>62</v>
      </c>
      <c r="AF241" s="25" t="e">
        <f>#REF!</f>
        <v>#REF!</v>
      </c>
      <c r="AG241" s="36" t="e">
        <f>#REF!</f>
        <v>#REF!</v>
      </c>
      <c r="AH241" s="36" t="e">
        <f>#REF!</f>
        <v>#REF!</v>
      </c>
      <c r="AI241" s="25" t="e">
        <f>#REF!</f>
        <v>#REF!</v>
      </c>
      <c r="AJ241" s="36" t="e">
        <f>#REF!</f>
        <v>#REF!</v>
      </c>
      <c r="AK241" s="36" t="e">
        <f>#REF!</f>
        <v>#REF!</v>
      </c>
      <c r="AL241" s="36" t="e">
        <f>#REF!</f>
        <v>#REF!</v>
      </c>
      <c r="AM241" s="36" t="e">
        <f>#REF!</f>
        <v>#REF!</v>
      </c>
      <c r="AN241" s="36" t="e">
        <f>#REF!</f>
        <v>#REF!</v>
      </c>
      <c r="AO241" s="36"/>
      <c r="AP241" s="36"/>
      <c r="AQ241" s="36"/>
      <c r="AS241" s="11"/>
      <c r="AT241" s="11"/>
      <c r="AU241" s="11"/>
    </row>
    <row r="242" spans="2:47">
      <c r="AC242" s="13"/>
      <c r="AD242" s="13"/>
      <c r="AE242" s="13" t="s">
        <v>63</v>
      </c>
      <c r="AF242" s="25" t="e">
        <f>#REF!</f>
        <v>#REF!</v>
      </c>
      <c r="AG242" s="36" t="e">
        <f>#REF!</f>
        <v>#REF!</v>
      </c>
      <c r="AH242" s="36" t="e">
        <f>#REF!</f>
        <v>#REF!</v>
      </c>
      <c r="AI242" s="25" t="e">
        <f>#REF!</f>
        <v>#REF!</v>
      </c>
      <c r="AJ242" s="36" t="e">
        <f>#REF!</f>
        <v>#REF!</v>
      </c>
      <c r="AK242" s="36" t="e">
        <f>#REF!</f>
        <v>#REF!</v>
      </c>
      <c r="AL242" s="36" t="e">
        <f>#REF!</f>
        <v>#REF!</v>
      </c>
      <c r="AM242" s="36" t="e">
        <f>#REF!</f>
        <v>#REF!</v>
      </c>
      <c r="AN242" s="36" t="e">
        <f>#REF!</f>
        <v>#REF!</v>
      </c>
      <c r="AO242" s="36"/>
      <c r="AP242" s="36"/>
      <c r="AQ242" s="36"/>
      <c r="AS242" s="11"/>
      <c r="AT242" s="11"/>
      <c r="AU242" s="11"/>
    </row>
    <row r="243" spans="2:47">
      <c r="AC243" s="13"/>
      <c r="AD243" s="13"/>
      <c r="AE243" s="13" t="s">
        <v>84</v>
      </c>
      <c r="AF243" s="25" t="e">
        <f>#REF!</f>
        <v>#REF!</v>
      </c>
      <c r="AG243" s="36" t="e">
        <f>#REF!</f>
        <v>#REF!</v>
      </c>
      <c r="AH243" s="36" t="e">
        <f>#REF!</f>
        <v>#REF!</v>
      </c>
      <c r="AI243" s="25" t="e">
        <f>#REF!</f>
        <v>#REF!</v>
      </c>
      <c r="AJ243" s="36" t="e">
        <f>#REF!</f>
        <v>#REF!</v>
      </c>
      <c r="AK243" s="36" t="e">
        <f>#REF!</f>
        <v>#REF!</v>
      </c>
      <c r="AL243" s="36" t="e">
        <f>#REF!</f>
        <v>#REF!</v>
      </c>
      <c r="AM243" s="36" t="e">
        <f>#REF!</f>
        <v>#REF!</v>
      </c>
      <c r="AN243" s="36" t="e">
        <f>#REF!</f>
        <v>#REF!</v>
      </c>
      <c r="AS243" s="11"/>
      <c r="AT243" s="11"/>
      <c r="AU243" s="11"/>
    </row>
    <row r="244" spans="2:47">
      <c r="AC244" s="13"/>
      <c r="AD244" s="13"/>
      <c r="AE244" s="13"/>
      <c r="AF244" s="25"/>
      <c r="AG244" s="13"/>
      <c r="AH244" s="13"/>
      <c r="AI244" s="25"/>
      <c r="AJ244" s="13"/>
      <c r="AK244" s="13"/>
      <c r="AL244" s="13"/>
      <c r="AS244" s="11"/>
      <c r="AT244" s="11"/>
      <c r="AU244" s="11"/>
    </row>
    <row r="245" spans="2:47">
      <c r="AF245" s="14"/>
      <c r="AM245" s="11"/>
      <c r="AN245" s="11"/>
      <c r="AO245" s="11"/>
      <c r="AP245" s="11"/>
      <c r="AQ245" s="11"/>
      <c r="AR245" s="11"/>
      <c r="AS245" s="11"/>
      <c r="AT245" s="11"/>
      <c r="AU245" s="11"/>
    </row>
    <row r="246" spans="2:47">
      <c r="AF246" s="14"/>
      <c r="AM246" s="11"/>
      <c r="AN246" s="11"/>
      <c r="AO246" s="11"/>
      <c r="AP246" s="11"/>
      <c r="AQ246" s="11"/>
      <c r="AR246" s="11"/>
      <c r="AS246" s="11"/>
      <c r="AT246" s="11"/>
      <c r="AU246" s="11"/>
    </row>
    <row r="247" spans="2:47">
      <c r="AC247" s="13"/>
      <c r="AD247" s="13"/>
      <c r="AE247" s="13"/>
      <c r="AF247" s="25"/>
      <c r="AG247" s="13"/>
      <c r="AH247" s="13"/>
      <c r="AI247" s="25"/>
      <c r="AJ247" s="13"/>
      <c r="AK247" s="13"/>
      <c r="AL247" s="13"/>
    </row>
    <row r="248" spans="2:47">
      <c r="B248" s="12"/>
      <c r="AC248" s="13"/>
      <c r="AD248" s="13"/>
      <c r="AE248" s="13"/>
      <c r="AF248" s="13"/>
      <c r="AG248" s="13"/>
      <c r="AH248" s="13"/>
      <c r="AI248" s="25"/>
      <c r="AJ248" s="13"/>
      <c r="AK248" s="13"/>
      <c r="AL248" s="13"/>
    </row>
    <row r="249" spans="2:47">
      <c r="AC249" s="13"/>
      <c r="AD249" s="13"/>
      <c r="AE249" s="13"/>
      <c r="AF249" s="13"/>
      <c r="AG249" s="13"/>
      <c r="AH249" s="13"/>
      <c r="AI249" s="25"/>
      <c r="AJ249" s="13"/>
      <c r="AK249" s="13"/>
      <c r="AL249" s="13"/>
    </row>
    <row r="250" spans="2:47">
      <c r="AC250" s="13"/>
      <c r="AD250" s="13"/>
      <c r="AE250" s="13"/>
      <c r="AF250" s="13"/>
      <c r="AG250" s="13"/>
      <c r="AH250" s="13"/>
      <c r="AI250" s="25"/>
      <c r="AJ250" s="13"/>
      <c r="AK250" s="13"/>
      <c r="AL250" s="13"/>
    </row>
    <row r="251" spans="2:47">
      <c r="AC251" s="13"/>
      <c r="AD251" s="13"/>
      <c r="AE251" s="13"/>
      <c r="AF251" s="13"/>
      <c r="AG251" s="13"/>
      <c r="AH251" s="13"/>
      <c r="AI251" s="25"/>
      <c r="AJ251" s="13"/>
      <c r="AK251" s="13"/>
      <c r="AL251" s="13"/>
    </row>
    <row r="252" spans="2:47">
      <c r="AC252" s="13"/>
      <c r="AD252" s="13"/>
      <c r="AE252" s="13"/>
      <c r="AF252" s="13"/>
      <c r="AG252" s="13"/>
      <c r="AH252" s="13"/>
      <c r="AI252" s="25"/>
      <c r="AJ252" s="13"/>
      <c r="AK252" s="13"/>
      <c r="AL252" s="13"/>
    </row>
    <row r="253" spans="2:47">
      <c r="AC253" s="13"/>
      <c r="AD253" s="13"/>
      <c r="AE253" s="13"/>
      <c r="AF253" s="13"/>
      <c r="AG253" s="13"/>
      <c r="AH253" s="13"/>
      <c r="AI253" s="25"/>
      <c r="AJ253" s="13"/>
      <c r="AK253" s="13"/>
      <c r="AL253" s="13"/>
    </row>
    <row r="254" spans="2:47">
      <c r="AC254" s="13"/>
      <c r="AD254" s="13"/>
      <c r="AE254" s="13"/>
      <c r="AF254" s="13"/>
      <c r="AG254" s="13"/>
      <c r="AH254" s="13"/>
      <c r="AI254" s="25"/>
      <c r="AJ254" s="13"/>
      <c r="AK254" s="13"/>
      <c r="AL254" s="13"/>
    </row>
    <row r="255" spans="2:47">
      <c r="AC255" s="13"/>
      <c r="AD255" s="13"/>
      <c r="AE255" s="13"/>
      <c r="AF255" s="13"/>
      <c r="AG255" s="13"/>
      <c r="AH255" s="13"/>
      <c r="AI255" s="25"/>
      <c r="AJ255" s="13"/>
      <c r="AK255" s="13"/>
      <c r="AL255" s="13"/>
    </row>
    <row r="256" spans="2:47">
      <c r="AC256" s="13"/>
      <c r="AD256" s="13"/>
      <c r="AE256" s="13"/>
      <c r="AF256" s="13"/>
      <c r="AG256" s="13"/>
      <c r="AH256" s="13"/>
      <c r="AI256" s="25"/>
      <c r="AJ256" s="13"/>
      <c r="AK256" s="13"/>
      <c r="AL256" s="13"/>
    </row>
    <row r="257" spans="29:38">
      <c r="AC257" s="13"/>
      <c r="AD257" s="13"/>
      <c r="AE257" s="13"/>
      <c r="AF257" s="13"/>
      <c r="AG257" s="13"/>
      <c r="AH257" s="13"/>
      <c r="AI257" s="25"/>
      <c r="AJ257" s="13"/>
      <c r="AK257" s="13"/>
      <c r="AL257" s="13"/>
    </row>
    <row r="258" spans="29:38">
      <c r="AC258" s="13"/>
      <c r="AD258" s="13"/>
      <c r="AE258" s="13"/>
      <c r="AF258" s="13"/>
      <c r="AG258" s="25" t="s">
        <v>4</v>
      </c>
      <c r="AH258" s="13"/>
      <c r="AI258" s="25"/>
      <c r="AJ258" s="13"/>
      <c r="AK258" s="13"/>
      <c r="AL258" s="13"/>
    </row>
    <row r="259" spans="29:38">
      <c r="AC259" s="13"/>
      <c r="AD259" s="13"/>
      <c r="AE259" s="13"/>
      <c r="AF259" s="13" t="s">
        <v>26</v>
      </c>
      <c r="AG259" s="13" t="e">
        <f>#REF!</f>
        <v>#REF!</v>
      </c>
      <c r="AH259" s="13" t="e">
        <f>#REF!</f>
        <v>#REF!</v>
      </c>
      <c r="AI259" s="13" t="e">
        <f>#REF!</f>
        <v>#REF!</v>
      </c>
      <c r="AJ259" s="13" t="e">
        <f>#REF!</f>
        <v>#REF!</v>
      </c>
      <c r="AK259" s="13" t="e">
        <f>#REF!</f>
        <v>#REF!</v>
      </c>
      <c r="AL259" s="13"/>
    </row>
    <row r="260" spans="29:38">
      <c r="AC260" s="13"/>
      <c r="AD260" s="13"/>
      <c r="AE260" s="13"/>
      <c r="AF260" s="13" t="e">
        <f>#REF!</f>
        <v>#REF!</v>
      </c>
      <c r="AG260" s="25" t="e">
        <f>#REF!</f>
        <v>#REF!</v>
      </c>
      <c r="AH260" s="36" t="e">
        <f>#REF!</f>
        <v>#REF!</v>
      </c>
      <c r="AI260" s="25" t="e">
        <f>#REF!</f>
        <v>#REF!</v>
      </c>
      <c r="AJ260" s="36" t="e">
        <f>#REF!</f>
        <v>#REF!</v>
      </c>
      <c r="AK260" s="65" t="e">
        <f>#REF!</f>
        <v>#REF!</v>
      </c>
      <c r="AL260" s="36"/>
    </row>
    <row r="261" spans="29:38">
      <c r="AC261" s="13"/>
      <c r="AD261" s="13"/>
      <c r="AE261" s="13"/>
      <c r="AF261" s="13"/>
      <c r="AG261" s="25"/>
      <c r="AH261" s="36"/>
      <c r="AI261" s="25"/>
      <c r="AJ261" s="36"/>
      <c r="AK261" s="65"/>
      <c r="AL261" s="36"/>
    </row>
    <row r="262" spans="29:38">
      <c r="AC262" s="13"/>
      <c r="AD262" s="13"/>
      <c r="AE262" s="13"/>
      <c r="AF262" s="13"/>
      <c r="AG262" s="25"/>
      <c r="AH262" s="36"/>
      <c r="AI262" s="25"/>
      <c r="AJ262" s="36"/>
      <c r="AK262" s="65"/>
      <c r="AL262" s="36"/>
    </row>
    <row r="263" spans="29:38">
      <c r="AC263" s="13"/>
      <c r="AD263" s="13"/>
      <c r="AE263" s="13"/>
      <c r="AF263" s="13"/>
      <c r="AG263" s="25"/>
      <c r="AH263" s="36"/>
      <c r="AI263" s="25"/>
      <c r="AJ263" s="36"/>
      <c r="AK263" s="65"/>
      <c r="AL263" s="36"/>
    </row>
    <row r="264" spans="29:38">
      <c r="AC264" s="13"/>
      <c r="AD264" s="13"/>
      <c r="AE264" s="13"/>
      <c r="AF264" s="13" t="e">
        <f>#REF!</f>
        <v>#REF!</v>
      </c>
      <c r="AG264" s="25" t="e">
        <f>#REF!</f>
        <v>#REF!</v>
      </c>
      <c r="AH264" s="36" t="e">
        <f>#REF!</f>
        <v>#REF!</v>
      </c>
      <c r="AI264" s="25" t="e">
        <f>#REF!</f>
        <v>#REF!</v>
      </c>
      <c r="AJ264" s="36" t="e">
        <f>#REF!</f>
        <v>#REF!</v>
      </c>
      <c r="AK264" s="65" t="e">
        <f>#REF!</f>
        <v>#REF!</v>
      </c>
      <c r="AL264" s="36"/>
    </row>
    <row r="265" spans="29:38">
      <c r="AC265" s="13"/>
      <c r="AD265" s="13"/>
      <c r="AE265" s="13"/>
      <c r="AF265" s="13" t="e">
        <f>#REF!</f>
        <v>#REF!</v>
      </c>
      <c r="AG265" s="25" t="e">
        <f>#REF!</f>
        <v>#REF!</v>
      </c>
      <c r="AH265" s="36" t="e">
        <f>#REF!</f>
        <v>#REF!</v>
      </c>
      <c r="AI265" s="25" t="e">
        <f>#REF!</f>
        <v>#REF!</v>
      </c>
      <c r="AJ265" s="36" t="e">
        <f>#REF!</f>
        <v>#REF!</v>
      </c>
      <c r="AK265" s="65" t="e">
        <f>#REF!</f>
        <v>#REF!</v>
      </c>
      <c r="AL265" s="36"/>
    </row>
    <row r="266" spans="29:38">
      <c r="AC266" s="13"/>
      <c r="AD266" s="13"/>
      <c r="AE266" s="13"/>
      <c r="AF266" s="13" t="e">
        <f>#REF!</f>
        <v>#REF!</v>
      </c>
      <c r="AG266" s="25" t="e">
        <f>#REF!</f>
        <v>#REF!</v>
      </c>
      <c r="AH266" s="36" t="e">
        <f>#REF!</f>
        <v>#REF!</v>
      </c>
      <c r="AI266" s="25" t="e">
        <f>#REF!</f>
        <v>#REF!</v>
      </c>
      <c r="AJ266" s="36" t="e">
        <f>#REF!</f>
        <v>#REF!</v>
      </c>
      <c r="AK266" s="65" t="e">
        <f>#REF!</f>
        <v>#REF!</v>
      </c>
      <c r="AL266" s="36"/>
    </row>
    <row r="267" spans="29:38">
      <c r="AC267" s="13"/>
      <c r="AD267" s="13"/>
      <c r="AE267" s="13"/>
      <c r="AF267" s="13" t="e">
        <f>#REF!</f>
        <v>#REF!</v>
      </c>
      <c r="AG267" s="25" t="e">
        <f>#REF!</f>
        <v>#REF!</v>
      </c>
      <c r="AH267" s="36" t="e">
        <f>#REF!</f>
        <v>#REF!</v>
      </c>
      <c r="AI267" s="25" t="e">
        <f>#REF!</f>
        <v>#REF!</v>
      </c>
      <c r="AJ267" s="36" t="e">
        <f>#REF!</f>
        <v>#REF!</v>
      </c>
      <c r="AK267" s="65" t="e">
        <f>#REF!</f>
        <v>#REF!</v>
      </c>
      <c r="AL267" s="36"/>
    </row>
    <row r="268" spans="29:38">
      <c r="AC268" s="13"/>
      <c r="AD268" s="13"/>
      <c r="AE268" s="13"/>
      <c r="AF268" s="13" t="e">
        <f>#REF!</f>
        <v>#REF!</v>
      </c>
      <c r="AG268" s="25" t="e">
        <f>#REF!</f>
        <v>#REF!</v>
      </c>
      <c r="AH268" s="36" t="e">
        <f>#REF!</f>
        <v>#REF!</v>
      </c>
      <c r="AI268" s="25" t="e">
        <f>#REF!</f>
        <v>#REF!</v>
      </c>
      <c r="AJ268" s="36" t="e">
        <f>#REF!</f>
        <v>#REF!</v>
      </c>
      <c r="AK268" s="65" t="e">
        <f>#REF!</f>
        <v>#REF!</v>
      </c>
      <c r="AL268" s="36"/>
    </row>
    <row r="269" spans="29:38">
      <c r="AC269" s="13"/>
      <c r="AD269" s="13"/>
      <c r="AE269" s="13"/>
      <c r="AF269" s="13" t="e">
        <f>#REF!</f>
        <v>#REF!</v>
      </c>
      <c r="AG269" s="25" t="e">
        <f>#REF!</f>
        <v>#REF!</v>
      </c>
      <c r="AH269" s="36" t="e">
        <f>#REF!</f>
        <v>#REF!</v>
      </c>
      <c r="AI269" s="25" t="e">
        <f>#REF!</f>
        <v>#REF!</v>
      </c>
      <c r="AJ269" s="36" t="e">
        <f>#REF!</f>
        <v>#REF!</v>
      </c>
      <c r="AK269" s="65" t="e">
        <f>#REF!</f>
        <v>#REF!</v>
      </c>
      <c r="AL269" s="36"/>
    </row>
    <row r="270" spans="29:38">
      <c r="AC270" s="13"/>
      <c r="AD270" s="13"/>
      <c r="AE270" s="13"/>
      <c r="AF270" s="13" t="e">
        <f>#REF!</f>
        <v>#REF!</v>
      </c>
      <c r="AG270" s="25" t="e">
        <f>#REF!</f>
        <v>#REF!</v>
      </c>
      <c r="AH270" s="36" t="e">
        <f>#REF!</f>
        <v>#REF!</v>
      </c>
      <c r="AI270" s="25" t="e">
        <f>#REF!</f>
        <v>#REF!</v>
      </c>
      <c r="AJ270" s="36" t="e">
        <f>#REF!</f>
        <v>#REF!</v>
      </c>
      <c r="AK270" s="65" t="e">
        <f>#REF!</f>
        <v>#REF!</v>
      </c>
      <c r="AL270" s="36"/>
    </row>
    <row r="271" spans="29:38">
      <c r="AC271" s="13"/>
      <c r="AD271" s="13"/>
      <c r="AE271" s="13"/>
      <c r="AF271" s="13" t="e">
        <f>#REF!</f>
        <v>#REF!</v>
      </c>
      <c r="AG271" s="25" t="e">
        <f>#REF!</f>
        <v>#REF!</v>
      </c>
      <c r="AH271" s="36" t="e">
        <f>#REF!</f>
        <v>#REF!</v>
      </c>
      <c r="AI271" s="25" t="e">
        <f>#REF!</f>
        <v>#REF!</v>
      </c>
      <c r="AJ271" s="36" t="e">
        <f>#REF!</f>
        <v>#REF!</v>
      </c>
      <c r="AK271" s="65" t="e">
        <f>#REF!</f>
        <v>#REF!</v>
      </c>
      <c r="AL271" s="36"/>
    </row>
    <row r="272" spans="29:38">
      <c r="AC272" s="13"/>
      <c r="AD272" s="13"/>
      <c r="AE272" s="13"/>
      <c r="AF272" s="13"/>
      <c r="AG272" s="13"/>
      <c r="AH272" s="13"/>
      <c r="AI272" s="25"/>
      <c r="AJ272" s="13"/>
      <c r="AK272" s="13"/>
      <c r="AL272" s="13"/>
    </row>
    <row r="273" spans="29:48">
      <c r="AC273" s="13"/>
      <c r="AD273" s="13"/>
      <c r="AE273" s="13"/>
      <c r="AF273" s="13"/>
      <c r="AG273" s="13"/>
      <c r="AH273" s="13"/>
      <c r="AI273" s="25"/>
      <c r="AJ273" s="13"/>
      <c r="AK273" s="13"/>
      <c r="AL273" s="13"/>
    </row>
    <row r="274" spans="29:48">
      <c r="AC274" s="13"/>
      <c r="AD274" s="13"/>
      <c r="AE274" s="13"/>
      <c r="AF274" s="13"/>
      <c r="AG274" s="13"/>
      <c r="AH274" s="13"/>
      <c r="AI274" s="25"/>
      <c r="AJ274" s="13"/>
      <c r="AK274" s="13"/>
      <c r="AL274" s="13"/>
    </row>
    <row r="275" spans="29:48">
      <c r="AC275" s="13"/>
      <c r="AD275" s="13"/>
      <c r="AE275" s="13"/>
      <c r="AF275" s="13"/>
      <c r="AG275" s="13"/>
      <c r="AH275" s="13"/>
      <c r="AI275" s="25"/>
      <c r="AJ275" s="13"/>
      <c r="AK275" s="13"/>
      <c r="AL275" s="13"/>
    </row>
    <row r="276" spans="29:48">
      <c r="AC276" s="13"/>
      <c r="AD276" s="13"/>
      <c r="AE276" s="13"/>
      <c r="AF276" s="13"/>
      <c r="AG276" s="13"/>
      <c r="AH276" s="13"/>
      <c r="AI276" s="25"/>
      <c r="AJ276" s="13"/>
      <c r="AK276" s="13"/>
      <c r="AL276" s="13"/>
    </row>
    <row r="277" spans="29:48">
      <c r="AC277" s="13"/>
      <c r="AD277" s="13"/>
      <c r="AE277" s="13"/>
      <c r="AF277" s="13"/>
      <c r="AG277" s="13"/>
      <c r="AH277" s="13"/>
      <c r="AI277" s="25"/>
      <c r="AJ277" s="13"/>
      <c r="AK277" s="13"/>
      <c r="AL277" s="13"/>
    </row>
    <row r="278" spans="29:48">
      <c r="AE278" s="13"/>
      <c r="AF278" s="13"/>
      <c r="AG278" s="13"/>
      <c r="AH278" s="13"/>
      <c r="AI278" s="25"/>
      <c r="AJ278" s="13"/>
      <c r="AK278" s="13"/>
      <c r="AL278" s="13"/>
      <c r="AS278" s="11"/>
      <c r="AT278" s="11"/>
      <c r="AU278" s="11"/>
      <c r="AV278" s="11"/>
    </row>
    <row r="279" spans="29:48">
      <c r="AE279" s="13"/>
      <c r="AF279" s="13"/>
      <c r="AG279" s="13"/>
      <c r="AH279" s="13"/>
      <c r="AI279" s="25"/>
      <c r="AJ279" s="13"/>
      <c r="AK279" s="13"/>
      <c r="AL279" s="13"/>
      <c r="AS279" s="11"/>
      <c r="AT279" s="11"/>
      <c r="AU279" s="11"/>
      <c r="AV279" s="11"/>
    </row>
    <row r="280" spans="29:48">
      <c r="AD280" s="11" t="s">
        <v>29</v>
      </c>
      <c r="AE280" s="13"/>
      <c r="AF280" s="13"/>
      <c r="AG280" s="13"/>
      <c r="AH280" s="13"/>
      <c r="AI280" s="25"/>
      <c r="AJ280" s="13"/>
      <c r="AK280" s="13"/>
      <c r="AL280" s="13"/>
      <c r="AS280" s="11"/>
      <c r="AT280" s="11"/>
      <c r="AU280" s="11"/>
      <c r="AV280" s="11"/>
    </row>
    <row r="281" spans="29:48">
      <c r="AE281" s="13"/>
      <c r="AF281" s="25" t="s">
        <v>9</v>
      </c>
      <c r="AG281" s="13"/>
      <c r="AH281" s="13"/>
      <c r="AI281" s="25"/>
      <c r="AJ281" s="13"/>
      <c r="AK281" s="13"/>
      <c r="AL281" s="13"/>
      <c r="AS281" s="11"/>
      <c r="AT281" s="11"/>
      <c r="AU281" s="11"/>
      <c r="AV281" s="11"/>
    </row>
    <row r="282" spans="29:48">
      <c r="AE282" s="13"/>
      <c r="AF282" s="13" t="e">
        <f>AF218</f>
        <v>#REF!</v>
      </c>
      <c r="AG282" s="13" t="e">
        <f t="shared" ref="AG282:AN282" si="4">AG218</f>
        <v>#REF!</v>
      </c>
      <c r="AH282" s="13" t="e">
        <f t="shared" si="4"/>
        <v>#REF!</v>
      </c>
      <c r="AI282" s="13" t="e">
        <f t="shared" si="4"/>
        <v>#REF!</v>
      </c>
      <c r="AJ282" s="13" t="e">
        <f t="shared" si="4"/>
        <v>#REF!</v>
      </c>
      <c r="AK282" s="13" t="e">
        <f t="shared" si="4"/>
        <v>#REF!</v>
      </c>
      <c r="AL282" s="13" t="e">
        <f t="shared" si="4"/>
        <v>#REF!</v>
      </c>
      <c r="AM282" s="13" t="e">
        <f t="shared" si="4"/>
        <v>#REF!</v>
      </c>
      <c r="AN282" s="13" t="e">
        <f t="shared" si="4"/>
        <v>#REF!</v>
      </c>
      <c r="AS282" s="11"/>
      <c r="AT282" s="11"/>
      <c r="AU282" s="11"/>
      <c r="AV282" s="11"/>
    </row>
    <row r="283" spans="29:48">
      <c r="AE283" s="13" t="e">
        <f>#REF!</f>
        <v>#REF!</v>
      </c>
      <c r="AF283" s="25" t="e">
        <f>#REF!</f>
        <v>#REF!</v>
      </c>
      <c r="AG283" s="36" t="e">
        <f>#REF!</f>
        <v>#REF!</v>
      </c>
      <c r="AH283" s="36" t="e">
        <f>#REF!</f>
        <v>#REF!</v>
      </c>
      <c r="AI283" s="25" t="e">
        <f>#REF!</f>
        <v>#REF!</v>
      </c>
      <c r="AJ283" s="36" t="e">
        <f>#REF!</f>
        <v>#REF!</v>
      </c>
      <c r="AK283" s="36" t="e">
        <f>#REF!</f>
        <v>#REF!</v>
      </c>
      <c r="AL283" s="36" t="e">
        <f>#REF!</f>
        <v>#REF!</v>
      </c>
      <c r="AM283" s="36" t="e">
        <f>#REF!</f>
        <v>#REF!</v>
      </c>
      <c r="AN283" s="36" t="e">
        <f>#REF!</f>
        <v>#REF!</v>
      </c>
      <c r="AO283" s="36"/>
      <c r="AP283" s="36"/>
      <c r="AQ283" s="36"/>
      <c r="AS283" s="11"/>
      <c r="AT283" s="11"/>
      <c r="AU283" s="11"/>
      <c r="AV283" s="11"/>
    </row>
    <row r="284" spans="29:48">
      <c r="AE284" s="13" t="e">
        <f>#REF!</f>
        <v>#REF!</v>
      </c>
      <c r="AF284" s="25" t="e">
        <f>#REF!</f>
        <v>#REF!</v>
      </c>
      <c r="AG284" s="36" t="e">
        <f>#REF!</f>
        <v>#REF!</v>
      </c>
      <c r="AH284" s="36" t="e">
        <f>#REF!</f>
        <v>#REF!</v>
      </c>
      <c r="AI284" s="25" t="e">
        <f>#REF!</f>
        <v>#REF!</v>
      </c>
      <c r="AJ284" s="36" t="e">
        <f>#REF!</f>
        <v>#REF!</v>
      </c>
      <c r="AK284" s="36" t="e">
        <f>#REF!</f>
        <v>#REF!</v>
      </c>
      <c r="AL284" s="36" t="e">
        <f>#REF!</f>
        <v>#REF!</v>
      </c>
      <c r="AM284" s="36" t="e">
        <f>#REF!</f>
        <v>#REF!</v>
      </c>
      <c r="AN284" s="36" t="e">
        <f>#REF!</f>
        <v>#REF!</v>
      </c>
      <c r="AO284" s="36"/>
      <c r="AP284" s="36"/>
      <c r="AQ284" s="36"/>
      <c r="AS284" s="11"/>
      <c r="AT284" s="11"/>
      <c r="AU284" s="11"/>
      <c r="AV284" s="11"/>
    </row>
    <row r="285" spans="29:48">
      <c r="AE285" s="13" t="e">
        <f>#REF!</f>
        <v>#REF!</v>
      </c>
      <c r="AF285" s="25" t="e">
        <f>#REF!</f>
        <v>#REF!</v>
      </c>
      <c r="AG285" s="36" t="e">
        <f>#REF!</f>
        <v>#REF!</v>
      </c>
      <c r="AH285" s="36" t="e">
        <f>#REF!</f>
        <v>#REF!</v>
      </c>
      <c r="AI285" s="25" t="e">
        <f>#REF!</f>
        <v>#REF!</v>
      </c>
      <c r="AJ285" s="36" t="e">
        <f>#REF!</f>
        <v>#REF!</v>
      </c>
      <c r="AK285" s="36" t="e">
        <f>#REF!</f>
        <v>#REF!</v>
      </c>
      <c r="AL285" s="36" t="e">
        <f>#REF!</f>
        <v>#REF!</v>
      </c>
      <c r="AM285" s="36" t="e">
        <f>#REF!</f>
        <v>#REF!</v>
      </c>
      <c r="AN285" s="36" t="e">
        <f>#REF!</f>
        <v>#REF!</v>
      </c>
      <c r="AO285" s="36"/>
      <c r="AP285" s="36"/>
      <c r="AQ285" s="36"/>
      <c r="AS285" s="11"/>
      <c r="AT285" s="11"/>
      <c r="AU285" s="11"/>
      <c r="AV285" s="11"/>
    </row>
    <row r="286" spans="29:48">
      <c r="AE286" s="13" t="e">
        <f>#REF!</f>
        <v>#REF!</v>
      </c>
      <c r="AF286" s="25" t="e">
        <f>#REF!</f>
        <v>#REF!</v>
      </c>
      <c r="AG286" s="36" t="e">
        <f>#REF!</f>
        <v>#REF!</v>
      </c>
      <c r="AH286" s="36" t="e">
        <f>#REF!</f>
        <v>#REF!</v>
      </c>
      <c r="AI286" s="25" t="e">
        <f>#REF!</f>
        <v>#REF!</v>
      </c>
      <c r="AJ286" s="36" t="e">
        <f>#REF!</f>
        <v>#REF!</v>
      </c>
      <c r="AK286" s="36" t="e">
        <f>#REF!</f>
        <v>#REF!</v>
      </c>
      <c r="AL286" s="36" t="e">
        <f>#REF!</f>
        <v>#REF!</v>
      </c>
      <c r="AM286" s="36" t="e">
        <f>#REF!</f>
        <v>#REF!</v>
      </c>
      <c r="AN286" s="36" t="e">
        <f>#REF!</f>
        <v>#REF!</v>
      </c>
      <c r="AO286" s="36"/>
      <c r="AP286" s="36"/>
      <c r="AQ286" s="36"/>
      <c r="AS286" s="11"/>
      <c r="AT286" s="11"/>
      <c r="AU286" s="11"/>
      <c r="AV286" s="11"/>
    </row>
    <row r="287" spans="29:48">
      <c r="AE287" s="13" t="e">
        <f>#REF!</f>
        <v>#REF!</v>
      </c>
      <c r="AF287" s="25" t="e">
        <f>#REF!</f>
        <v>#REF!</v>
      </c>
      <c r="AG287" s="36" t="e">
        <f>#REF!</f>
        <v>#REF!</v>
      </c>
      <c r="AH287" s="36" t="e">
        <f>#REF!</f>
        <v>#REF!</v>
      </c>
      <c r="AI287" s="25" t="e">
        <f>#REF!</f>
        <v>#REF!</v>
      </c>
      <c r="AJ287" s="36" t="e">
        <f>#REF!</f>
        <v>#REF!</v>
      </c>
      <c r="AK287" s="36" t="e">
        <f>#REF!</f>
        <v>#REF!</v>
      </c>
      <c r="AL287" s="36" t="e">
        <f>#REF!</f>
        <v>#REF!</v>
      </c>
      <c r="AM287" s="36" t="e">
        <f>#REF!</f>
        <v>#REF!</v>
      </c>
      <c r="AN287" s="36" t="e">
        <f>#REF!</f>
        <v>#REF!</v>
      </c>
      <c r="AO287" s="36"/>
      <c r="AP287" s="36"/>
      <c r="AQ287" s="36"/>
      <c r="AS287" s="11"/>
      <c r="AT287" s="11"/>
      <c r="AU287" s="11"/>
      <c r="AV287" s="11"/>
    </row>
    <row r="288" spans="29:48">
      <c r="AE288" s="13" t="e">
        <f>#REF!</f>
        <v>#REF!</v>
      </c>
      <c r="AF288" s="25" t="e">
        <f>#REF!</f>
        <v>#REF!</v>
      </c>
      <c r="AG288" s="36" t="e">
        <f>#REF!</f>
        <v>#REF!</v>
      </c>
      <c r="AH288" s="36" t="e">
        <f>#REF!</f>
        <v>#REF!</v>
      </c>
      <c r="AI288" s="25" t="e">
        <f>#REF!</f>
        <v>#REF!</v>
      </c>
      <c r="AJ288" s="36" t="e">
        <f>#REF!</f>
        <v>#REF!</v>
      </c>
      <c r="AK288" s="36" t="e">
        <f>#REF!</f>
        <v>#REF!</v>
      </c>
      <c r="AL288" s="36" t="e">
        <f>#REF!</f>
        <v>#REF!</v>
      </c>
      <c r="AM288" s="36" t="e">
        <f>#REF!</f>
        <v>#REF!</v>
      </c>
      <c r="AN288" s="36" t="e">
        <f>#REF!</f>
        <v>#REF!</v>
      </c>
      <c r="AO288" s="36"/>
      <c r="AP288" s="36"/>
      <c r="AQ288" s="36"/>
      <c r="AS288" s="11"/>
      <c r="AT288" s="11"/>
      <c r="AU288" s="11"/>
      <c r="AV288" s="11"/>
    </row>
    <row r="289" spans="27:48">
      <c r="AE289" s="13" t="e">
        <f>#REF!</f>
        <v>#REF!</v>
      </c>
      <c r="AF289" s="25" t="e">
        <f>#REF!</f>
        <v>#REF!</v>
      </c>
      <c r="AG289" s="36" t="e">
        <f>#REF!</f>
        <v>#REF!</v>
      </c>
      <c r="AH289" s="36" t="e">
        <f>#REF!</f>
        <v>#REF!</v>
      </c>
      <c r="AI289" s="25" t="e">
        <f>#REF!</f>
        <v>#REF!</v>
      </c>
      <c r="AJ289" s="36" t="e">
        <f>#REF!</f>
        <v>#REF!</v>
      </c>
      <c r="AK289" s="36" t="e">
        <f>#REF!</f>
        <v>#REF!</v>
      </c>
      <c r="AL289" s="36" t="e">
        <f>#REF!</f>
        <v>#REF!</v>
      </c>
      <c r="AM289" s="36" t="e">
        <f>#REF!</f>
        <v>#REF!</v>
      </c>
      <c r="AN289" s="36" t="e">
        <f>#REF!</f>
        <v>#REF!</v>
      </c>
      <c r="AO289" s="36"/>
      <c r="AP289" s="36"/>
      <c r="AQ289" s="36"/>
      <c r="AS289" s="11"/>
      <c r="AT289" s="11"/>
      <c r="AU289" s="11"/>
      <c r="AV289" s="11"/>
    </row>
    <row r="290" spans="27:48">
      <c r="AE290" s="13" t="e">
        <f>#REF!</f>
        <v>#REF!</v>
      </c>
      <c r="AF290" s="25" t="e">
        <f>#REF!</f>
        <v>#REF!</v>
      </c>
      <c r="AG290" s="36" t="e">
        <f>#REF!</f>
        <v>#REF!</v>
      </c>
      <c r="AH290" s="36" t="e">
        <f>#REF!</f>
        <v>#REF!</v>
      </c>
      <c r="AI290" s="25" t="e">
        <f>#REF!</f>
        <v>#REF!</v>
      </c>
      <c r="AJ290" s="36" t="e">
        <f>#REF!</f>
        <v>#REF!</v>
      </c>
      <c r="AK290" s="36" t="e">
        <f>#REF!</f>
        <v>#REF!</v>
      </c>
      <c r="AL290" s="36" t="e">
        <f>#REF!</f>
        <v>#REF!</v>
      </c>
      <c r="AM290" s="36" t="e">
        <f>#REF!</f>
        <v>#REF!</v>
      </c>
      <c r="AN290" s="36" t="e">
        <f>#REF!</f>
        <v>#REF!</v>
      </c>
      <c r="AO290" s="36"/>
      <c r="AP290" s="36"/>
      <c r="AQ290" s="36"/>
      <c r="AS290" s="11"/>
      <c r="AT290" s="11"/>
      <c r="AU290" s="11"/>
      <c r="AV290" s="11"/>
    </row>
    <row r="291" spans="27:48">
      <c r="AE291" s="13"/>
      <c r="AF291" s="25"/>
      <c r="AG291" s="13"/>
      <c r="AH291" s="13"/>
      <c r="AI291" s="25"/>
      <c r="AJ291" s="13"/>
      <c r="AK291" s="13"/>
      <c r="AL291" s="13"/>
      <c r="AS291" s="11"/>
      <c r="AT291" s="11"/>
      <c r="AU291" s="11"/>
      <c r="AV291" s="11"/>
    </row>
    <row r="292" spans="27:48">
      <c r="AE292" s="13"/>
      <c r="AF292" s="25"/>
      <c r="AG292" s="13"/>
      <c r="AH292" s="13"/>
      <c r="AI292" s="25"/>
      <c r="AJ292" s="13"/>
      <c r="AK292" s="13"/>
      <c r="AL292" s="13"/>
      <c r="AS292" s="11"/>
      <c r="AT292" s="11"/>
      <c r="AU292" s="11"/>
      <c r="AV292" s="11"/>
    </row>
    <row r="293" spans="27:48">
      <c r="AE293" s="13"/>
      <c r="AF293" s="25"/>
      <c r="AG293" s="13"/>
      <c r="AH293" s="13"/>
      <c r="AI293" s="25"/>
      <c r="AJ293" s="13"/>
      <c r="AK293" s="13"/>
      <c r="AL293" s="13"/>
      <c r="AS293" s="11"/>
      <c r="AT293" s="11"/>
      <c r="AU293" s="11"/>
      <c r="AV293" s="11"/>
    </row>
    <row r="294" spans="27:48">
      <c r="AC294" s="13"/>
      <c r="AD294" s="13"/>
      <c r="AE294" s="13"/>
      <c r="AF294" s="25"/>
      <c r="AG294" s="13"/>
      <c r="AH294" s="13"/>
      <c r="AI294" s="25"/>
      <c r="AJ294" s="13"/>
      <c r="AK294" s="13"/>
      <c r="AL294" s="13"/>
    </row>
    <row r="295" spans="27:48">
      <c r="AC295" s="13"/>
      <c r="AD295" s="13"/>
      <c r="AE295" s="13"/>
      <c r="AF295" s="13"/>
      <c r="AG295" s="13"/>
      <c r="AH295" s="13"/>
    </row>
    <row r="296" spans="27:48">
      <c r="AC296" s="13"/>
      <c r="AD296" s="13"/>
      <c r="AE296" s="13"/>
      <c r="AF296" s="13"/>
      <c r="AG296" s="13"/>
      <c r="AH296" s="13"/>
    </row>
    <row r="298" spans="27:48">
      <c r="AB298" s="13"/>
      <c r="AC298" s="13"/>
      <c r="AD298" s="13"/>
      <c r="AE298" s="13"/>
      <c r="AF298" s="13"/>
    </row>
    <row r="299" spans="27:48">
      <c r="AB299" s="13"/>
      <c r="AC299" s="13"/>
      <c r="AD299" s="13"/>
      <c r="AE299" s="13"/>
      <c r="AF299" s="13"/>
      <c r="AG299" s="13"/>
      <c r="AH299" s="13"/>
      <c r="AI299" s="25"/>
      <c r="AJ299" s="13"/>
      <c r="AK299" s="13"/>
      <c r="AL299" s="13"/>
      <c r="AO299" s="11"/>
      <c r="AP299" s="11"/>
    </row>
    <row r="300" spans="27:48">
      <c r="AB300" s="13"/>
      <c r="AC300" s="13"/>
      <c r="AD300" s="13"/>
      <c r="AE300" s="13"/>
      <c r="AF300" s="13"/>
      <c r="AG300" s="13"/>
      <c r="AH300" s="13"/>
      <c r="AI300" s="25"/>
      <c r="AJ300" s="13"/>
      <c r="AK300" s="13"/>
      <c r="AL300" s="13"/>
      <c r="AO300" s="11"/>
      <c r="AP300" s="11"/>
    </row>
    <row r="301" spans="27:48">
      <c r="AB301" s="13"/>
      <c r="AC301" s="13"/>
      <c r="AD301" s="13"/>
      <c r="AE301" s="13"/>
      <c r="AF301" s="13"/>
      <c r="AG301" s="13"/>
      <c r="AH301" s="13"/>
      <c r="AI301" s="25"/>
      <c r="AJ301" s="13"/>
      <c r="AK301" s="13"/>
      <c r="AL301" s="13"/>
      <c r="AO301" s="11"/>
      <c r="AP301" s="11"/>
    </row>
    <row r="302" spans="27:48">
      <c r="AB302" s="13"/>
      <c r="AC302" s="13"/>
      <c r="AD302" s="13"/>
      <c r="AE302" s="13"/>
      <c r="AF302" s="13"/>
      <c r="AG302" s="13"/>
      <c r="AH302" s="13"/>
      <c r="AI302" s="25"/>
      <c r="AJ302" s="13"/>
      <c r="AK302" s="13"/>
      <c r="AL302" s="13"/>
      <c r="AO302" s="11"/>
      <c r="AP302" s="11"/>
    </row>
    <row r="303" spans="27:48">
      <c r="AB303" s="13" t="e">
        <f>AF282</f>
        <v>#REF!</v>
      </c>
      <c r="AC303" s="13" t="e">
        <f t="shared" ref="AC303:AG303" si="5">AG282</f>
        <v>#REF!</v>
      </c>
      <c r="AD303" s="13" t="e">
        <f t="shared" si="5"/>
        <v>#REF!</v>
      </c>
      <c r="AE303" s="13" t="e">
        <f t="shared" si="5"/>
        <v>#REF!</v>
      </c>
      <c r="AF303" s="13" t="e">
        <f t="shared" si="5"/>
        <v>#REF!</v>
      </c>
      <c r="AG303" s="13" t="e">
        <f t="shared" si="5"/>
        <v>#REF!</v>
      </c>
      <c r="AH303" s="13" t="e">
        <f t="shared" ref="AH303" si="6">AL282</f>
        <v>#REF!</v>
      </c>
      <c r="AI303" s="13" t="e">
        <f t="shared" ref="AI303" si="7">AM282</f>
        <v>#REF!</v>
      </c>
      <c r="AJ303" s="13" t="e">
        <f t="shared" ref="AJ303" si="8">AN282</f>
        <v>#REF!</v>
      </c>
      <c r="AK303" s="13"/>
      <c r="AL303" s="13"/>
      <c r="AO303" s="11"/>
      <c r="AP303" s="11"/>
    </row>
    <row r="304" spans="27:48">
      <c r="AA304" s="13" t="e">
        <f>#REF!</f>
        <v>#REF!</v>
      </c>
      <c r="AB304" s="37" t="e">
        <f>#REF!</f>
        <v>#REF!</v>
      </c>
      <c r="AC304" s="36" t="e">
        <f>#REF!</f>
        <v>#REF!</v>
      </c>
      <c r="AD304" s="36" t="e">
        <f>#REF!</f>
        <v>#REF!</v>
      </c>
      <c r="AE304" s="36" t="e">
        <f>#REF!</f>
        <v>#REF!</v>
      </c>
      <c r="AF304" s="36" t="e">
        <f>#REF!</f>
        <v>#REF!</v>
      </c>
      <c r="AG304" s="36" t="e">
        <f>#REF!</f>
        <v>#REF!</v>
      </c>
      <c r="AH304" s="36" t="e">
        <f>#REF!</f>
        <v>#REF!</v>
      </c>
      <c r="AI304" s="36" t="e">
        <f>#REF!</f>
        <v>#REF!</v>
      </c>
      <c r="AJ304" s="36" t="e">
        <f>#REF!</f>
        <v>#REF!</v>
      </c>
      <c r="AK304" s="36"/>
      <c r="AL304" s="36"/>
      <c r="AM304" s="36"/>
      <c r="AO304" s="11"/>
      <c r="AP304" s="11"/>
    </row>
    <row r="305" spans="26:42">
      <c r="AA305" s="13" t="e">
        <f>#REF!</f>
        <v>#REF!</v>
      </c>
      <c r="AB305" s="37" t="e">
        <f>#REF!</f>
        <v>#REF!</v>
      </c>
      <c r="AC305" s="36" t="e">
        <f>#REF!</f>
        <v>#REF!</v>
      </c>
      <c r="AD305" s="36" t="e">
        <f>#REF!</f>
        <v>#REF!</v>
      </c>
      <c r="AE305" s="36" t="e">
        <f>#REF!</f>
        <v>#REF!</v>
      </c>
      <c r="AF305" s="36" t="e">
        <f>#REF!</f>
        <v>#REF!</v>
      </c>
      <c r="AG305" s="36" t="e">
        <f>#REF!</f>
        <v>#REF!</v>
      </c>
      <c r="AH305" s="36" t="e">
        <f>#REF!</f>
        <v>#REF!</v>
      </c>
      <c r="AI305" s="36" t="e">
        <f>#REF!</f>
        <v>#REF!</v>
      </c>
      <c r="AJ305" s="36" t="e">
        <f>#REF!</f>
        <v>#REF!</v>
      </c>
      <c r="AK305" s="36"/>
      <c r="AL305" s="36"/>
      <c r="AM305" s="36"/>
      <c r="AO305" s="11"/>
      <c r="AP305" s="11"/>
    </row>
    <row r="306" spans="26:42">
      <c r="AA306" s="13" t="e">
        <f>#REF!</f>
        <v>#REF!</v>
      </c>
      <c r="AB306" s="37" t="e">
        <f>#REF!</f>
        <v>#REF!</v>
      </c>
      <c r="AC306" s="36" t="e">
        <f>#REF!</f>
        <v>#REF!</v>
      </c>
      <c r="AD306" s="36" t="e">
        <f>#REF!</f>
        <v>#REF!</v>
      </c>
      <c r="AE306" s="36" t="e">
        <f>#REF!</f>
        <v>#REF!</v>
      </c>
      <c r="AF306" s="36" t="e">
        <f>#REF!</f>
        <v>#REF!</v>
      </c>
      <c r="AG306" s="36" t="e">
        <f>#REF!</f>
        <v>#REF!</v>
      </c>
      <c r="AH306" s="36" t="e">
        <f>#REF!</f>
        <v>#REF!</v>
      </c>
      <c r="AI306" s="36" t="e">
        <f>#REF!</f>
        <v>#REF!</v>
      </c>
      <c r="AJ306" s="36" t="e">
        <f>#REF!</f>
        <v>#REF!</v>
      </c>
      <c r="AK306" s="36"/>
      <c r="AL306" s="36"/>
      <c r="AM306" s="36"/>
      <c r="AO306" s="11"/>
      <c r="AP306" s="11"/>
    </row>
    <row r="307" spans="26:42">
      <c r="AA307" s="13" t="e">
        <f>#REF!</f>
        <v>#REF!</v>
      </c>
      <c r="AB307" s="37" t="e">
        <f>#REF!</f>
        <v>#REF!</v>
      </c>
      <c r="AC307" s="36" t="e">
        <f>#REF!</f>
        <v>#REF!</v>
      </c>
      <c r="AD307" s="36" t="e">
        <f>#REF!</f>
        <v>#REF!</v>
      </c>
      <c r="AE307" s="36" t="e">
        <f>#REF!</f>
        <v>#REF!</v>
      </c>
      <c r="AF307" s="36" t="e">
        <f>#REF!</f>
        <v>#REF!</v>
      </c>
      <c r="AG307" s="36" t="e">
        <f>#REF!</f>
        <v>#REF!</v>
      </c>
      <c r="AH307" s="36" t="e">
        <f>#REF!</f>
        <v>#REF!</v>
      </c>
      <c r="AI307" s="36" t="e">
        <f>#REF!</f>
        <v>#REF!</v>
      </c>
      <c r="AJ307" s="36" t="e">
        <f>#REF!</f>
        <v>#REF!</v>
      </c>
      <c r="AK307" s="36"/>
      <c r="AL307" s="36"/>
      <c r="AM307" s="36"/>
      <c r="AO307" s="11"/>
      <c r="AP307" s="11"/>
    </row>
    <row r="308" spans="26:42">
      <c r="AA308" s="13" t="e">
        <f>#REF!</f>
        <v>#REF!</v>
      </c>
      <c r="AB308" s="37" t="e">
        <f>#REF!</f>
        <v>#REF!</v>
      </c>
      <c r="AC308" s="36" t="e">
        <f>#REF!</f>
        <v>#REF!</v>
      </c>
      <c r="AD308" s="36" t="e">
        <f>#REF!</f>
        <v>#REF!</v>
      </c>
      <c r="AE308" s="36" t="e">
        <f>#REF!</f>
        <v>#REF!</v>
      </c>
      <c r="AF308" s="36" t="e">
        <f>#REF!</f>
        <v>#REF!</v>
      </c>
      <c r="AG308" s="36" t="e">
        <f>#REF!</f>
        <v>#REF!</v>
      </c>
      <c r="AH308" s="36" t="e">
        <f>#REF!</f>
        <v>#REF!</v>
      </c>
      <c r="AI308" s="36" t="e">
        <f>#REF!</f>
        <v>#REF!</v>
      </c>
      <c r="AJ308" s="36" t="e">
        <f>#REF!</f>
        <v>#REF!</v>
      </c>
      <c r="AK308" s="36"/>
      <c r="AL308" s="36"/>
      <c r="AM308" s="36"/>
      <c r="AO308" s="11"/>
      <c r="AP308" s="11"/>
    </row>
    <row r="309" spans="26:42">
      <c r="AB309" s="37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O309" s="11"/>
      <c r="AP309" s="11"/>
    </row>
    <row r="310" spans="26:42">
      <c r="AB310" s="13"/>
      <c r="AC310" s="13"/>
      <c r="AD310" s="13"/>
      <c r="AE310" s="13"/>
      <c r="AF310" s="13"/>
      <c r="AG310" s="13"/>
      <c r="AH310" s="13"/>
      <c r="AI310" s="25"/>
      <c r="AJ310" s="13"/>
      <c r="AK310" s="13"/>
      <c r="AL310" s="13"/>
      <c r="AO310" s="11"/>
      <c r="AP310" s="11"/>
    </row>
    <row r="311" spans="26:42">
      <c r="AB311" s="13"/>
      <c r="AC311" s="13"/>
      <c r="AD311" s="13"/>
      <c r="AE311" s="13"/>
      <c r="AF311" s="13"/>
      <c r="AG311" s="13"/>
      <c r="AH311" s="13"/>
      <c r="AI311" s="25"/>
      <c r="AJ311" s="13"/>
      <c r="AK311" s="13"/>
      <c r="AL311" s="13"/>
      <c r="AO311" s="11"/>
      <c r="AP311" s="11"/>
    </row>
    <row r="312" spans="26:42">
      <c r="AB312" s="13"/>
      <c r="AC312" s="13"/>
      <c r="AD312" s="13"/>
      <c r="AE312" s="13"/>
      <c r="AF312" s="13"/>
      <c r="AG312" s="13"/>
      <c r="AH312" s="13"/>
      <c r="AI312" s="25"/>
      <c r="AJ312" s="13"/>
      <c r="AK312" s="13"/>
      <c r="AL312" s="13"/>
      <c r="AO312" s="11"/>
      <c r="AP312" s="11"/>
    </row>
    <row r="313" spans="26:42">
      <c r="Z313" s="11"/>
      <c r="AA313" s="11"/>
      <c r="AM313" s="11"/>
      <c r="AN313" s="11"/>
      <c r="AO313" s="11"/>
      <c r="AP313" s="11"/>
    </row>
    <row r="314" spans="26:42">
      <c r="AB314" s="13"/>
      <c r="AC314" s="13"/>
      <c r="AD314" s="13"/>
      <c r="AE314" s="13"/>
      <c r="AF314" s="13"/>
      <c r="AG314" s="13"/>
      <c r="AH314" s="13"/>
      <c r="AI314" s="25"/>
    </row>
    <row r="315" spans="26:42">
      <c r="AB315" s="13"/>
      <c r="AC315" s="13"/>
      <c r="AD315" s="13"/>
      <c r="AE315" s="13"/>
      <c r="AF315" s="13"/>
      <c r="AG315" s="13"/>
      <c r="AH315" s="13"/>
      <c r="AI315" s="25"/>
    </row>
    <row r="316" spans="26:42">
      <c r="AB316" s="13"/>
      <c r="AC316" s="13"/>
      <c r="AD316" s="13"/>
      <c r="AE316" s="13"/>
      <c r="AF316" s="13"/>
      <c r="AG316" s="13"/>
      <c r="AH316" s="13"/>
      <c r="AI316" s="25"/>
    </row>
    <row r="324" spans="28:38">
      <c r="AB324" s="13"/>
      <c r="AC324" s="13"/>
      <c r="AD324" s="13"/>
      <c r="AE324" s="13"/>
      <c r="AF324" s="13"/>
    </row>
    <row r="325" spans="28:38">
      <c r="AB325" s="13"/>
      <c r="AC325" s="13"/>
      <c r="AD325" s="13"/>
      <c r="AE325" s="13"/>
      <c r="AF325" s="13"/>
      <c r="AG325" s="13"/>
      <c r="AH325" s="13"/>
      <c r="AI325" s="25"/>
      <c r="AJ325" s="13"/>
      <c r="AK325" s="13"/>
      <c r="AL325" s="13"/>
    </row>
    <row r="326" spans="28:38">
      <c r="AB326" s="13"/>
      <c r="AC326" s="13"/>
      <c r="AD326" s="13"/>
      <c r="AE326" s="13"/>
      <c r="AF326" s="13"/>
      <c r="AG326" s="13"/>
      <c r="AH326" s="13"/>
      <c r="AI326" s="25"/>
      <c r="AJ326" s="13"/>
      <c r="AK326" s="13"/>
      <c r="AL326" s="13"/>
    </row>
    <row r="327" spans="28:38">
      <c r="AB327" s="13"/>
      <c r="AC327" s="13"/>
      <c r="AD327" s="13"/>
      <c r="AE327" s="13"/>
      <c r="AF327" s="13"/>
      <c r="AG327" s="13"/>
      <c r="AH327" s="13"/>
      <c r="AI327" s="25"/>
      <c r="AJ327" s="13"/>
      <c r="AK327" s="13"/>
      <c r="AL327" s="13"/>
    </row>
    <row r="328" spans="28:38">
      <c r="AB328" s="13"/>
      <c r="AC328" s="37"/>
      <c r="AD328" s="36"/>
      <c r="AE328" s="36"/>
      <c r="AF328" s="36"/>
      <c r="AG328" s="36"/>
      <c r="AH328" s="36"/>
      <c r="AI328" s="25"/>
      <c r="AJ328" s="13"/>
      <c r="AK328" s="13"/>
      <c r="AL328" s="13"/>
    </row>
    <row r="329" spans="28:38">
      <c r="AB329" s="13"/>
      <c r="AC329" s="37"/>
      <c r="AD329" s="36"/>
      <c r="AE329" s="36"/>
      <c r="AF329" s="36"/>
      <c r="AG329" s="36"/>
      <c r="AH329" s="36"/>
      <c r="AI329" s="25"/>
      <c r="AJ329" s="13"/>
      <c r="AK329" s="13"/>
      <c r="AL329" s="13"/>
    </row>
    <row r="330" spans="28:38">
      <c r="AB330" s="13"/>
      <c r="AC330" s="37"/>
      <c r="AD330" s="36"/>
      <c r="AE330" s="36"/>
      <c r="AF330" s="36"/>
      <c r="AG330" s="36"/>
      <c r="AH330" s="36"/>
      <c r="AI330" s="25"/>
      <c r="AJ330" s="13"/>
      <c r="AK330" s="13"/>
      <c r="AL330" s="13"/>
    </row>
    <row r="331" spans="28:38">
      <c r="AB331" s="13"/>
      <c r="AC331" s="37"/>
      <c r="AD331" s="36"/>
      <c r="AE331" s="36"/>
      <c r="AF331" s="36"/>
      <c r="AG331" s="36"/>
      <c r="AH331" s="36"/>
      <c r="AI331" s="25"/>
      <c r="AJ331" s="13"/>
      <c r="AK331" s="13"/>
      <c r="AL331" s="13"/>
    </row>
    <row r="332" spans="28:38">
      <c r="AB332" s="13"/>
      <c r="AC332" s="37"/>
      <c r="AD332" s="36"/>
      <c r="AE332" s="36"/>
      <c r="AF332" s="36"/>
      <c r="AG332" s="36"/>
      <c r="AH332" s="36"/>
      <c r="AI332" s="25"/>
      <c r="AJ332" s="13"/>
      <c r="AK332" s="13"/>
      <c r="AL332" s="13"/>
    </row>
    <row r="333" spans="28:38">
      <c r="AB333" s="13"/>
      <c r="AC333" s="13"/>
      <c r="AD333" s="36"/>
      <c r="AE333" s="36"/>
      <c r="AF333" s="36"/>
      <c r="AG333" s="36"/>
      <c r="AH333" s="36"/>
      <c r="AI333" s="25"/>
      <c r="AJ333" s="13"/>
      <c r="AK333" s="13"/>
      <c r="AL333" s="13"/>
    </row>
    <row r="334" spans="28:38">
      <c r="AB334" s="13"/>
      <c r="AC334" s="13"/>
      <c r="AD334" s="13"/>
      <c r="AE334" s="13"/>
      <c r="AF334" s="13"/>
      <c r="AG334" s="13"/>
      <c r="AH334" s="13"/>
      <c r="AI334" s="25"/>
      <c r="AJ334" s="13"/>
      <c r="AK334" s="13"/>
      <c r="AL334" s="13"/>
    </row>
    <row r="335" spans="28:38">
      <c r="AB335" s="13"/>
      <c r="AC335" s="13"/>
      <c r="AD335" s="13"/>
      <c r="AE335" s="13"/>
      <c r="AF335" s="13"/>
      <c r="AG335" s="13"/>
      <c r="AH335" s="13"/>
      <c r="AI335" s="25"/>
      <c r="AJ335" s="13"/>
      <c r="AK335" s="13"/>
      <c r="AL335" s="13"/>
    </row>
    <row r="336" spans="28:38">
      <c r="AB336" s="13"/>
      <c r="AC336" s="13"/>
      <c r="AD336" s="13"/>
      <c r="AE336" s="13"/>
      <c r="AF336" s="13"/>
    </row>
    <row r="337" spans="28:31">
      <c r="AB337" s="13"/>
      <c r="AC337" s="13"/>
      <c r="AD337" s="13"/>
      <c r="AE337" s="13"/>
    </row>
    <row r="338" spans="28:31">
      <c r="AB338" s="13"/>
      <c r="AC338" s="13"/>
      <c r="AD338" s="13"/>
      <c r="AE338" s="13"/>
    </row>
  </sheetData>
  <mergeCells count="26">
    <mergeCell ref="R146:W146"/>
    <mergeCell ref="J153:J158"/>
    <mergeCell ref="AN94:AR94"/>
    <mergeCell ref="AN81:AR81"/>
    <mergeCell ref="AN102:AR102"/>
    <mergeCell ref="AN88:AR88"/>
    <mergeCell ref="AN89:AR89"/>
    <mergeCell ref="AN95:AR95"/>
    <mergeCell ref="AN96:AR96"/>
    <mergeCell ref="AN90:AR90"/>
    <mergeCell ref="AN91:AR91"/>
    <mergeCell ref="AN92:AR92"/>
    <mergeCell ref="AN93:AR93"/>
    <mergeCell ref="B2:R2"/>
    <mergeCell ref="AN82:AR82"/>
    <mergeCell ref="AN83:AR83"/>
    <mergeCell ref="AN84:AR84"/>
    <mergeCell ref="E4:L4"/>
    <mergeCell ref="AD221:AD223"/>
    <mergeCell ref="AN103:AR103"/>
    <mergeCell ref="AN97:AR97"/>
    <mergeCell ref="AN98:AR98"/>
    <mergeCell ref="AN99:AR99"/>
    <mergeCell ref="AN100:AR100"/>
    <mergeCell ref="AN101:AR101"/>
    <mergeCell ref="AD107:AD109"/>
  </mergeCells>
  <pageMargins left="0.7" right="0.7" top="0.75" bottom="0.75" header="0.3" footer="0.3"/>
  <pageSetup paperSize="9" scale="61" orientation="portrait" horizontalDpi="200" verticalDpi="200" r:id="rId1"/>
  <rowBreaks count="2" manualBreakCount="2">
    <brk id="97" max="14" man="1"/>
    <brk id="231" max="14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9"/>
  <sheetViews>
    <sheetView showGridLines="0" zoomScale="90" zoomScaleNormal="90" workbookViewId="0">
      <pane ySplit="4" topLeftCell="A5" activePane="bottomLeft" state="frozen"/>
      <selection pane="bottomLeft"/>
    </sheetView>
  </sheetViews>
  <sheetFormatPr defaultColWidth="9.140625" defaultRowHeight="15"/>
  <cols>
    <col min="1" max="1" width="9.140625" style="11" customWidth="1"/>
    <col min="2" max="11" width="9.140625" style="11"/>
    <col min="12" max="13" width="9.140625" style="11" customWidth="1"/>
    <col min="14" max="23" width="9.140625" style="11"/>
    <col min="24" max="24" width="5.85546875" style="13" customWidth="1"/>
    <col min="25" max="25" width="6.85546875" style="13" customWidth="1"/>
    <col min="26" max="26" width="9.5703125" style="18" customWidth="1"/>
    <col min="27" max="27" width="10.140625" style="18" customWidth="1"/>
    <col min="28" max="28" width="9.140625" style="18"/>
    <col min="29" max="29" width="10" style="18" customWidth="1"/>
    <col min="30" max="30" width="9.140625" style="18"/>
    <col min="31" max="31" width="9.140625" style="18" customWidth="1"/>
    <col min="32" max="32" width="10.42578125" style="19" customWidth="1"/>
    <col min="33" max="36" width="9.140625" style="18"/>
    <col min="37" max="16384" width="9.140625" style="11"/>
  </cols>
  <sheetData>
    <row r="1" spans="1:38" s="2" customFormat="1" ht="12.75"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</row>
    <row r="2" spans="1:38" s="2" customFormat="1" ht="45.75" customHeight="1">
      <c r="B2" s="143" t="s">
        <v>53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 s="17"/>
      <c r="AJ2" s="17"/>
      <c r="AK2" s="17"/>
      <c r="AL2" s="17"/>
    </row>
    <row r="3" spans="1:38" s="2" customFormat="1" ht="12.75"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 spans="1:38" s="2" customFormat="1" ht="36.75" customHeight="1">
      <c r="A4" s="135" t="s">
        <v>89</v>
      </c>
      <c r="B4" s="135"/>
      <c r="C4" s="135"/>
      <c r="D4" s="135"/>
      <c r="E4" s="135"/>
      <c r="F4" s="135"/>
      <c r="G4" s="135"/>
      <c r="H4" s="135"/>
      <c r="I4" s="135"/>
      <c r="K4" s="135" t="s">
        <v>100</v>
      </c>
      <c r="L4" s="135"/>
      <c r="M4" s="135"/>
      <c r="N4" s="135"/>
      <c r="O4" s="135"/>
      <c r="P4" s="135"/>
      <c r="Q4" s="135"/>
      <c r="R4" s="135"/>
      <c r="S4" s="135"/>
      <c r="Y4" s="5"/>
      <c r="AI4" s="17"/>
      <c r="AJ4" s="17"/>
    </row>
    <row r="5" spans="1:38">
      <c r="AC5" s="18" t="s">
        <v>1</v>
      </c>
      <c r="AF5" s="31"/>
    </row>
    <row r="6" spans="1:38">
      <c r="AC6" s="18" t="s">
        <v>3</v>
      </c>
      <c r="AD6" s="18" t="s">
        <v>5</v>
      </c>
      <c r="AF6" s="31"/>
      <c r="AG6" s="32"/>
      <c r="AH6" s="32"/>
    </row>
    <row r="7" spans="1:38">
      <c r="AB7" s="17"/>
      <c r="AC7" s="20"/>
      <c r="AD7" s="20">
        <v>0</v>
      </c>
      <c r="AE7" s="19"/>
      <c r="AF7" s="31"/>
      <c r="AG7" s="32"/>
      <c r="AH7" s="32"/>
    </row>
    <row r="8" spans="1:38" ht="15" customHeight="1">
      <c r="AC8" s="20"/>
      <c r="AD8" s="20"/>
      <c r="AF8" s="31"/>
      <c r="AG8" s="32"/>
      <c r="AH8" s="32"/>
    </row>
    <row r="9" spans="1:38">
      <c r="AC9" s="20"/>
      <c r="AD9" s="20"/>
      <c r="AF9" s="31"/>
      <c r="AG9" s="32"/>
      <c r="AH9" s="32"/>
    </row>
    <row r="10" spans="1:38">
      <c r="AB10" s="11"/>
      <c r="AC10" s="11"/>
      <c r="AD10" s="11"/>
      <c r="AF10" s="31"/>
      <c r="AG10" s="32"/>
      <c r="AH10" s="32"/>
    </row>
    <row r="11" spans="1:38">
      <c r="AD11" s="18" t="s">
        <v>5</v>
      </c>
      <c r="AF11" s="31"/>
      <c r="AG11" s="32"/>
      <c r="AH11" s="32"/>
    </row>
    <row r="12" spans="1:38" ht="15" customHeight="1">
      <c r="AB12" s="17"/>
      <c r="AC12" s="20"/>
      <c r="AD12" s="20">
        <v>0</v>
      </c>
      <c r="AF12" s="31"/>
      <c r="AG12" s="32"/>
      <c r="AH12" s="32"/>
    </row>
    <row r="13" spans="1:38" ht="15" customHeight="1">
      <c r="AF13" s="31"/>
      <c r="AG13" s="32"/>
      <c r="AH13" s="32"/>
    </row>
    <row r="14" spans="1:38" ht="15" customHeight="1">
      <c r="AF14" s="31"/>
      <c r="AG14" s="32"/>
      <c r="AH14" s="32"/>
    </row>
    <row r="15" spans="1:38" ht="15" customHeight="1">
      <c r="AB15" s="11"/>
      <c r="AC15" s="11"/>
      <c r="AD15" s="11"/>
      <c r="AG15" s="32"/>
      <c r="AH15" s="32"/>
    </row>
    <row r="16" spans="1:38" ht="15" customHeight="1">
      <c r="AB16" s="11"/>
      <c r="AC16" s="11"/>
      <c r="AD16" s="11"/>
      <c r="AG16" s="32"/>
      <c r="AH16" s="32"/>
    </row>
    <row r="17" spans="26:34" ht="15" customHeight="1">
      <c r="Z17" s="32"/>
      <c r="AC17" s="14"/>
      <c r="AD17" s="14"/>
      <c r="AG17" s="32"/>
      <c r="AH17" s="32"/>
    </row>
    <row r="18" spans="26:34">
      <c r="Z18" s="32"/>
      <c r="AG18" s="32"/>
      <c r="AH18" s="32"/>
    </row>
    <row r="19" spans="26:34">
      <c r="Z19" s="32"/>
      <c r="AG19" s="32"/>
      <c r="AH19" s="32"/>
    </row>
    <row r="20" spans="26:34">
      <c r="Z20" s="32"/>
      <c r="AG20" s="32"/>
      <c r="AH20" s="32"/>
    </row>
    <row r="21" spans="26:34">
      <c r="Z21" s="32"/>
      <c r="AG21" s="32"/>
      <c r="AH21" s="32"/>
    </row>
    <row r="22" spans="26:34">
      <c r="Z22" s="32"/>
      <c r="AG22" s="32"/>
      <c r="AH22" s="32"/>
    </row>
    <row r="24" spans="26:34">
      <c r="Z24" s="32"/>
      <c r="AA24" s="32"/>
      <c r="AB24" s="32"/>
      <c r="AC24" s="32"/>
      <c r="AD24" s="32"/>
    </row>
    <row r="27" spans="26:34">
      <c r="AA27" s="17"/>
      <c r="AB27" s="20"/>
      <c r="AC27" s="20"/>
    </row>
    <row r="32" spans="26:34">
      <c r="AA32" s="17"/>
      <c r="AB32" s="20"/>
      <c r="AC32" s="20"/>
    </row>
    <row r="37" spans="25:30" ht="15" customHeight="1">
      <c r="AD37" s="39"/>
    </row>
    <row r="38" spans="25:30" ht="15" customHeight="1">
      <c r="AA38" s="17"/>
      <c r="AB38" s="66"/>
      <c r="AC38" s="66"/>
    </row>
    <row r="39" spans="25:30" ht="15" customHeight="1"/>
    <row r="40" spans="25:30" ht="15" customHeight="1"/>
    <row r="41" spans="25:30" ht="15" customHeight="1"/>
    <row r="42" spans="25:30" ht="15" customHeight="1"/>
    <row r="43" spans="25:30" ht="15" customHeight="1"/>
    <row r="44" spans="25:30" ht="15" customHeight="1">
      <c r="Y44" s="11"/>
    </row>
    <row r="45" spans="25:30" ht="15" customHeight="1">
      <c r="Y45" s="11"/>
    </row>
    <row r="46" spans="25:30" ht="15" customHeight="1">
      <c r="Y46" s="11"/>
    </row>
    <row r="47" spans="25:30" ht="15" customHeight="1">
      <c r="Y47" s="11"/>
      <c r="AA47" s="17"/>
      <c r="AB47" s="20"/>
      <c r="AC47" s="20"/>
    </row>
    <row r="48" spans="25:30" ht="15" customHeight="1">
      <c r="Y48" s="11"/>
    </row>
    <row r="49" spans="25:31" ht="15" customHeight="1">
      <c r="Y49" s="11"/>
    </row>
    <row r="50" spans="25:31" ht="15" customHeight="1">
      <c r="Y50" s="11"/>
    </row>
    <row r="51" spans="25:31" ht="15" customHeight="1">
      <c r="Y51" s="11"/>
    </row>
    <row r="52" spans="25:31" ht="15" customHeight="1">
      <c r="Y52" s="11"/>
      <c r="AA52" s="17"/>
      <c r="AB52" s="20"/>
      <c r="AC52" s="20"/>
    </row>
    <row r="53" spans="25:31" ht="15" customHeight="1">
      <c r="Y53" s="11"/>
    </row>
    <row r="54" spans="25:31" ht="15" customHeight="1">
      <c r="Y54" s="11"/>
    </row>
    <row r="55" spans="25:31" ht="15" customHeight="1">
      <c r="Y55" s="11"/>
    </row>
    <row r="56" spans="25:31" ht="15" customHeight="1">
      <c r="Y56" s="11"/>
    </row>
    <row r="57" spans="25:31" ht="15" customHeight="1">
      <c r="Y57" s="11"/>
      <c r="AB57" s="39"/>
      <c r="AC57" s="39"/>
    </row>
    <row r="58" spans="25:31" ht="15" customHeight="1">
      <c r="Y58" s="11"/>
    </row>
    <row r="59" spans="25:31" ht="15" customHeight="1">
      <c r="Y59" s="11"/>
    </row>
    <row r="60" spans="25:31" ht="15" customHeight="1"/>
    <row r="61" spans="25:31" ht="15" customHeight="1"/>
    <row r="62" spans="25:31" ht="15" customHeight="1"/>
    <row r="63" spans="25:31" ht="15" customHeight="1">
      <c r="Y63" s="11"/>
      <c r="AE63" s="32"/>
    </row>
    <row r="64" spans="25:31" ht="15" customHeight="1">
      <c r="Y64" s="11"/>
      <c r="AE64" s="32"/>
    </row>
    <row r="65" spans="25:33" ht="15" customHeight="1">
      <c r="Y65" s="11"/>
      <c r="AC65" s="18" t="s">
        <v>3</v>
      </c>
      <c r="AD65" s="18" t="s">
        <v>5</v>
      </c>
    </row>
    <row r="66" spans="25:33" ht="15" customHeight="1">
      <c r="Y66" s="11"/>
      <c r="AB66" s="17" t="s">
        <v>90</v>
      </c>
      <c r="AC66" s="20">
        <v>1</v>
      </c>
      <c r="AD66" s="20">
        <v>0</v>
      </c>
    </row>
    <row r="67" spans="25:33" ht="15" customHeight="1">
      <c r="Y67" s="11"/>
    </row>
    <row r="68" spans="25:33" ht="15" customHeight="1">
      <c r="Y68" s="11"/>
    </row>
    <row r="69" spans="25:33" ht="15" customHeight="1">
      <c r="Y69" s="11"/>
      <c r="AF69" s="18" t="s">
        <v>3</v>
      </c>
      <c r="AG69" s="18" t="s">
        <v>5</v>
      </c>
    </row>
    <row r="70" spans="25:33" ht="15" customHeight="1">
      <c r="Y70" s="11"/>
      <c r="AB70" s="18" t="s">
        <v>1</v>
      </c>
      <c r="AE70" s="17" t="s">
        <v>90</v>
      </c>
      <c r="AF70" s="20">
        <v>0.68</v>
      </c>
      <c r="AG70" s="20">
        <v>0.33</v>
      </c>
    </row>
    <row r="71" spans="25:33" ht="15" customHeight="1">
      <c r="Y71" s="11"/>
      <c r="AB71" s="18" t="s">
        <v>3</v>
      </c>
      <c r="AC71" s="18" t="s">
        <v>5</v>
      </c>
    </row>
    <row r="72" spans="25:33" ht="15" customHeight="1">
      <c r="Y72" s="11"/>
      <c r="AA72" s="17" t="s">
        <v>90</v>
      </c>
      <c r="AB72" s="20">
        <v>0.5</v>
      </c>
      <c r="AC72" s="20">
        <v>0.5</v>
      </c>
    </row>
    <row r="73" spans="25:33" ht="15" customHeight="1">
      <c r="Y73" s="11"/>
    </row>
    <row r="74" spans="25:33" ht="15" customHeight="1">
      <c r="Y74" s="11"/>
    </row>
    <row r="75" spans="25:33" ht="15" customHeight="1"/>
    <row r="76" spans="25:33" ht="15" customHeight="1"/>
    <row r="77" spans="25:33" ht="15" customHeight="1"/>
    <row r="78" spans="25:33" ht="15" customHeight="1">
      <c r="AB78" s="11"/>
      <c r="AC78" s="11"/>
    </row>
    <row r="79" spans="25:33" ht="15" customHeight="1"/>
    <row r="80" spans="25:33" ht="15" customHeight="1"/>
    <row r="81" spans="26:33" ht="15" customHeight="1"/>
    <row r="82" spans="26:33" ht="15" customHeight="1"/>
    <row r="83" spans="26:33" ht="15" customHeight="1">
      <c r="Z83" s="32"/>
      <c r="AA83" s="32"/>
      <c r="AB83" s="32"/>
      <c r="AC83" s="32"/>
      <c r="AD83" s="32"/>
      <c r="AE83" s="32"/>
      <c r="AF83" s="31"/>
      <c r="AG83" s="32"/>
    </row>
    <row r="84" spans="26:33" ht="15" customHeight="1">
      <c r="AC84" s="18" t="s">
        <v>1</v>
      </c>
      <c r="AF84" s="31"/>
      <c r="AG84" s="32"/>
    </row>
    <row r="85" spans="26:33" ht="15" customHeight="1">
      <c r="AC85" s="18" t="s">
        <v>3</v>
      </c>
      <c r="AD85" s="18" t="s">
        <v>5</v>
      </c>
      <c r="AF85" s="31"/>
      <c r="AG85" s="32"/>
    </row>
    <row r="86" spans="26:33" ht="15" customHeight="1">
      <c r="AB86" s="17" t="s">
        <v>91</v>
      </c>
      <c r="AC86" s="20">
        <v>1</v>
      </c>
      <c r="AD86" s="20">
        <v>0</v>
      </c>
      <c r="AF86" s="31"/>
      <c r="AG86" s="32"/>
    </row>
    <row r="87" spans="26:33" ht="15" customHeight="1">
      <c r="AF87" s="31"/>
      <c r="AG87" s="32"/>
    </row>
    <row r="88" spans="26:33" ht="15" customHeight="1">
      <c r="AF88" s="31"/>
      <c r="AG88" s="32"/>
    </row>
    <row r="89" spans="26:33" ht="15" customHeight="1">
      <c r="AC89" s="18" t="s">
        <v>1</v>
      </c>
      <c r="AF89" s="31"/>
      <c r="AG89" s="32"/>
    </row>
    <row r="90" spans="26:33" ht="15" customHeight="1">
      <c r="AC90" s="18" t="s">
        <v>3</v>
      </c>
      <c r="AD90" s="18" t="s">
        <v>5</v>
      </c>
      <c r="AF90" s="31"/>
      <c r="AG90" s="32"/>
    </row>
    <row r="91" spans="26:33" ht="15" customHeight="1">
      <c r="AB91" s="17" t="s">
        <v>91</v>
      </c>
      <c r="AC91" s="20">
        <v>0.84</v>
      </c>
      <c r="AD91" s="20">
        <v>0.16</v>
      </c>
      <c r="AF91" s="31"/>
      <c r="AG91" s="32"/>
    </row>
    <row r="92" spans="26:33" ht="15" customHeight="1">
      <c r="AF92" s="31"/>
      <c r="AG92" s="32"/>
    </row>
    <row r="93" spans="26:33" ht="15" customHeight="1">
      <c r="AF93" s="31"/>
      <c r="AG93" s="32"/>
    </row>
    <row r="94" spans="26:33" ht="15" customHeight="1">
      <c r="AC94" s="18" t="s">
        <v>3</v>
      </c>
      <c r="AD94" s="18" t="s">
        <v>5</v>
      </c>
      <c r="AF94" s="31"/>
      <c r="AG94" s="32"/>
    </row>
    <row r="95" spans="26:33" ht="15" customHeight="1">
      <c r="AB95" s="17" t="s">
        <v>91</v>
      </c>
      <c r="AC95" s="20">
        <v>0.5</v>
      </c>
      <c r="AD95" s="20">
        <v>0.5</v>
      </c>
      <c r="AF95" s="31"/>
    </row>
    <row r="96" spans="26:33" ht="15" customHeight="1">
      <c r="AC96" s="40"/>
      <c r="AD96" s="40"/>
      <c r="AF96" s="31"/>
    </row>
    <row r="97" spans="25:32" ht="15" customHeight="1">
      <c r="AF97" s="31"/>
    </row>
    <row r="98" spans="25:32" ht="15" customHeight="1">
      <c r="AF98" s="31"/>
    </row>
    <row r="99" spans="25:32" ht="15" customHeight="1"/>
    <row r="100" spans="25:32" ht="15" customHeight="1"/>
    <row r="101" spans="25:32" ht="15" customHeight="1"/>
    <row r="102" spans="25:32" ht="15" customHeight="1"/>
    <row r="103" spans="25:32" ht="15" customHeight="1">
      <c r="Y103" s="11"/>
    </row>
    <row r="104" spans="25:32" ht="15" customHeight="1">
      <c r="Y104" s="11"/>
    </row>
    <row r="105" spans="25:32" ht="15" customHeight="1">
      <c r="Y105" s="11"/>
    </row>
    <row r="106" spans="25:32" ht="15" customHeight="1">
      <c r="Y106" s="11"/>
      <c r="AB106" s="18" t="s">
        <v>1</v>
      </c>
    </row>
    <row r="107" spans="25:32" ht="15" customHeight="1">
      <c r="Y107" s="11"/>
      <c r="AB107" s="18" t="s">
        <v>3</v>
      </c>
      <c r="AC107" s="18" t="s">
        <v>5</v>
      </c>
    </row>
    <row r="108" spans="25:32" ht="15" customHeight="1">
      <c r="Y108" s="11"/>
      <c r="AA108" s="17" t="s">
        <v>92</v>
      </c>
      <c r="AB108" s="20">
        <v>1</v>
      </c>
      <c r="AC108" s="20">
        <v>0</v>
      </c>
    </row>
    <row r="109" spans="25:32" ht="15" customHeight="1">
      <c r="Y109" s="11"/>
    </row>
    <row r="110" spans="25:32" ht="15" customHeight="1">
      <c r="Y110" s="11"/>
    </row>
    <row r="111" spans="25:32" ht="15" customHeight="1">
      <c r="Y111" s="11"/>
      <c r="AB111" s="18" t="s">
        <v>1</v>
      </c>
    </row>
    <row r="112" spans="25:32" ht="15" customHeight="1">
      <c r="Y112" s="11"/>
      <c r="AB112" s="18" t="s">
        <v>3</v>
      </c>
      <c r="AC112" s="18" t="s">
        <v>5</v>
      </c>
    </row>
    <row r="113" spans="24:42" ht="15" customHeight="1">
      <c r="Y113" s="11"/>
      <c r="AA113" s="17" t="s">
        <v>92</v>
      </c>
      <c r="AB113" s="20">
        <v>1</v>
      </c>
      <c r="AC113" s="20">
        <v>0</v>
      </c>
    </row>
    <row r="114" spans="24:42" ht="15" customHeight="1">
      <c r="Y114" s="11"/>
    </row>
    <row r="115" spans="24:42" ht="15" customHeight="1">
      <c r="Y115" s="11"/>
    </row>
    <row r="116" spans="24:42" ht="15" customHeight="1">
      <c r="Y116" s="11"/>
    </row>
    <row r="117" spans="24:42" ht="15" customHeight="1">
      <c r="Y117" s="11"/>
      <c r="AB117" s="18" t="s">
        <v>3</v>
      </c>
      <c r="AC117" s="18" t="s">
        <v>5</v>
      </c>
    </row>
    <row r="118" spans="24:42" ht="15" customHeight="1">
      <c r="Y118" s="11"/>
      <c r="AA118" s="17" t="s">
        <v>92</v>
      </c>
      <c r="AB118" s="20">
        <v>1</v>
      </c>
      <c r="AC118" s="20">
        <v>0</v>
      </c>
    </row>
    <row r="119" spans="24:42" ht="15" customHeight="1">
      <c r="Y119" s="11"/>
    </row>
    <row r="120" spans="24:42" ht="15" customHeight="1">
      <c r="AA120" s="32"/>
      <c r="AB120" s="32"/>
      <c r="AC120" s="32"/>
      <c r="AD120" s="32"/>
    </row>
    <row r="121" spans="24:42" ht="15" customHeight="1">
      <c r="AA121" s="32"/>
      <c r="AB121" s="32"/>
      <c r="AC121" s="32"/>
      <c r="AD121" s="32"/>
    </row>
    <row r="122" spans="24:42" ht="15" customHeight="1"/>
    <row r="123" spans="24:42" ht="15" customHeight="1">
      <c r="Z123" s="32"/>
      <c r="AG123" s="32"/>
      <c r="AH123" s="32"/>
      <c r="AI123" s="32"/>
      <c r="AJ123" s="32"/>
      <c r="AK123" s="13"/>
      <c r="AL123" s="13"/>
      <c r="AM123" s="13"/>
      <c r="AN123" s="13"/>
      <c r="AO123" s="13"/>
      <c r="AP123" s="13"/>
    </row>
    <row r="124" spans="24:42" ht="15" customHeight="1">
      <c r="Z124" s="32"/>
      <c r="AG124" s="32"/>
      <c r="AN124" s="13"/>
      <c r="AO124" s="13"/>
      <c r="AP124" s="13"/>
    </row>
    <row r="125" spans="24:42" ht="15" customHeight="1">
      <c r="Z125" s="32"/>
      <c r="AA125" s="32"/>
      <c r="AB125" s="32"/>
      <c r="AC125" s="32"/>
      <c r="AD125" s="32"/>
      <c r="AE125" s="32"/>
      <c r="AF125" s="31"/>
      <c r="AG125" s="32"/>
      <c r="AN125" s="13"/>
      <c r="AO125" s="13"/>
      <c r="AP125" s="13"/>
    </row>
    <row r="126" spans="24:42" ht="15" customHeight="1">
      <c r="X126" s="11"/>
      <c r="Y126" s="11"/>
      <c r="Z126" s="32"/>
      <c r="AA126" s="32"/>
      <c r="AB126" s="32"/>
      <c r="AC126" s="32"/>
      <c r="AD126" s="32"/>
      <c r="AE126" s="32"/>
      <c r="AF126" s="31"/>
      <c r="AG126" s="32"/>
      <c r="AN126" s="13"/>
      <c r="AO126" s="13"/>
      <c r="AP126" s="13"/>
    </row>
    <row r="127" spans="24:42" ht="15" customHeight="1">
      <c r="X127" s="11"/>
      <c r="Y127" s="11"/>
      <c r="Z127" s="32"/>
      <c r="AA127" s="32"/>
      <c r="AC127" s="18" t="s">
        <v>71</v>
      </c>
      <c r="AD127" s="18" t="s">
        <v>44</v>
      </c>
      <c r="AE127" s="18" t="s">
        <v>7</v>
      </c>
      <c r="AF127" s="31"/>
      <c r="AG127" s="32"/>
      <c r="AN127" s="13"/>
      <c r="AO127" s="13"/>
      <c r="AP127" s="13"/>
    </row>
    <row r="128" spans="24:42" ht="15" customHeight="1">
      <c r="X128" s="11"/>
      <c r="Y128" s="11"/>
      <c r="Z128" s="32"/>
      <c r="AA128" s="32"/>
      <c r="AB128" s="17" t="s">
        <v>93</v>
      </c>
      <c r="AC128" s="20">
        <v>1</v>
      </c>
      <c r="AD128" s="20">
        <v>0</v>
      </c>
      <c r="AE128" s="20">
        <v>0</v>
      </c>
      <c r="AF128" s="31"/>
      <c r="AG128" s="32"/>
      <c r="AI128" s="11"/>
      <c r="AJ128" s="11"/>
      <c r="AN128" s="13"/>
      <c r="AO128" s="13"/>
      <c r="AP128" s="13"/>
    </row>
    <row r="129" spans="11:42" ht="15" customHeight="1">
      <c r="X129" s="11"/>
      <c r="Y129" s="11"/>
      <c r="Z129" s="32"/>
      <c r="AA129" s="32"/>
      <c r="AC129" s="20"/>
      <c r="AD129" s="20"/>
      <c r="AE129" s="20"/>
      <c r="AF129" s="31"/>
      <c r="AG129" s="32"/>
      <c r="AI129" s="11"/>
      <c r="AJ129" s="11"/>
      <c r="AN129" s="13"/>
      <c r="AO129" s="13"/>
      <c r="AP129" s="13"/>
    </row>
    <row r="130" spans="11:42" ht="15" customHeight="1">
      <c r="X130" s="11"/>
      <c r="Y130" s="11"/>
      <c r="Z130" s="32"/>
      <c r="AA130" s="32"/>
      <c r="AC130" s="20"/>
      <c r="AD130" s="20"/>
      <c r="AE130" s="20"/>
      <c r="AF130" s="31"/>
      <c r="AG130" s="32"/>
      <c r="AI130" s="11"/>
      <c r="AJ130" s="14"/>
      <c r="AK130" s="14"/>
      <c r="AL130" s="14"/>
      <c r="AN130" s="13"/>
      <c r="AO130" s="13"/>
      <c r="AP130" s="13"/>
    </row>
    <row r="131" spans="11:42" ht="15" customHeight="1">
      <c r="X131" s="11"/>
      <c r="Y131" s="11"/>
      <c r="Z131" s="32"/>
      <c r="AA131" s="32"/>
      <c r="AC131" s="20"/>
      <c r="AD131" s="20"/>
      <c r="AE131" s="20"/>
      <c r="AF131" s="31"/>
      <c r="AG131" s="32"/>
      <c r="AN131" s="13"/>
      <c r="AO131" s="13"/>
      <c r="AP131" s="13"/>
    </row>
    <row r="132" spans="11:42" ht="15" customHeight="1">
      <c r="X132" s="11"/>
      <c r="Y132" s="11"/>
      <c r="Z132" s="32"/>
      <c r="AA132" s="32"/>
      <c r="AB132" s="11"/>
      <c r="AC132" s="11"/>
      <c r="AD132" s="11"/>
      <c r="AE132" s="11"/>
      <c r="AF132" s="31"/>
      <c r="AG132" s="32"/>
      <c r="AI132" s="11"/>
      <c r="AJ132" s="11"/>
      <c r="AN132" s="13"/>
      <c r="AO132" s="13"/>
      <c r="AP132" s="13"/>
    </row>
    <row r="133" spans="11:42" ht="15" customHeight="1">
      <c r="X133" s="11"/>
      <c r="Y133" s="11"/>
      <c r="Z133" s="32"/>
      <c r="AA133" s="32"/>
      <c r="AB133" s="11" t="s">
        <v>6</v>
      </c>
      <c r="AC133" s="11"/>
      <c r="AD133" s="11"/>
      <c r="AE133" s="11"/>
      <c r="AF133" s="31"/>
      <c r="AG133" s="32"/>
      <c r="AI133" s="11"/>
      <c r="AJ133" s="11"/>
      <c r="AN133" s="13"/>
      <c r="AO133" s="13"/>
      <c r="AP133" s="13"/>
    </row>
    <row r="134" spans="11:42" ht="15" customHeight="1">
      <c r="X134" s="11"/>
      <c r="Y134" s="11"/>
      <c r="Z134" s="32"/>
      <c r="AA134" s="32"/>
      <c r="AC134" s="18" t="s">
        <v>71</v>
      </c>
      <c r="AD134" s="18" t="s">
        <v>44</v>
      </c>
      <c r="AE134" s="18" t="s">
        <v>7</v>
      </c>
      <c r="AF134" s="31"/>
      <c r="AG134" s="32"/>
      <c r="AJ134" s="14"/>
      <c r="AK134" s="14"/>
      <c r="AL134" s="14"/>
      <c r="AN134" s="13"/>
      <c r="AO134" s="13"/>
      <c r="AP134" s="13"/>
    </row>
    <row r="135" spans="11:42" ht="15" customHeight="1">
      <c r="X135" s="11"/>
      <c r="Y135" s="11"/>
      <c r="Z135" s="32"/>
      <c r="AA135" s="32"/>
      <c r="AB135" s="17" t="s">
        <v>93</v>
      </c>
      <c r="AC135" s="20">
        <v>10</v>
      </c>
      <c r="AD135" s="20">
        <v>0</v>
      </c>
      <c r="AE135" s="20">
        <v>0</v>
      </c>
      <c r="AF135" s="31"/>
      <c r="AG135" s="32"/>
      <c r="AN135" s="13"/>
      <c r="AO135" s="13"/>
      <c r="AP135" s="13"/>
    </row>
    <row r="136" spans="11:42" ht="15" customHeight="1">
      <c r="X136" s="11"/>
      <c r="Y136" s="11"/>
      <c r="Z136" s="32"/>
      <c r="AA136" s="32"/>
      <c r="AB136" s="11"/>
      <c r="AC136" s="11"/>
      <c r="AD136" s="11"/>
      <c r="AE136" s="11"/>
      <c r="AF136" s="31"/>
      <c r="AG136" s="32"/>
      <c r="AN136" s="13"/>
      <c r="AO136" s="13"/>
      <c r="AP136" s="13"/>
    </row>
    <row r="137" spans="11:42" ht="15" customHeight="1">
      <c r="X137" s="11"/>
      <c r="Y137" s="11"/>
      <c r="Z137" s="32"/>
      <c r="AA137" s="32"/>
      <c r="AB137" s="67"/>
      <c r="AF137" s="31"/>
      <c r="AG137" s="32"/>
      <c r="AN137" s="13"/>
      <c r="AO137" s="13"/>
      <c r="AP137" s="13"/>
    </row>
    <row r="138" spans="11:42" ht="15" customHeight="1">
      <c r="X138" s="11"/>
      <c r="Y138" s="11"/>
      <c r="Z138" s="32"/>
      <c r="AA138" s="32"/>
      <c r="AB138" s="67"/>
      <c r="AF138" s="31"/>
      <c r="AG138" s="32"/>
      <c r="AN138" s="13"/>
      <c r="AO138" s="13"/>
      <c r="AP138" s="13"/>
    </row>
    <row r="139" spans="11:42" ht="15" customHeight="1">
      <c r="Z139" s="32"/>
      <c r="AA139" s="32"/>
      <c r="AC139" s="18" t="s">
        <v>71</v>
      </c>
      <c r="AD139" s="18" t="s">
        <v>44</v>
      </c>
      <c r="AE139" s="18" t="s">
        <v>7</v>
      </c>
      <c r="AF139" s="31"/>
      <c r="AG139" s="32"/>
      <c r="AH139" s="32"/>
      <c r="AI139" s="32"/>
      <c r="AJ139" s="32"/>
      <c r="AK139" s="13"/>
      <c r="AL139" s="13"/>
      <c r="AM139" s="13"/>
      <c r="AN139" s="13"/>
      <c r="AO139" s="13"/>
      <c r="AP139" s="13"/>
    </row>
    <row r="140" spans="11:42" ht="15" customHeight="1">
      <c r="Z140" s="32"/>
      <c r="AA140" s="32"/>
      <c r="AB140" s="17" t="s">
        <v>93</v>
      </c>
      <c r="AC140" s="20">
        <v>1</v>
      </c>
      <c r="AD140" s="20">
        <v>0</v>
      </c>
      <c r="AE140" s="20">
        <v>0</v>
      </c>
      <c r="AF140" s="31"/>
      <c r="AG140" s="32"/>
      <c r="AH140" s="32"/>
      <c r="AI140" s="32"/>
      <c r="AJ140" s="32"/>
      <c r="AK140" s="13"/>
      <c r="AL140" s="13"/>
      <c r="AM140" s="13"/>
      <c r="AN140" s="13"/>
      <c r="AO140" s="13"/>
      <c r="AP140" s="13"/>
    </row>
    <row r="141" spans="11:42" ht="15" customHeight="1">
      <c r="Z141" s="32"/>
      <c r="AA141" s="32"/>
      <c r="AB141" s="33"/>
      <c r="AC141" s="32"/>
      <c r="AD141" s="32"/>
      <c r="AE141" s="32"/>
      <c r="AF141" s="31"/>
      <c r="AG141" s="32"/>
      <c r="AH141" s="32"/>
      <c r="AI141" s="32"/>
      <c r="AJ141" s="32"/>
      <c r="AK141" s="13"/>
      <c r="AL141" s="13"/>
      <c r="AM141" s="13"/>
      <c r="AN141" s="13"/>
      <c r="AO141" s="13"/>
      <c r="AP141" s="13"/>
    </row>
    <row r="142" spans="11:42" ht="15" customHeight="1">
      <c r="AH142" s="32"/>
      <c r="AI142" s="32"/>
      <c r="AJ142" s="32"/>
      <c r="AK142" s="13"/>
      <c r="AL142" s="13"/>
    </row>
    <row r="143" spans="11:42" ht="15" customHeight="1">
      <c r="AH143" s="32"/>
      <c r="AI143" s="32"/>
      <c r="AJ143" s="32"/>
      <c r="AK143" s="13"/>
      <c r="AL143" s="13"/>
    </row>
    <row r="144" spans="11:42" ht="15" customHeight="1">
      <c r="K144" s="142"/>
      <c r="L144" s="142"/>
      <c r="M144" s="142" t="s">
        <v>142</v>
      </c>
      <c r="N144" s="142"/>
      <c r="O144" s="142"/>
      <c r="P144" s="142"/>
      <c r="Q144" s="142"/>
      <c r="R144" s="142"/>
      <c r="AH144" s="32"/>
      <c r="AI144" s="32"/>
      <c r="AJ144" s="32"/>
      <c r="AK144" s="13"/>
      <c r="AL144" s="13"/>
    </row>
    <row r="145" spans="10:38" ht="15" customHeight="1">
      <c r="K145" s="114" t="s">
        <v>59</v>
      </c>
      <c r="L145" s="114" t="s">
        <v>60</v>
      </c>
      <c r="M145" s="114" t="s">
        <v>37</v>
      </c>
      <c r="N145" s="114" t="s">
        <v>56</v>
      </c>
      <c r="O145" s="114" t="s">
        <v>38</v>
      </c>
      <c r="P145" s="114" t="s">
        <v>20</v>
      </c>
      <c r="Q145" s="114" t="s">
        <v>21</v>
      </c>
      <c r="R145" s="114" t="s">
        <v>7</v>
      </c>
      <c r="W145" s="13"/>
      <c r="Y145" s="32"/>
      <c r="AA145" s="18" t="s">
        <v>71</v>
      </c>
      <c r="AB145" s="18" t="s">
        <v>44</v>
      </c>
      <c r="AC145" s="18" t="s">
        <v>7</v>
      </c>
      <c r="AE145" s="19"/>
      <c r="AF145" s="18"/>
      <c r="AG145" s="32"/>
      <c r="AH145" s="32"/>
      <c r="AI145" s="32"/>
      <c r="AJ145" s="13"/>
      <c r="AK145" s="13"/>
    </row>
    <row r="146" spans="10:38" ht="15" customHeight="1">
      <c r="K146" s="66">
        <v>0.47368421052631576</v>
      </c>
      <c r="L146" s="66">
        <v>0.26315789473684209</v>
      </c>
      <c r="M146" s="66">
        <v>0.21052631578947367</v>
      </c>
      <c r="N146" s="66">
        <v>0.36842105263157893</v>
      </c>
      <c r="O146" s="66">
        <v>0.15789473684210525</v>
      </c>
      <c r="P146" s="66">
        <v>5.2631578947368418E-2</v>
      </c>
      <c r="Q146" s="66">
        <v>0.10526315789473684</v>
      </c>
      <c r="R146" s="66">
        <v>5.2631578947368418E-2</v>
      </c>
      <c r="V146" s="13"/>
      <c r="W146" s="13"/>
      <c r="X146" s="32"/>
      <c r="Y146" s="68" t="s">
        <v>94</v>
      </c>
      <c r="Z146" s="20">
        <v>1</v>
      </c>
      <c r="AA146" s="20">
        <v>0</v>
      </c>
      <c r="AB146" s="20">
        <v>0</v>
      </c>
      <c r="AD146" s="19"/>
      <c r="AF146" s="32"/>
      <c r="AG146" s="32"/>
      <c r="AH146" s="32"/>
      <c r="AI146" s="13"/>
      <c r="AJ146" s="13"/>
    </row>
    <row r="147" spans="10:38" ht="15" customHeight="1">
      <c r="K147" s="114"/>
      <c r="L147" s="114"/>
      <c r="M147" s="114"/>
      <c r="N147" s="114"/>
      <c r="O147" s="114"/>
      <c r="P147" s="114"/>
      <c r="Q147" s="114"/>
      <c r="R147" s="114"/>
      <c r="W147" s="13"/>
      <c r="Y147" s="32"/>
      <c r="AE147" s="19"/>
      <c r="AF147" s="18"/>
      <c r="AG147" s="32"/>
      <c r="AH147" s="32"/>
      <c r="AI147" s="32"/>
      <c r="AJ147" s="13"/>
      <c r="AK147" s="13"/>
    </row>
    <row r="148" spans="10:38" ht="15" customHeight="1">
      <c r="K148"/>
      <c r="L148"/>
      <c r="M148"/>
      <c r="N148"/>
      <c r="O148"/>
      <c r="P148"/>
      <c r="Q148"/>
      <c r="R148"/>
      <c r="W148" s="13"/>
      <c r="Y148" s="32"/>
      <c r="AE148" s="19"/>
      <c r="AF148" s="18"/>
      <c r="AG148" s="32"/>
      <c r="AH148" s="32"/>
      <c r="AI148" s="32"/>
      <c r="AJ148" s="13"/>
      <c r="AK148" s="13"/>
    </row>
    <row r="149" spans="10:38" ht="15" customHeight="1">
      <c r="Z149" s="32"/>
      <c r="AH149" s="32"/>
      <c r="AI149" s="32"/>
      <c r="AJ149" s="32"/>
      <c r="AK149" s="13"/>
      <c r="AL149" s="13"/>
    </row>
    <row r="150" spans="10:38" ht="15" customHeight="1">
      <c r="Z150" s="32"/>
      <c r="AB150" s="18" t="s">
        <v>71</v>
      </c>
      <c r="AC150" s="18" t="s">
        <v>44</v>
      </c>
      <c r="AD150" s="18" t="s">
        <v>7</v>
      </c>
      <c r="AH150" s="32"/>
      <c r="AI150" s="32"/>
      <c r="AJ150" s="32"/>
      <c r="AK150" s="13"/>
      <c r="AL150" s="13"/>
    </row>
    <row r="151" spans="10:38" ht="15" customHeight="1">
      <c r="Z151" s="32"/>
      <c r="AA151" s="68" t="s">
        <v>94</v>
      </c>
      <c r="AB151" s="20">
        <v>1</v>
      </c>
      <c r="AC151" s="20">
        <v>0</v>
      </c>
      <c r="AD151" s="20">
        <v>0</v>
      </c>
      <c r="AH151" s="32"/>
      <c r="AI151" s="32"/>
      <c r="AJ151" s="32"/>
      <c r="AK151" s="13"/>
      <c r="AL151" s="13"/>
    </row>
    <row r="152" spans="10:38" ht="15" customHeight="1">
      <c r="J152" s="11">
        <v>0.47368421052631576</v>
      </c>
      <c r="Z152" s="32"/>
      <c r="AH152" s="32"/>
      <c r="AI152" s="32"/>
      <c r="AJ152" s="32"/>
      <c r="AK152" s="13"/>
      <c r="AL152" s="13"/>
    </row>
    <row r="153" spans="10:38" ht="15" customHeight="1">
      <c r="J153" s="11">
        <v>0.26315789473684209</v>
      </c>
      <c r="Z153" s="32"/>
      <c r="AH153" s="32"/>
      <c r="AI153" s="32"/>
      <c r="AJ153" s="32"/>
      <c r="AK153" s="13"/>
      <c r="AL153" s="13"/>
    </row>
    <row r="154" spans="10:38" ht="15" customHeight="1">
      <c r="AH154" s="32"/>
      <c r="AI154" s="32"/>
      <c r="AJ154" s="32"/>
      <c r="AK154" s="13"/>
      <c r="AL154" s="13"/>
    </row>
    <row r="155" spans="10:38" ht="15" customHeight="1">
      <c r="J155" s="11">
        <v>0.21052631578947367</v>
      </c>
      <c r="AB155" s="39"/>
      <c r="AC155" s="39"/>
      <c r="AD155" s="39"/>
      <c r="AH155" s="32"/>
      <c r="AI155" s="32"/>
      <c r="AJ155" s="32"/>
      <c r="AK155" s="13"/>
      <c r="AL155" s="13"/>
    </row>
    <row r="156" spans="10:38" ht="15" customHeight="1">
      <c r="J156" s="11">
        <v>0.36842105263157893</v>
      </c>
      <c r="Y156" s="11"/>
      <c r="AB156" s="18" t="s">
        <v>71</v>
      </c>
      <c r="AC156" s="18" t="s">
        <v>44</v>
      </c>
      <c r="AD156" s="18" t="s">
        <v>7</v>
      </c>
      <c r="AH156" s="32"/>
      <c r="AI156" s="32"/>
      <c r="AJ156" s="32"/>
      <c r="AK156" s="13"/>
      <c r="AL156" s="13"/>
    </row>
    <row r="157" spans="10:38" ht="15" customHeight="1">
      <c r="J157" s="11">
        <v>0.15789473684210525</v>
      </c>
      <c r="Z157" s="32"/>
      <c r="AA157" s="68" t="s">
        <v>94</v>
      </c>
      <c r="AB157" s="20">
        <v>0.5</v>
      </c>
      <c r="AC157" s="20">
        <v>0.5</v>
      </c>
      <c r="AD157" s="20">
        <v>0</v>
      </c>
      <c r="AF157" s="31"/>
      <c r="AG157" s="32"/>
      <c r="AH157" s="32"/>
      <c r="AI157" s="32"/>
      <c r="AJ157" s="32"/>
      <c r="AK157" s="13"/>
      <c r="AL157" s="13"/>
    </row>
    <row r="158" spans="10:38" ht="15" customHeight="1">
      <c r="J158" s="11">
        <v>5.2631578947368418E-2</v>
      </c>
      <c r="Z158" s="32"/>
      <c r="AF158" s="31"/>
      <c r="AG158" s="32"/>
      <c r="AH158" s="32"/>
      <c r="AI158" s="32"/>
      <c r="AJ158" s="32"/>
      <c r="AK158" s="13"/>
      <c r="AL158" s="13"/>
    </row>
    <row r="159" spans="10:38" ht="15" customHeight="1">
      <c r="J159" s="11">
        <v>0.10526315789473684</v>
      </c>
      <c r="Z159" s="32"/>
      <c r="AF159" s="31"/>
      <c r="AG159" s="32"/>
      <c r="AH159" s="32"/>
      <c r="AI159" s="32"/>
      <c r="AJ159" s="32"/>
      <c r="AK159" s="13"/>
      <c r="AL159" s="13"/>
    </row>
    <row r="160" spans="10:38" ht="15" customHeight="1">
      <c r="J160" s="11">
        <v>5.2631578947368418E-2</v>
      </c>
      <c r="Z160" s="32"/>
      <c r="AA160" s="32"/>
      <c r="AB160" s="32"/>
      <c r="AC160" s="32"/>
      <c r="AD160" s="32"/>
      <c r="AE160" s="32"/>
      <c r="AF160" s="31"/>
      <c r="AG160" s="32"/>
      <c r="AH160" s="32"/>
      <c r="AI160" s="32"/>
      <c r="AJ160" s="32"/>
      <c r="AK160" s="13"/>
      <c r="AL160" s="13"/>
    </row>
    <row r="161" spans="26:38" ht="15" customHeight="1">
      <c r="Z161" s="32"/>
      <c r="AA161" s="32"/>
      <c r="AB161" s="32"/>
      <c r="AC161" s="32"/>
      <c r="AD161" s="32"/>
      <c r="AE161" s="32"/>
      <c r="AF161" s="31"/>
      <c r="AG161" s="32"/>
      <c r="AH161" s="32"/>
      <c r="AI161" s="32"/>
      <c r="AJ161" s="32"/>
      <c r="AK161" s="13"/>
      <c r="AL161" s="13"/>
    </row>
    <row r="162" spans="26:38" ht="15" customHeight="1">
      <c r="AG162" s="32"/>
      <c r="AH162" s="32"/>
      <c r="AI162" s="32"/>
      <c r="AJ162" s="32"/>
      <c r="AK162" s="13"/>
      <c r="AL162" s="13"/>
    </row>
    <row r="163" spans="26:38" ht="15" customHeight="1">
      <c r="Z163" s="32"/>
      <c r="AA163" s="32"/>
      <c r="AB163" s="32"/>
      <c r="AC163" s="32"/>
      <c r="AD163" s="32"/>
      <c r="AE163" s="32"/>
      <c r="AG163" s="32"/>
      <c r="AH163" s="32"/>
      <c r="AI163" s="32"/>
      <c r="AJ163" s="32"/>
      <c r="AK163" s="13"/>
      <c r="AL163" s="13"/>
    </row>
    <row r="164" spans="26:38" ht="15" customHeight="1">
      <c r="Z164" s="32"/>
      <c r="AA164" s="32"/>
      <c r="AB164" s="32"/>
      <c r="AC164" s="32"/>
      <c r="AD164" s="32"/>
      <c r="AE164" s="32"/>
      <c r="AG164" s="32"/>
      <c r="AH164" s="32"/>
      <c r="AI164" s="32"/>
      <c r="AJ164" s="32"/>
      <c r="AK164" s="13"/>
      <c r="AL164" s="13"/>
    </row>
    <row r="165" spans="26:38" ht="15" customHeight="1">
      <c r="Z165" s="32"/>
      <c r="AB165" s="18" t="s">
        <v>71</v>
      </c>
      <c r="AC165" s="18" t="s">
        <v>44</v>
      </c>
      <c r="AD165" s="18" t="s">
        <v>7</v>
      </c>
      <c r="AG165" s="32"/>
      <c r="AH165" s="32"/>
      <c r="AI165" s="32"/>
      <c r="AJ165" s="32"/>
      <c r="AK165" s="13"/>
      <c r="AL165" s="13"/>
    </row>
    <row r="166" spans="26:38" ht="15" customHeight="1">
      <c r="Z166" s="32"/>
      <c r="AA166" s="17" t="s">
        <v>95</v>
      </c>
      <c r="AB166" s="20">
        <v>1</v>
      </c>
      <c r="AC166" s="20">
        <v>0</v>
      </c>
      <c r="AD166" s="20">
        <v>0</v>
      </c>
      <c r="AG166" s="32"/>
      <c r="AH166" s="32"/>
      <c r="AI166" s="32"/>
      <c r="AJ166" s="32"/>
      <c r="AK166" s="13"/>
      <c r="AL166" s="13"/>
    </row>
    <row r="167" spans="26:38" ht="15" customHeight="1">
      <c r="Z167" s="32"/>
      <c r="AG167" s="32"/>
      <c r="AH167" s="32"/>
      <c r="AI167" s="32"/>
      <c r="AJ167" s="32"/>
      <c r="AK167" s="13"/>
      <c r="AL167" s="13"/>
    </row>
    <row r="168" spans="26:38" ht="15" customHeight="1">
      <c r="Z168" s="32"/>
      <c r="AG168" s="32"/>
      <c r="AH168" s="32"/>
      <c r="AI168" s="32"/>
      <c r="AJ168" s="32"/>
      <c r="AK168" s="13"/>
      <c r="AL168" s="13"/>
    </row>
    <row r="169" spans="26:38" ht="15" customHeight="1">
      <c r="Z169" s="32"/>
      <c r="AB169" s="18" t="s">
        <v>71</v>
      </c>
      <c r="AC169" s="18" t="s">
        <v>44</v>
      </c>
      <c r="AD169" s="18" t="s">
        <v>7</v>
      </c>
      <c r="AG169" s="32"/>
      <c r="AH169" s="32"/>
      <c r="AI169" s="32"/>
      <c r="AJ169" s="32"/>
      <c r="AK169" s="13"/>
      <c r="AL169" s="13"/>
    </row>
    <row r="170" spans="26:38" ht="15" customHeight="1">
      <c r="Z170" s="32"/>
      <c r="AA170" s="17" t="s">
        <v>95</v>
      </c>
      <c r="AB170" s="20">
        <v>1</v>
      </c>
      <c r="AC170" s="20">
        <v>0</v>
      </c>
      <c r="AD170" s="20">
        <v>0</v>
      </c>
      <c r="AG170" s="32"/>
      <c r="AH170" s="32"/>
      <c r="AI170" s="32"/>
      <c r="AJ170" s="32"/>
      <c r="AK170" s="13"/>
      <c r="AL170" s="13"/>
    </row>
    <row r="171" spans="26:38" ht="15" customHeight="1">
      <c r="Z171" s="32"/>
      <c r="AG171" s="32"/>
      <c r="AH171" s="32"/>
      <c r="AI171" s="32"/>
      <c r="AJ171" s="32"/>
      <c r="AK171" s="13"/>
      <c r="AL171" s="13"/>
    </row>
    <row r="172" spans="26:38" ht="15" customHeight="1">
      <c r="Z172" s="32"/>
      <c r="AG172" s="32"/>
      <c r="AH172" s="32"/>
      <c r="AI172" s="32"/>
      <c r="AJ172" s="32"/>
      <c r="AK172" s="13"/>
      <c r="AL172" s="13"/>
    </row>
    <row r="173" spans="26:38" ht="15" customHeight="1">
      <c r="Z173" s="32"/>
      <c r="AG173" s="32"/>
      <c r="AH173" s="32"/>
      <c r="AI173" s="32"/>
      <c r="AJ173" s="32"/>
      <c r="AK173" s="13"/>
      <c r="AL173" s="13"/>
    </row>
    <row r="174" spans="26:38" ht="15" customHeight="1">
      <c r="Z174" s="32"/>
      <c r="AG174" s="32"/>
      <c r="AH174" s="32"/>
      <c r="AI174" s="32"/>
      <c r="AJ174" s="32"/>
      <c r="AK174" s="13"/>
      <c r="AL174" s="13"/>
    </row>
    <row r="175" spans="26:38" ht="15" customHeight="1">
      <c r="Z175" s="32"/>
      <c r="AB175" s="18" t="s">
        <v>71</v>
      </c>
      <c r="AC175" s="18" t="s">
        <v>44</v>
      </c>
      <c r="AD175" s="18" t="s">
        <v>7</v>
      </c>
      <c r="AF175" s="31"/>
      <c r="AG175" s="32"/>
      <c r="AH175" s="32"/>
      <c r="AI175" s="32"/>
      <c r="AJ175" s="32"/>
      <c r="AK175" s="13"/>
      <c r="AL175" s="13"/>
    </row>
    <row r="176" spans="26:38" ht="15" customHeight="1">
      <c r="AA176" s="17" t="s">
        <v>95</v>
      </c>
      <c r="AB176" s="20">
        <v>0.8</v>
      </c>
      <c r="AC176" s="20">
        <v>0.2</v>
      </c>
      <c r="AD176" s="20">
        <v>0</v>
      </c>
      <c r="AE176" s="39"/>
      <c r="AG176" s="32"/>
      <c r="AH176" s="32"/>
      <c r="AI176" s="32"/>
      <c r="AJ176" s="32"/>
      <c r="AK176" s="13"/>
      <c r="AL176" s="13"/>
    </row>
    <row r="177" spans="26:38" ht="15" customHeight="1">
      <c r="AG177" s="32"/>
      <c r="AH177" s="32"/>
      <c r="AI177" s="32"/>
      <c r="AJ177" s="32"/>
      <c r="AK177" s="13"/>
      <c r="AL177" s="13"/>
    </row>
    <row r="178" spans="26:38" ht="15" customHeight="1">
      <c r="AG178" s="32"/>
      <c r="AH178" s="32"/>
      <c r="AI178" s="32"/>
      <c r="AJ178" s="32"/>
      <c r="AK178" s="13"/>
      <c r="AL178" s="13"/>
    </row>
    <row r="179" spans="26:38" ht="15" customHeight="1">
      <c r="AG179" s="32"/>
      <c r="AH179" s="32"/>
      <c r="AI179" s="32"/>
      <c r="AJ179" s="32"/>
      <c r="AK179" s="13"/>
      <c r="AL179" s="13"/>
    </row>
    <row r="180" spans="26:38" ht="15" customHeight="1">
      <c r="Z180" s="32"/>
      <c r="AA180" s="32"/>
      <c r="AB180" s="32"/>
      <c r="AC180" s="32"/>
      <c r="AD180" s="32"/>
      <c r="AE180" s="32"/>
      <c r="AF180" s="31"/>
      <c r="AG180" s="32"/>
      <c r="AH180" s="32"/>
      <c r="AI180" s="32"/>
      <c r="AJ180" s="32"/>
      <c r="AK180" s="13"/>
      <c r="AL180" s="13"/>
    </row>
    <row r="181" spans="26:38" ht="15" customHeight="1">
      <c r="Z181" s="32"/>
      <c r="AA181" s="32"/>
      <c r="AB181" s="32"/>
      <c r="AC181" s="32"/>
      <c r="AD181" s="32"/>
      <c r="AE181" s="32"/>
      <c r="AF181" s="31"/>
      <c r="AG181" s="32"/>
      <c r="AH181" s="32"/>
      <c r="AI181" s="32"/>
      <c r="AJ181" s="32"/>
      <c r="AK181" s="13"/>
      <c r="AL181" s="13"/>
    </row>
    <row r="182" spans="26:38" ht="15" customHeight="1">
      <c r="Z182" s="32"/>
      <c r="AA182" s="32"/>
      <c r="AB182" s="32"/>
      <c r="AC182" s="32"/>
      <c r="AD182" s="32"/>
      <c r="AE182" s="32"/>
      <c r="AF182" s="31"/>
      <c r="AG182" s="32"/>
      <c r="AH182" s="32"/>
      <c r="AI182" s="32"/>
      <c r="AJ182" s="32"/>
      <c r="AK182" s="13"/>
      <c r="AL182" s="13"/>
    </row>
    <row r="183" spans="26:38" ht="15" customHeight="1">
      <c r="AH183" s="32"/>
      <c r="AI183" s="32"/>
      <c r="AJ183" s="32"/>
      <c r="AK183" s="13"/>
      <c r="AL183" s="13"/>
    </row>
    <row r="184" spans="26:38" ht="15" customHeight="1">
      <c r="Z184" s="32"/>
      <c r="AA184" s="32"/>
      <c r="AB184" s="32"/>
      <c r="AC184" s="32"/>
      <c r="AD184" s="32"/>
      <c r="AE184" s="32"/>
      <c r="AH184" s="32"/>
      <c r="AI184" s="32"/>
      <c r="AJ184" s="32"/>
      <c r="AK184" s="13"/>
      <c r="AL184" s="13"/>
    </row>
    <row r="185" spans="26:38" ht="15" customHeight="1">
      <c r="Z185" s="32"/>
      <c r="AB185" s="18" t="s">
        <v>71</v>
      </c>
      <c r="AC185" s="18" t="s">
        <v>44</v>
      </c>
      <c r="AD185" s="18" t="s">
        <v>7</v>
      </c>
      <c r="AH185" s="32"/>
      <c r="AI185" s="32"/>
      <c r="AJ185" s="32"/>
      <c r="AK185" s="13"/>
      <c r="AL185" s="13"/>
    </row>
    <row r="186" spans="26:38" ht="15" customHeight="1">
      <c r="Z186" s="32"/>
      <c r="AA186" s="17" t="s">
        <v>96</v>
      </c>
      <c r="AB186" s="20">
        <v>1</v>
      </c>
      <c r="AC186" s="20">
        <v>0</v>
      </c>
      <c r="AD186" s="20">
        <v>0</v>
      </c>
      <c r="AH186" s="32"/>
      <c r="AI186" s="32"/>
      <c r="AJ186" s="32"/>
      <c r="AK186" s="13"/>
      <c r="AL186" s="13"/>
    </row>
    <row r="187" spans="26:38" ht="15" customHeight="1">
      <c r="Z187" s="32"/>
      <c r="AH187" s="32"/>
      <c r="AI187" s="32"/>
      <c r="AJ187" s="32"/>
      <c r="AK187" s="13"/>
      <c r="AL187" s="13"/>
    </row>
    <row r="188" spans="26:38" ht="15" customHeight="1">
      <c r="Z188" s="32"/>
      <c r="AH188" s="32"/>
      <c r="AI188" s="32"/>
      <c r="AJ188" s="32"/>
      <c r="AK188" s="13"/>
      <c r="AL188" s="13"/>
    </row>
    <row r="189" spans="26:38" ht="15" customHeight="1">
      <c r="Z189" s="32"/>
      <c r="AH189" s="32"/>
      <c r="AI189" s="32"/>
      <c r="AJ189" s="32"/>
      <c r="AK189" s="13"/>
      <c r="AL189" s="13"/>
    </row>
    <row r="190" spans="26:38" ht="15" customHeight="1">
      <c r="Z190" s="32"/>
      <c r="AB190" s="18" t="s">
        <v>71</v>
      </c>
      <c r="AC190" s="18" t="s">
        <v>44</v>
      </c>
      <c r="AD190" s="18" t="s">
        <v>7</v>
      </c>
      <c r="AH190" s="32"/>
      <c r="AI190" s="32"/>
      <c r="AJ190" s="32"/>
      <c r="AK190" s="13"/>
      <c r="AL190" s="13"/>
    </row>
    <row r="191" spans="26:38" ht="15" customHeight="1">
      <c r="Z191" s="32"/>
      <c r="AA191" s="17" t="s">
        <v>96</v>
      </c>
      <c r="AB191" s="20">
        <v>1</v>
      </c>
      <c r="AC191" s="20">
        <v>0</v>
      </c>
      <c r="AD191" s="20">
        <v>0</v>
      </c>
      <c r="AH191" s="32"/>
      <c r="AI191" s="32"/>
      <c r="AJ191" s="32"/>
      <c r="AK191" s="13"/>
      <c r="AL191" s="13"/>
    </row>
    <row r="192" spans="26:38" ht="15" customHeight="1">
      <c r="Z192" s="32"/>
      <c r="AH192" s="32"/>
      <c r="AI192" s="32"/>
      <c r="AJ192" s="32"/>
      <c r="AK192" s="13"/>
      <c r="AL192" s="13"/>
    </row>
    <row r="193" spans="26:38" ht="15" customHeight="1">
      <c r="Z193" s="32"/>
      <c r="AH193" s="32"/>
      <c r="AI193" s="32"/>
      <c r="AJ193" s="32"/>
      <c r="AK193" s="13"/>
      <c r="AL193" s="13"/>
    </row>
    <row r="194" spans="26:38" ht="15" customHeight="1">
      <c r="Z194" s="32"/>
      <c r="AB194" s="39"/>
      <c r="AC194" s="39"/>
      <c r="AD194" s="39"/>
      <c r="AH194" s="32"/>
      <c r="AI194" s="32"/>
      <c r="AJ194" s="32"/>
      <c r="AK194" s="13"/>
      <c r="AL194" s="13"/>
    </row>
    <row r="195" spans="26:38" ht="15" customHeight="1">
      <c r="Z195" s="32"/>
      <c r="AH195" s="32"/>
      <c r="AI195" s="32"/>
      <c r="AJ195" s="32"/>
      <c r="AK195" s="13"/>
      <c r="AL195" s="13"/>
    </row>
    <row r="196" spans="26:38" ht="15" customHeight="1">
      <c r="Z196" s="32"/>
      <c r="AB196" s="18" t="s">
        <v>71</v>
      </c>
      <c r="AC196" s="18" t="s">
        <v>44</v>
      </c>
      <c r="AD196" s="18" t="s">
        <v>7</v>
      </c>
      <c r="AH196" s="32"/>
      <c r="AI196" s="32"/>
      <c r="AJ196" s="32"/>
      <c r="AK196" s="13"/>
      <c r="AL196" s="13"/>
    </row>
    <row r="197" spans="26:38" ht="15" customHeight="1">
      <c r="Z197" s="32"/>
      <c r="AA197" s="17" t="s">
        <v>96</v>
      </c>
      <c r="AB197" s="20">
        <v>1</v>
      </c>
      <c r="AC197" s="20">
        <v>0</v>
      </c>
      <c r="AD197" s="20">
        <v>0</v>
      </c>
      <c r="AH197" s="32"/>
      <c r="AI197" s="32"/>
      <c r="AJ197" s="32"/>
      <c r="AK197" s="13"/>
      <c r="AL197" s="13"/>
    </row>
    <row r="198" spans="26:38" ht="15" customHeight="1">
      <c r="Z198" s="32"/>
      <c r="AF198" s="31"/>
      <c r="AG198" s="32"/>
      <c r="AH198" s="32"/>
      <c r="AI198" s="32"/>
      <c r="AJ198" s="32"/>
      <c r="AK198" s="13"/>
      <c r="AL198" s="13"/>
    </row>
    <row r="199" spans="26:38" ht="15" customHeight="1">
      <c r="Z199" s="32"/>
      <c r="AF199" s="31"/>
      <c r="AG199" s="32"/>
      <c r="AH199" s="32"/>
      <c r="AI199" s="32"/>
      <c r="AJ199" s="32"/>
      <c r="AK199" s="13"/>
      <c r="AL199" s="13"/>
    </row>
    <row r="200" spans="26:38" ht="15" customHeight="1">
      <c r="Z200" s="32"/>
      <c r="AA200" s="32"/>
      <c r="AB200" s="32"/>
      <c r="AC200" s="32"/>
      <c r="AD200" s="32"/>
      <c r="AE200" s="32"/>
      <c r="AF200" s="31"/>
      <c r="AG200" s="32"/>
      <c r="AH200" s="32"/>
      <c r="AI200" s="32"/>
      <c r="AJ200" s="32"/>
      <c r="AK200" s="13"/>
      <c r="AL200" s="13"/>
    </row>
    <row r="201" spans="26:38" ht="15" customHeight="1">
      <c r="Z201" s="32"/>
      <c r="AA201" s="32"/>
      <c r="AB201" s="32"/>
      <c r="AC201" s="32"/>
      <c r="AD201" s="32"/>
      <c r="AE201" s="32"/>
      <c r="AF201" s="31"/>
      <c r="AG201" s="32"/>
      <c r="AH201" s="32"/>
      <c r="AI201" s="32"/>
      <c r="AJ201" s="32"/>
      <c r="AK201" s="13"/>
      <c r="AL201" s="13"/>
    </row>
    <row r="202" spans="26:38" ht="15" customHeight="1">
      <c r="Z202" s="32"/>
      <c r="AA202" s="32"/>
      <c r="AB202" s="32"/>
      <c r="AC202" s="32"/>
      <c r="AD202" s="32"/>
      <c r="AE202" s="32"/>
      <c r="AF202" s="31"/>
      <c r="AG202" s="32"/>
      <c r="AH202" s="32"/>
      <c r="AI202" s="32"/>
      <c r="AJ202" s="32"/>
      <c r="AK202" s="13"/>
      <c r="AL202" s="13"/>
    </row>
    <row r="203" spans="26:38" ht="15" customHeight="1">
      <c r="AF203" s="31"/>
      <c r="AG203" s="32"/>
      <c r="AH203" s="32"/>
      <c r="AI203" s="32"/>
      <c r="AJ203" s="32"/>
      <c r="AK203" s="13"/>
      <c r="AL203" s="13"/>
    </row>
    <row r="204" spans="26:38" ht="15" customHeight="1">
      <c r="Z204" s="32"/>
      <c r="AA204" s="32"/>
      <c r="AB204" s="32"/>
      <c r="AC204" s="32"/>
      <c r="AD204" s="32"/>
      <c r="AF204" s="31"/>
      <c r="AG204" s="32"/>
      <c r="AH204" s="32"/>
      <c r="AI204" s="32"/>
      <c r="AJ204" s="32"/>
      <c r="AK204" s="13"/>
      <c r="AL204" s="13"/>
    </row>
    <row r="205" spans="26:38" ht="15" customHeight="1">
      <c r="Z205" s="32"/>
      <c r="AB205" s="18" t="s">
        <v>76</v>
      </c>
      <c r="AC205" s="18" t="s">
        <v>44</v>
      </c>
      <c r="AD205" s="18" t="s">
        <v>7</v>
      </c>
      <c r="AF205" s="31"/>
      <c r="AG205" s="32"/>
      <c r="AH205" s="32"/>
      <c r="AI205" s="32"/>
      <c r="AJ205" s="32"/>
      <c r="AK205" s="13"/>
      <c r="AL205" s="13"/>
    </row>
    <row r="206" spans="26:38" ht="15" customHeight="1">
      <c r="Z206" s="32"/>
      <c r="AA206" s="17" t="s">
        <v>97</v>
      </c>
      <c r="AB206" s="20">
        <v>0.91</v>
      </c>
      <c r="AC206" s="20">
        <v>0</v>
      </c>
      <c r="AD206" s="20">
        <v>0.09</v>
      </c>
      <c r="AF206" s="31"/>
      <c r="AG206" s="32"/>
      <c r="AH206" s="32"/>
      <c r="AI206" s="32"/>
      <c r="AJ206" s="32"/>
      <c r="AK206" s="13"/>
      <c r="AL206" s="13"/>
    </row>
    <row r="207" spans="26:38" ht="15" customHeight="1">
      <c r="Z207" s="32"/>
      <c r="AF207" s="31"/>
      <c r="AG207" s="32"/>
      <c r="AH207" s="32"/>
      <c r="AI207" s="32"/>
      <c r="AJ207" s="32"/>
      <c r="AK207" s="13"/>
      <c r="AL207" s="13"/>
    </row>
    <row r="208" spans="26:38" ht="15" customHeight="1">
      <c r="Z208" s="32"/>
      <c r="AF208" s="31"/>
      <c r="AG208" s="32"/>
      <c r="AH208" s="32"/>
      <c r="AI208" s="32"/>
      <c r="AJ208" s="32"/>
      <c r="AK208" s="13"/>
      <c r="AL208" s="13"/>
    </row>
    <row r="209" spans="26:38" ht="15" customHeight="1">
      <c r="Z209" s="32"/>
      <c r="AF209" s="31"/>
      <c r="AG209" s="32"/>
      <c r="AH209" s="32"/>
      <c r="AI209" s="32"/>
      <c r="AJ209" s="32"/>
      <c r="AK209" s="13"/>
      <c r="AL209" s="13"/>
    </row>
    <row r="210" spans="26:38" ht="15" customHeight="1">
      <c r="Z210" s="32"/>
      <c r="AB210" s="18" t="s">
        <v>76</v>
      </c>
      <c r="AC210" s="18" t="s">
        <v>44</v>
      </c>
      <c r="AD210" s="18" t="s">
        <v>7</v>
      </c>
      <c r="AF210" s="31"/>
      <c r="AG210" s="32"/>
      <c r="AH210" s="32"/>
      <c r="AI210" s="32"/>
      <c r="AJ210" s="32"/>
      <c r="AK210" s="13"/>
      <c r="AL210" s="13"/>
    </row>
    <row r="211" spans="26:38" ht="15" customHeight="1">
      <c r="Z211" s="32"/>
      <c r="AA211" s="17" t="s">
        <v>97</v>
      </c>
      <c r="AB211" s="20">
        <v>1</v>
      </c>
      <c r="AC211" s="20">
        <v>0</v>
      </c>
      <c r="AD211" s="20">
        <v>0</v>
      </c>
      <c r="AF211" s="31"/>
      <c r="AG211" s="32"/>
      <c r="AH211" s="32"/>
      <c r="AI211" s="32"/>
      <c r="AJ211" s="32"/>
      <c r="AK211" s="13"/>
      <c r="AL211" s="13"/>
    </row>
    <row r="212" spans="26:38" ht="15" customHeight="1">
      <c r="Z212" s="32"/>
      <c r="AF212" s="31"/>
      <c r="AG212" s="32"/>
      <c r="AH212" s="32"/>
      <c r="AI212" s="32"/>
      <c r="AJ212" s="32"/>
      <c r="AK212" s="13"/>
      <c r="AL212" s="13"/>
    </row>
    <row r="213" spans="26:38" ht="15" customHeight="1">
      <c r="Z213" s="32"/>
      <c r="AF213" s="31"/>
      <c r="AG213" s="32"/>
      <c r="AH213" s="32"/>
      <c r="AI213" s="32"/>
      <c r="AJ213" s="32"/>
      <c r="AK213" s="13"/>
      <c r="AL213" s="13"/>
    </row>
    <row r="214" spans="26:38" ht="15" customHeight="1">
      <c r="Z214" s="32"/>
      <c r="AB214" s="39"/>
      <c r="AC214" s="39"/>
      <c r="AD214" s="39"/>
      <c r="AF214" s="31"/>
      <c r="AG214" s="32"/>
      <c r="AH214" s="32"/>
      <c r="AI214" s="32"/>
      <c r="AJ214" s="32"/>
      <c r="AK214" s="13"/>
      <c r="AL214" s="13"/>
    </row>
    <row r="215" spans="26:38" ht="15" customHeight="1">
      <c r="Z215" s="32"/>
      <c r="AB215" s="18" t="s">
        <v>76</v>
      </c>
      <c r="AC215" s="18" t="s">
        <v>44</v>
      </c>
      <c r="AD215" s="18" t="s">
        <v>7</v>
      </c>
      <c r="AF215" s="31"/>
      <c r="AG215" s="32"/>
      <c r="AH215" s="32"/>
      <c r="AI215" s="32"/>
      <c r="AJ215" s="32"/>
      <c r="AK215" s="13"/>
      <c r="AL215" s="13"/>
    </row>
    <row r="216" spans="26:38" ht="15" customHeight="1">
      <c r="AA216" s="17" t="s">
        <v>97</v>
      </c>
      <c r="AB216" s="20">
        <v>1</v>
      </c>
      <c r="AC216" s="20">
        <v>0</v>
      </c>
      <c r="AD216" s="20">
        <v>0</v>
      </c>
      <c r="AG216" s="32"/>
      <c r="AH216" s="32"/>
      <c r="AI216" s="32"/>
      <c r="AJ216" s="32"/>
      <c r="AK216" s="13"/>
      <c r="AL216" s="13"/>
    </row>
    <row r="217" spans="26:38" ht="15" customHeight="1">
      <c r="AG217" s="32"/>
      <c r="AH217" s="32"/>
      <c r="AI217" s="32"/>
      <c r="AJ217" s="32"/>
      <c r="AK217" s="13"/>
      <c r="AL217" s="13"/>
    </row>
    <row r="218" spans="26:38" ht="15" customHeight="1">
      <c r="Z218" s="32"/>
      <c r="AA218" s="32"/>
      <c r="AB218" s="32"/>
      <c r="AC218" s="32"/>
      <c r="AD218" s="32"/>
      <c r="AE218" s="32"/>
      <c r="AF218" s="31"/>
      <c r="AG218" s="32"/>
      <c r="AH218" s="32"/>
      <c r="AI218" s="32"/>
      <c r="AJ218" s="32"/>
      <c r="AK218" s="13"/>
      <c r="AL218" s="13"/>
    </row>
    <row r="219" spans="26:38" ht="15" customHeight="1">
      <c r="Z219" s="32"/>
      <c r="AA219" s="32"/>
      <c r="AB219" s="32"/>
      <c r="AC219" s="32"/>
      <c r="AD219" s="32"/>
      <c r="AE219" s="32"/>
      <c r="AF219" s="31"/>
      <c r="AG219" s="32"/>
      <c r="AH219" s="32"/>
      <c r="AI219" s="32"/>
      <c r="AJ219" s="32"/>
      <c r="AK219" s="13"/>
      <c r="AL219" s="13"/>
    </row>
    <row r="220" spans="26:38" ht="15" customHeight="1">
      <c r="Z220" s="32"/>
      <c r="AA220" s="32"/>
      <c r="AB220" s="32"/>
      <c r="AC220" s="32"/>
      <c r="AD220" s="32"/>
      <c r="AE220" s="32"/>
      <c r="AF220" s="31"/>
      <c r="AG220" s="32"/>
      <c r="AH220" s="32"/>
      <c r="AI220" s="32"/>
      <c r="AJ220" s="32"/>
      <c r="AK220" s="13"/>
      <c r="AL220" s="13"/>
    </row>
    <row r="221" spans="26:38" ht="15" customHeight="1">
      <c r="Z221" s="32"/>
      <c r="AA221" s="32"/>
      <c r="AB221" s="32"/>
      <c r="AC221" s="32"/>
      <c r="AD221" s="32"/>
      <c r="AE221" s="32"/>
      <c r="AF221" s="31"/>
      <c r="AG221" s="32"/>
      <c r="AH221" s="32"/>
      <c r="AI221" s="32"/>
      <c r="AJ221" s="32"/>
      <c r="AK221" s="13"/>
      <c r="AL221" s="13"/>
    </row>
    <row r="222" spans="26:38" ht="15" customHeight="1">
      <c r="Z222" s="32"/>
      <c r="AA222" s="32"/>
      <c r="AB222" s="32"/>
      <c r="AC222" s="32"/>
      <c r="AD222" s="32"/>
      <c r="AE222" s="32"/>
      <c r="AF222" s="31"/>
      <c r="AG222" s="32"/>
      <c r="AH222" s="32"/>
      <c r="AI222" s="32"/>
      <c r="AJ222" s="32"/>
      <c r="AK222" s="13"/>
      <c r="AL222" s="13"/>
    </row>
    <row r="223" spans="26:38" ht="15" customHeight="1">
      <c r="Z223" s="32"/>
      <c r="AA223" s="32"/>
      <c r="AB223" s="32"/>
      <c r="AC223" s="32"/>
      <c r="AD223" s="32"/>
      <c r="AE223" s="32"/>
      <c r="AF223" s="31"/>
      <c r="AG223" s="32"/>
      <c r="AH223" s="32"/>
      <c r="AI223" s="32"/>
      <c r="AJ223" s="32"/>
      <c r="AK223" s="13"/>
      <c r="AL223" s="13"/>
    </row>
    <row r="224" spans="26:38" ht="15" customHeight="1">
      <c r="Z224" s="32"/>
      <c r="AB224" s="18" t="s">
        <v>71</v>
      </c>
      <c r="AC224" s="18" t="s">
        <v>44</v>
      </c>
      <c r="AD224" s="18" t="s">
        <v>7</v>
      </c>
      <c r="AE224" s="32"/>
      <c r="AF224" s="31"/>
      <c r="AH224" s="32"/>
      <c r="AI224" s="32"/>
      <c r="AJ224" s="32"/>
      <c r="AK224" s="13"/>
      <c r="AL224" s="13"/>
    </row>
    <row r="225" spans="26:38" ht="15" customHeight="1">
      <c r="Z225" s="32"/>
      <c r="AA225" s="17" t="s">
        <v>98</v>
      </c>
      <c r="AB225" s="20">
        <v>1</v>
      </c>
      <c r="AC225" s="20">
        <v>0</v>
      </c>
      <c r="AD225" s="20">
        <v>0</v>
      </c>
      <c r="AE225" s="32"/>
      <c r="AF225" s="31"/>
      <c r="AH225" s="32"/>
      <c r="AI225" s="32"/>
      <c r="AJ225" s="32"/>
      <c r="AK225" s="13"/>
      <c r="AL225" s="13"/>
    </row>
    <row r="226" spans="26:38" ht="15" customHeight="1">
      <c r="Z226" s="32"/>
      <c r="AE226" s="32"/>
      <c r="AF226" s="31"/>
      <c r="AH226" s="32"/>
      <c r="AI226" s="32"/>
      <c r="AJ226" s="32"/>
      <c r="AK226" s="13"/>
      <c r="AL226" s="13"/>
    </row>
    <row r="227" spans="26:38" ht="15" customHeight="1">
      <c r="Z227" s="32"/>
      <c r="AE227" s="32"/>
      <c r="AF227" s="31"/>
      <c r="AH227" s="32"/>
      <c r="AI227" s="32"/>
      <c r="AJ227" s="32"/>
      <c r="AK227" s="13"/>
      <c r="AL227" s="13"/>
    </row>
    <row r="228" spans="26:38" ht="15" customHeight="1">
      <c r="Z228" s="32"/>
      <c r="AB228" s="18" t="s">
        <v>71</v>
      </c>
      <c r="AC228" s="18" t="s">
        <v>44</v>
      </c>
      <c r="AD228" s="18" t="s">
        <v>7</v>
      </c>
      <c r="AE228" s="32"/>
      <c r="AF228" s="31"/>
      <c r="AH228" s="32"/>
      <c r="AI228" s="32"/>
      <c r="AJ228" s="32"/>
      <c r="AK228" s="13"/>
      <c r="AL228" s="13"/>
    </row>
    <row r="229" spans="26:38" ht="15" customHeight="1">
      <c r="Z229" s="32"/>
      <c r="AA229" s="17" t="s">
        <v>98</v>
      </c>
      <c r="AB229" s="20">
        <v>0.83</v>
      </c>
      <c r="AC229" s="20">
        <v>0</v>
      </c>
      <c r="AD229" s="20">
        <v>0.17</v>
      </c>
      <c r="AE229" s="32"/>
      <c r="AF229" s="31"/>
      <c r="AH229" s="32"/>
      <c r="AI229" s="32"/>
      <c r="AJ229" s="32"/>
      <c r="AK229" s="13"/>
      <c r="AL229" s="13"/>
    </row>
    <row r="230" spans="26:38" ht="15" customHeight="1">
      <c r="Z230" s="32"/>
      <c r="AE230" s="32"/>
      <c r="AF230" s="31"/>
      <c r="AH230" s="32"/>
      <c r="AI230" s="32"/>
      <c r="AJ230" s="32"/>
      <c r="AK230" s="13"/>
      <c r="AL230" s="13"/>
    </row>
    <row r="231" spans="26:38" ht="15" customHeight="1">
      <c r="Z231" s="32"/>
      <c r="AE231" s="32"/>
      <c r="AF231" s="31"/>
      <c r="AH231" s="32"/>
      <c r="AI231" s="32"/>
      <c r="AJ231" s="32"/>
      <c r="AK231" s="13"/>
      <c r="AL231" s="13"/>
    </row>
    <row r="232" spans="26:38" ht="15" customHeight="1">
      <c r="Z232" s="32"/>
      <c r="AE232" s="32"/>
      <c r="AF232" s="31"/>
      <c r="AH232" s="32"/>
      <c r="AI232" s="32"/>
      <c r="AJ232" s="32"/>
      <c r="AK232" s="13"/>
      <c r="AL232" s="13"/>
    </row>
    <row r="233" spans="26:38" ht="15" customHeight="1">
      <c r="AB233" s="18" t="s">
        <v>71</v>
      </c>
      <c r="AC233" s="18" t="s">
        <v>44</v>
      </c>
      <c r="AD233" s="18" t="s">
        <v>7</v>
      </c>
      <c r="AH233" s="32"/>
      <c r="AI233" s="32"/>
      <c r="AJ233" s="32"/>
      <c r="AK233" s="13"/>
      <c r="AL233" s="13"/>
    </row>
    <row r="234" spans="26:38" ht="15" customHeight="1">
      <c r="AA234" s="17" t="s">
        <v>98</v>
      </c>
      <c r="AB234" s="20">
        <v>1</v>
      </c>
      <c r="AC234" s="20">
        <v>0</v>
      </c>
      <c r="AD234" s="20">
        <v>0</v>
      </c>
      <c r="AH234" s="32"/>
      <c r="AI234" s="32"/>
      <c r="AJ234" s="32"/>
      <c r="AK234" s="13"/>
      <c r="AL234" s="13"/>
    </row>
    <row r="235" spans="26:38" ht="15" customHeight="1">
      <c r="Z235" s="32"/>
      <c r="AA235" s="32"/>
      <c r="AB235" s="48"/>
      <c r="AC235" s="48"/>
      <c r="AD235" s="48"/>
      <c r="AE235" s="32"/>
      <c r="AF235" s="31"/>
      <c r="AG235" s="32"/>
      <c r="AH235" s="32"/>
      <c r="AI235" s="32"/>
      <c r="AJ235" s="32"/>
      <c r="AK235" s="13"/>
      <c r="AL235" s="13"/>
    </row>
    <row r="236" spans="26:38" ht="15" customHeight="1">
      <c r="Z236" s="32"/>
      <c r="AA236" s="32"/>
      <c r="AB236" s="32"/>
      <c r="AC236" s="32"/>
      <c r="AD236" s="32"/>
      <c r="AE236" s="32"/>
      <c r="AF236" s="31"/>
      <c r="AG236" s="32"/>
      <c r="AH236" s="32"/>
      <c r="AI236" s="32"/>
      <c r="AJ236" s="32"/>
      <c r="AK236" s="13"/>
      <c r="AL236" s="13"/>
    </row>
    <row r="237" spans="26:38" ht="15" customHeight="1">
      <c r="Z237" s="32"/>
      <c r="AA237" s="32"/>
      <c r="AB237" s="32"/>
      <c r="AC237" s="32"/>
      <c r="AD237" s="32"/>
      <c r="AE237" s="32"/>
      <c r="AF237" s="31"/>
      <c r="AG237" s="32"/>
      <c r="AH237" s="32"/>
      <c r="AI237" s="32"/>
      <c r="AJ237" s="32"/>
      <c r="AK237" s="13"/>
      <c r="AL237" s="13"/>
    </row>
    <row r="238" spans="26:38" ht="15" customHeight="1">
      <c r="Z238" s="32"/>
      <c r="AA238" s="32"/>
      <c r="AB238" s="32"/>
      <c r="AC238" s="32"/>
      <c r="AD238" s="32"/>
      <c r="AE238" s="32"/>
      <c r="AF238" s="31"/>
      <c r="AG238" s="32"/>
      <c r="AH238" s="32"/>
      <c r="AI238" s="32"/>
      <c r="AJ238" s="32"/>
      <c r="AK238" s="13"/>
      <c r="AL238" s="13"/>
    </row>
    <row r="239" spans="26:38" ht="15" customHeight="1">
      <c r="Z239" s="32"/>
      <c r="AA239" s="32"/>
      <c r="AB239" s="32"/>
      <c r="AC239" s="32"/>
      <c r="AD239" s="32"/>
      <c r="AE239" s="32"/>
      <c r="AF239" s="31"/>
      <c r="AG239" s="32"/>
      <c r="AH239" s="32"/>
      <c r="AI239" s="32"/>
      <c r="AJ239" s="32"/>
      <c r="AK239" s="13"/>
      <c r="AL239" s="13"/>
    </row>
    <row r="240" spans="26:38" ht="15" customHeight="1">
      <c r="Z240" s="32"/>
      <c r="AA240" s="32"/>
      <c r="AB240" s="32"/>
      <c r="AC240" s="32"/>
      <c r="AD240" s="32"/>
      <c r="AE240" s="32"/>
      <c r="AF240" s="31"/>
      <c r="AG240" s="32"/>
      <c r="AH240" s="32"/>
      <c r="AI240" s="32"/>
      <c r="AJ240" s="32"/>
      <c r="AK240" s="13"/>
      <c r="AL240" s="13"/>
    </row>
    <row r="241" spans="24:40" ht="15" customHeight="1">
      <c r="Z241" s="32"/>
      <c r="AA241" s="32"/>
      <c r="AB241" s="32"/>
      <c r="AC241" s="32"/>
      <c r="AD241" s="32"/>
      <c r="AE241" s="32"/>
      <c r="AF241" s="31"/>
      <c r="AG241" s="32"/>
      <c r="AH241" s="32"/>
      <c r="AI241" s="32"/>
      <c r="AJ241" s="32"/>
      <c r="AK241" s="13"/>
      <c r="AL241" s="13"/>
    </row>
    <row r="242" spans="24:40" ht="15" customHeight="1">
      <c r="X242" s="11"/>
      <c r="Z242" s="32"/>
      <c r="AA242" s="32"/>
      <c r="AB242" s="32"/>
      <c r="AC242" s="32"/>
      <c r="AD242" s="32"/>
      <c r="AE242" s="32"/>
      <c r="AF242" s="31"/>
      <c r="AG242" s="32"/>
      <c r="AL242" s="13"/>
    </row>
    <row r="243" spans="24:40" ht="15" customHeight="1">
      <c r="X243" s="11"/>
      <c r="Z243" s="32"/>
      <c r="AA243" s="32"/>
      <c r="AB243" s="32"/>
      <c r="AC243" s="32"/>
      <c r="AD243" s="32"/>
      <c r="AE243" s="32"/>
      <c r="AF243" s="31"/>
      <c r="AG243" s="32"/>
      <c r="AL243" s="13"/>
    </row>
    <row r="244" spans="24:40" ht="15" customHeight="1">
      <c r="X244" s="11"/>
      <c r="Z244" s="13"/>
      <c r="AA244" s="13"/>
      <c r="AB244" s="13"/>
      <c r="AC244" s="32"/>
      <c r="AD244" s="32"/>
      <c r="AE244" s="32"/>
      <c r="AF244" s="31"/>
      <c r="AG244" s="11"/>
      <c r="AH244" s="11"/>
      <c r="AI244" s="14"/>
      <c r="AL244" s="13"/>
      <c r="AM244" s="13"/>
      <c r="AN244" s="13"/>
    </row>
    <row r="245" spans="24:40" ht="15" customHeight="1">
      <c r="X245" s="11"/>
      <c r="AB245" s="19" t="s">
        <v>9</v>
      </c>
      <c r="AE245" s="19" t="s">
        <v>9</v>
      </c>
      <c r="AG245" s="51"/>
      <c r="AH245" s="11"/>
      <c r="AI245" s="14"/>
      <c r="AJ245" s="19" t="s">
        <v>9</v>
      </c>
      <c r="AL245" s="13"/>
      <c r="AM245" s="13"/>
      <c r="AN245" s="13"/>
    </row>
    <row r="246" spans="24:40" ht="15" customHeight="1">
      <c r="X246" s="11"/>
      <c r="Z246" s="52"/>
      <c r="AA246" s="18" t="s">
        <v>10</v>
      </c>
      <c r="AB246" s="20">
        <v>1</v>
      </c>
      <c r="AD246" s="18" t="s">
        <v>10</v>
      </c>
      <c r="AE246" s="20">
        <v>1</v>
      </c>
      <c r="AG246" s="11"/>
      <c r="AH246" s="52"/>
      <c r="AI246" s="18" t="s">
        <v>10</v>
      </c>
      <c r="AJ246" s="66">
        <v>0.84</v>
      </c>
      <c r="AL246" s="13"/>
      <c r="AM246" s="13"/>
      <c r="AN246" s="13"/>
    </row>
    <row r="247" spans="24:40" ht="15" customHeight="1">
      <c r="X247" s="11"/>
      <c r="AA247" s="18" t="s">
        <v>11</v>
      </c>
      <c r="AB247" s="20">
        <v>0.41</v>
      </c>
      <c r="AD247" s="18" t="s">
        <v>11</v>
      </c>
      <c r="AE247" s="20">
        <v>0.36842105263157893</v>
      </c>
      <c r="AG247" s="140"/>
      <c r="AI247" s="18" t="s">
        <v>11</v>
      </c>
      <c r="AJ247" s="66">
        <v>0.53</v>
      </c>
      <c r="AL247" s="13"/>
      <c r="AM247" s="13"/>
      <c r="AN247" s="13"/>
    </row>
    <row r="248" spans="24:40" ht="15" customHeight="1">
      <c r="X248" s="11"/>
      <c r="Z248" s="142" t="s">
        <v>12</v>
      </c>
      <c r="AA248" s="18" t="s">
        <v>45</v>
      </c>
      <c r="AB248" s="20">
        <v>0.06</v>
      </c>
      <c r="AC248" s="142" t="s">
        <v>12</v>
      </c>
      <c r="AD248" s="18" t="s">
        <v>45</v>
      </c>
      <c r="AE248" s="20">
        <v>0.13157894736842105</v>
      </c>
      <c r="AG248" s="140"/>
      <c r="AH248" s="142" t="s">
        <v>12</v>
      </c>
      <c r="AI248" s="18" t="s">
        <v>45</v>
      </c>
      <c r="AJ248" s="66">
        <v>0.21</v>
      </c>
      <c r="AL248" s="13"/>
      <c r="AM248" s="13"/>
      <c r="AN248" s="13"/>
    </row>
    <row r="249" spans="24:40" ht="15" customHeight="1">
      <c r="X249" s="11"/>
      <c r="Z249" s="142"/>
      <c r="AA249" s="18" t="s">
        <v>46</v>
      </c>
      <c r="AB249" s="20">
        <v>0.25</v>
      </c>
      <c r="AC249" s="142"/>
      <c r="AD249" s="18" t="s">
        <v>46</v>
      </c>
      <c r="AE249" s="20">
        <v>0.23684210526315788</v>
      </c>
      <c r="AG249" s="140"/>
      <c r="AH249" s="142"/>
      <c r="AI249" s="18" t="s">
        <v>46</v>
      </c>
      <c r="AJ249" s="66">
        <v>0.37</v>
      </c>
      <c r="AL249" s="13"/>
      <c r="AM249" s="13"/>
      <c r="AN249" s="13"/>
    </row>
    <row r="250" spans="24:40" ht="15" customHeight="1">
      <c r="X250" s="11"/>
      <c r="Z250" s="142"/>
      <c r="AA250" s="18" t="s">
        <v>47</v>
      </c>
      <c r="AB250" s="20">
        <v>0.03</v>
      </c>
      <c r="AC250" s="142"/>
      <c r="AD250" s="18" t="s">
        <v>47</v>
      </c>
      <c r="AE250" s="20">
        <v>0.18421052631578946</v>
      </c>
      <c r="AG250" s="16"/>
      <c r="AH250" s="142"/>
      <c r="AI250" s="18" t="s">
        <v>47</v>
      </c>
      <c r="AJ250" s="66">
        <v>0.05</v>
      </c>
      <c r="AL250" s="13"/>
      <c r="AM250" s="13"/>
      <c r="AN250" s="13"/>
    </row>
    <row r="251" spans="24:40" ht="15" customHeight="1">
      <c r="X251" s="11"/>
      <c r="Z251" s="142"/>
      <c r="AA251" s="18" t="s">
        <v>7</v>
      </c>
      <c r="AB251" s="20">
        <v>0</v>
      </c>
      <c r="AD251" s="18" t="s">
        <v>7</v>
      </c>
      <c r="AE251" s="20">
        <v>5.2631578947368418E-2</v>
      </c>
      <c r="AG251" s="11"/>
      <c r="AH251" s="142"/>
      <c r="AI251" s="18" t="s">
        <v>7</v>
      </c>
      <c r="AJ251" s="66">
        <v>0</v>
      </c>
      <c r="AL251" s="13"/>
      <c r="AM251" s="13"/>
      <c r="AN251" s="13"/>
    </row>
    <row r="252" spans="24:40" ht="15" customHeight="1">
      <c r="X252" s="11"/>
      <c r="Z252" s="32"/>
      <c r="AA252" s="32"/>
      <c r="AB252" s="32"/>
      <c r="AC252" s="32"/>
      <c r="AD252" s="31"/>
      <c r="AE252" s="32"/>
      <c r="AF252" s="31"/>
      <c r="AL252" s="13"/>
      <c r="AM252" s="13"/>
      <c r="AN252" s="13"/>
    </row>
    <row r="253" spans="24:40" ht="15" customHeight="1">
      <c r="X253" s="11"/>
      <c r="Z253" s="32"/>
      <c r="AA253" s="32"/>
      <c r="AB253" s="32"/>
      <c r="AC253" s="32"/>
      <c r="AD253" s="31"/>
      <c r="AE253" s="32"/>
      <c r="AF253" s="31"/>
      <c r="AL253" s="13"/>
      <c r="AM253" s="13"/>
      <c r="AN253" s="13"/>
    </row>
    <row r="254" spans="24:40" ht="15" customHeight="1">
      <c r="X254" s="11"/>
      <c r="Z254" s="32"/>
      <c r="AA254" s="32"/>
      <c r="AB254" s="32"/>
      <c r="AC254" s="32"/>
      <c r="AD254" s="31"/>
      <c r="AE254" s="32"/>
      <c r="AF254" s="31"/>
      <c r="AL254" s="13"/>
      <c r="AM254" s="13"/>
      <c r="AN254" s="13"/>
    </row>
    <row r="255" spans="24:40" ht="15" customHeight="1">
      <c r="X255" s="11"/>
      <c r="Z255" s="32"/>
      <c r="AA255" s="32"/>
      <c r="AB255" s="32"/>
      <c r="AC255" s="32"/>
      <c r="AD255" s="31"/>
      <c r="AE255" s="32"/>
      <c r="AF255" s="31"/>
      <c r="AL255" s="13"/>
      <c r="AM255" s="13"/>
      <c r="AN255" s="13"/>
    </row>
    <row r="256" spans="24:40" ht="15" customHeight="1">
      <c r="X256" s="11"/>
      <c r="Z256" s="32"/>
      <c r="AA256" s="32"/>
      <c r="AB256" s="32"/>
      <c r="AC256" s="32"/>
      <c r="AD256" s="31"/>
      <c r="AE256" s="32"/>
      <c r="AF256" s="31"/>
      <c r="AL256" s="13"/>
      <c r="AM256" s="13"/>
      <c r="AN256" s="13"/>
    </row>
    <row r="257" spans="24:38" ht="15" customHeight="1">
      <c r="X257" s="11"/>
      <c r="Y257" s="11"/>
      <c r="AD257" s="19"/>
      <c r="AL257" s="13"/>
    </row>
    <row r="258" spans="24:38" ht="15" customHeight="1">
      <c r="Z258" s="32"/>
      <c r="AA258" s="32"/>
      <c r="AB258" s="32"/>
      <c r="AC258" s="32"/>
      <c r="AD258" s="31"/>
      <c r="AE258" s="32"/>
      <c r="AF258" s="31"/>
      <c r="AG258" s="32"/>
      <c r="AH258" s="32"/>
      <c r="AI258" s="32"/>
      <c r="AJ258" s="32"/>
      <c r="AK258" s="13"/>
      <c r="AL258" s="13"/>
    </row>
    <row r="259" spans="24:38" ht="15" customHeight="1">
      <c r="Z259" s="32"/>
      <c r="AA259" s="32"/>
      <c r="AB259" s="32"/>
      <c r="AC259" s="32"/>
      <c r="AD259" s="32"/>
      <c r="AE259" s="32"/>
      <c r="AF259" s="31"/>
      <c r="AG259" s="32"/>
      <c r="AH259" s="32"/>
      <c r="AI259" s="32"/>
      <c r="AJ259" s="32"/>
      <c r="AK259" s="13"/>
      <c r="AL259" s="13"/>
    </row>
    <row r="260" spans="24:38" ht="15" customHeight="1">
      <c r="Z260" s="32"/>
      <c r="AA260" s="32"/>
      <c r="AB260" s="32"/>
      <c r="AC260" s="32"/>
      <c r="AD260" s="32"/>
      <c r="AE260" s="32"/>
      <c r="AF260" s="31"/>
      <c r="AG260" s="32"/>
      <c r="AH260" s="32"/>
      <c r="AI260" s="32"/>
      <c r="AJ260" s="32"/>
      <c r="AK260" s="13"/>
      <c r="AL260" s="13"/>
    </row>
    <row r="261" spans="24:38" ht="15" customHeight="1">
      <c r="Z261" s="32"/>
      <c r="AA261" s="32"/>
      <c r="AB261" s="32"/>
      <c r="AC261" s="32"/>
      <c r="AD261" s="32"/>
      <c r="AE261" s="32"/>
      <c r="AF261" s="31"/>
      <c r="AG261" s="32"/>
      <c r="AH261" s="32"/>
      <c r="AI261" s="32"/>
      <c r="AJ261" s="32"/>
      <c r="AK261" s="13"/>
    </row>
    <row r="262" spans="24:38" ht="15" customHeight="1">
      <c r="Y262" s="11"/>
      <c r="AA262" s="32"/>
      <c r="AB262" s="32"/>
      <c r="AC262" s="32"/>
      <c r="AD262" s="32"/>
      <c r="AE262" s="32"/>
      <c r="AF262" s="31"/>
      <c r="AG262" s="32"/>
      <c r="AH262" s="32"/>
      <c r="AI262" s="32"/>
      <c r="AJ262" s="32"/>
      <c r="AK262" s="13"/>
    </row>
    <row r="263" spans="24:38" ht="15" customHeight="1">
      <c r="Y263" s="11"/>
      <c r="Z263" s="32"/>
      <c r="AA263" s="32"/>
      <c r="AB263" s="32"/>
      <c r="AC263" s="32"/>
      <c r="AD263" s="32"/>
      <c r="AE263" s="32"/>
      <c r="AF263" s="31"/>
      <c r="AG263" s="32"/>
      <c r="AH263" s="32"/>
      <c r="AI263" s="32"/>
      <c r="AJ263" s="32"/>
    </row>
    <row r="264" spans="24:38" ht="15" customHeight="1">
      <c r="Y264" s="11"/>
      <c r="AB264" s="19" t="s">
        <v>9</v>
      </c>
      <c r="AC264" s="32"/>
      <c r="AD264" s="32"/>
      <c r="AE264" s="32"/>
      <c r="AF264" s="31"/>
      <c r="AG264" s="32"/>
      <c r="AH264" s="32"/>
      <c r="AI264" s="32"/>
      <c r="AJ264" s="32"/>
    </row>
    <row r="265" spans="24:38" ht="15" customHeight="1">
      <c r="Y265" s="11"/>
      <c r="AA265" s="18" t="s">
        <v>15</v>
      </c>
      <c r="AB265" s="19">
        <v>0.31578947368421051</v>
      </c>
      <c r="AC265" s="32"/>
      <c r="AD265" s="32"/>
      <c r="AF265" s="19" t="s">
        <v>9</v>
      </c>
      <c r="AG265" s="32"/>
      <c r="AH265" s="32"/>
      <c r="AI265" s="32"/>
      <c r="AJ265" s="32"/>
    </row>
    <row r="266" spans="24:38" ht="15" customHeight="1">
      <c r="Z266" s="32"/>
      <c r="AA266" s="18" t="s">
        <v>39</v>
      </c>
      <c r="AB266" s="19">
        <v>0.39473684210526316</v>
      </c>
      <c r="AC266" s="31"/>
      <c r="AD266" s="32"/>
      <c r="AE266" s="18" t="s">
        <v>15</v>
      </c>
      <c r="AF266" s="66">
        <v>0.05</v>
      </c>
      <c r="AG266" s="32"/>
      <c r="AH266" s="32"/>
      <c r="AI266" s="32"/>
      <c r="AJ266" s="32"/>
    </row>
    <row r="267" spans="24:38" ht="15" customHeight="1">
      <c r="Z267" s="32"/>
      <c r="AA267" s="18" t="s">
        <v>7</v>
      </c>
      <c r="AB267" s="19">
        <v>0.39473684210526316</v>
      </c>
      <c r="AC267" s="38"/>
      <c r="AD267" s="32"/>
      <c r="AE267" s="18" t="s">
        <v>39</v>
      </c>
      <c r="AF267" s="66">
        <v>0.16</v>
      </c>
      <c r="AG267" s="32"/>
      <c r="AH267" s="32"/>
      <c r="AI267" s="32"/>
      <c r="AJ267" s="32"/>
    </row>
    <row r="268" spans="24:38" ht="15" customHeight="1">
      <c r="Z268" s="32"/>
      <c r="AC268" s="38"/>
      <c r="AD268" s="32"/>
      <c r="AE268" s="18" t="s">
        <v>57</v>
      </c>
      <c r="AF268" s="66">
        <v>0.16</v>
      </c>
      <c r="AG268" s="32"/>
      <c r="AH268" s="32"/>
      <c r="AI268" s="32"/>
      <c r="AJ268" s="32"/>
    </row>
    <row r="269" spans="24:38" ht="15" customHeight="1">
      <c r="Z269" s="32"/>
      <c r="AA269" s="41"/>
      <c r="AB269" s="32"/>
      <c r="AC269" s="38"/>
      <c r="AD269" s="32"/>
      <c r="AE269" s="18" t="s">
        <v>58</v>
      </c>
      <c r="AF269" s="66">
        <v>0.68</v>
      </c>
      <c r="AG269" s="32"/>
      <c r="AH269" s="32"/>
      <c r="AI269" s="32"/>
      <c r="AJ269" s="32"/>
    </row>
    <row r="270" spans="24:38" ht="15" customHeight="1">
      <c r="Z270" s="32"/>
      <c r="AA270" s="41"/>
      <c r="AB270" s="32"/>
      <c r="AC270" s="38"/>
      <c r="AE270" s="18" t="s">
        <v>7</v>
      </c>
      <c r="AF270" s="66">
        <v>0</v>
      </c>
      <c r="AI270" s="32"/>
      <c r="AJ270" s="32"/>
    </row>
    <row r="271" spans="24:38" ht="15" customHeight="1">
      <c r="Z271" s="32" t="s">
        <v>13</v>
      </c>
      <c r="AA271" s="41"/>
      <c r="AB271" s="32"/>
      <c r="AC271" s="38"/>
      <c r="AI271" s="32"/>
      <c r="AJ271" s="32"/>
    </row>
    <row r="272" spans="24:38" ht="15" customHeight="1">
      <c r="Z272" s="32"/>
      <c r="AA272" s="41"/>
      <c r="AB272" s="32"/>
      <c r="AC272" s="38"/>
      <c r="AF272" s="18"/>
      <c r="AG272" s="19"/>
      <c r="AI272" s="32"/>
      <c r="AJ272" s="32"/>
    </row>
    <row r="273" spans="24:36" ht="15" customHeight="1">
      <c r="Z273" s="32"/>
      <c r="AA273" s="32"/>
      <c r="AB273" s="32"/>
      <c r="AF273" s="26"/>
      <c r="AG273" s="27"/>
      <c r="AI273" s="32"/>
      <c r="AJ273" s="32"/>
    </row>
    <row r="274" spans="24:36" ht="15" customHeight="1">
      <c r="AA274" s="19" t="s">
        <v>9</v>
      </c>
      <c r="AF274" s="28"/>
      <c r="AG274" s="27"/>
      <c r="AI274" s="32"/>
      <c r="AJ274" s="32"/>
    </row>
    <row r="275" spans="24:36" ht="15" customHeight="1">
      <c r="Z275" s="18" t="e">
        <f>#REF!</f>
        <v>#REF!</v>
      </c>
      <c r="AA275" s="19">
        <v>0.25</v>
      </c>
      <c r="AF275" s="26"/>
      <c r="AG275" s="27"/>
      <c r="AI275" s="32"/>
      <c r="AJ275" s="32"/>
    </row>
    <row r="276" spans="24:36" ht="15" customHeight="1">
      <c r="Z276" s="18" t="e">
        <f>#REF!</f>
        <v>#REF!</v>
      </c>
      <c r="AA276" s="19">
        <v>0.19</v>
      </c>
      <c r="AF276" s="26"/>
      <c r="AG276" s="27"/>
      <c r="AI276" s="32"/>
      <c r="AJ276" s="32"/>
    </row>
    <row r="277" spans="24:36" ht="15" customHeight="1">
      <c r="Z277" s="18" t="e">
        <f>#REF!</f>
        <v>#REF!</v>
      </c>
      <c r="AA277" s="19">
        <v>0.06</v>
      </c>
      <c r="AF277" s="30"/>
      <c r="AG277" s="27"/>
      <c r="AI277" s="32"/>
      <c r="AJ277" s="32"/>
    </row>
    <row r="278" spans="24:36" ht="15" customHeight="1">
      <c r="Z278" s="18" t="e">
        <f>#REF!</f>
        <v>#REF!</v>
      </c>
      <c r="AA278" s="19">
        <v>0.53</v>
      </c>
      <c r="AI278" s="32"/>
      <c r="AJ278" s="32"/>
    </row>
    <row r="279" spans="24:36" ht="15" customHeight="1">
      <c r="X279" s="11"/>
      <c r="Z279" s="18" t="e">
        <f>#REF!</f>
        <v>#REF!</v>
      </c>
      <c r="AA279" s="19">
        <v>0.06</v>
      </c>
      <c r="AI279" s="32"/>
      <c r="AJ279" s="32"/>
    </row>
    <row r="280" spans="24:36" ht="15" customHeight="1">
      <c r="X280" s="11"/>
      <c r="AI280" s="32"/>
      <c r="AJ280" s="32"/>
    </row>
    <row r="281" spans="24:36" ht="15" customHeight="1">
      <c r="X281" s="11"/>
      <c r="Y281" s="11"/>
      <c r="AB281" s="19" t="s">
        <v>9</v>
      </c>
    </row>
    <row r="282" spans="24:36" ht="15" customHeight="1">
      <c r="X282" s="11"/>
      <c r="Y282" s="11"/>
      <c r="AA282" s="18" t="s">
        <v>17</v>
      </c>
      <c r="AB282" s="20">
        <v>0.63157894736842102</v>
      </c>
      <c r="AF282" s="19" t="s">
        <v>9</v>
      </c>
      <c r="AJ282" s="19" t="s">
        <v>9</v>
      </c>
    </row>
    <row r="283" spans="24:36" ht="15" customHeight="1">
      <c r="X283" s="11"/>
      <c r="Y283" s="11"/>
      <c r="AA283" s="18" t="s">
        <v>18</v>
      </c>
      <c r="AB283" s="20">
        <v>0.47368421052631576</v>
      </c>
      <c r="AE283" s="18" t="s">
        <v>17</v>
      </c>
      <c r="AF283" s="66">
        <v>0.75</v>
      </c>
      <c r="AI283" s="18" t="s">
        <v>18</v>
      </c>
      <c r="AJ283" s="66">
        <v>0.47</v>
      </c>
    </row>
    <row r="284" spans="24:36" ht="15" customHeight="1">
      <c r="X284" s="11"/>
      <c r="Y284" s="11"/>
      <c r="Z284" s="142" t="s">
        <v>19</v>
      </c>
      <c r="AA284" s="18" t="s">
        <v>45</v>
      </c>
      <c r="AB284" s="20">
        <v>0.15789473684210525</v>
      </c>
      <c r="AE284" s="18" t="s">
        <v>18</v>
      </c>
      <c r="AF284" s="66">
        <v>0.44</v>
      </c>
      <c r="AI284" s="18" t="s">
        <v>60</v>
      </c>
      <c r="AJ284" s="66">
        <v>0.26</v>
      </c>
    </row>
    <row r="285" spans="24:36" ht="15" customHeight="1">
      <c r="X285" s="11"/>
      <c r="Y285" s="11"/>
      <c r="Z285" s="142"/>
      <c r="AA285" s="18" t="s">
        <v>46</v>
      </c>
      <c r="AB285" s="20">
        <v>0.23684210526315788</v>
      </c>
      <c r="AD285" s="142" t="s">
        <v>19</v>
      </c>
      <c r="AE285" s="18" t="s">
        <v>45</v>
      </c>
      <c r="AF285" s="66">
        <v>0.28000000000000003</v>
      </c>
      <c r="AH285" s="142" t="s">
        <v>19</v>
      </c>
      <c r="AI285" s="18" t="s">
        <v>45</v>
      </c>
      <c r="AJ285" s="66">
        <v>0.21</v>
      </c>
    </row>
    <row r="286" spans="24:36" ht="15" customHeight="1">
      <c r="X286" s="11"/>
      <c r="Y286" s="11"/>
      <c r="Z286" s="142"/>
      <c r="AA286" s="18" t="s">
        <v>47</v>
      </c>
      <c r="AB286" s="20">
        <v>0.15789473684210525</v>
      </c>
      <c r="AD286" s="142"/>
      <c r="AE286" s="18" t="s">
        <v>46</v>
      </c>
      <c r="AF286" s="66">
        <v>0</v>
      </c>
      <c r="AH286" s="142"/>
      <c r="AI286" s="18" t="s">
        <v>46</v>
      </c>
      <c r="AJ286" s="66">
        <v>0.37</v>
      </c>
    </row>
    <row r="287" spans="24:36" ht="15" customHeight="1">
      <c r="X287" s="11"/>
      <c r="Y287" s="11"/>
      <c r="Z287" s="142"/>
      <c r="AA287" s="18" t="s">
        <v>20</v>
      </c>
      <c r="AB287" s="20">
        <v>0.15789473684210525</v>
      </c>
      <c r="AD287" s="142"/>
      <c r="AE287" s="18" t="s">
        <v>47</v>
      </c>
      <c r="AF287" s="66">
        <v>0.44</v>
      </c>
      <c r="AH287" s="142"/>
      <c r="AI287" s="18" t="s">
        <v>47</v>
      </c>
      <c r="AJ287" s="66">
        <v>0.16</v>
      </c>
    </row>
    <row r="288" spans="24:36" ht="15" customHeight="1">
      <c r="X288" s="11"/>
      <c r="Y288" s="11"/>
      <c r="Z288" s="142"/>
      <c r="AA288" s="18" t="s">
        <v>21</v>
      </c>
      <c r="AB288" s="20">
        <v>0</v>
      </c>
      <c r="AD288" s="142"/>
      <c r="AE288" s="18" t="s">
        <v>20</v>
      </c>
      <c r="AF288" s="66">
        <v>0.16</v>
      </c>
      <c r="AH288" s="142"/>
      <c r="AI288" s="18" t="s">
        <v>20</v>
      </c>
      <c r="AJ288" s="66">
        <v>0.05</v>
      </c>
    </row>
    <row r="289" spans="2:42" ht="15" customHeight="1">
      <c r="X289" s="11"/>
      <c r="Y289" s="11"/>
      <c r="Z289" s="142"/>
      <c r="AA289" s="18" t="s">
        <v>7</v>
      </c>
      <c r="AB289" s="20">
        <v>7.8947368421052627E-2</v>
      </c>
      <c r="AD289" s="142"/>
      <c r="AE289" s="18" t="s">
        <v>21</v>
      </c>
      <c r="AF289" s="66">
        <v>0.22</v>
      </c>
      <c r="AH289" s="142"/>
      <c r="AI289" s="18" t="s">
        <v>21</v>
      </c>
      <c r="AJ289" s="66">
        <v>0.11</v>
      </c>
    </row>
    <row r="290" spans="2:42" ht="15" customHeight="1">
      <c r="X290" s="11"/>
      <c r="Y290" s="11"/>
      <c r="AD290" s="142"/>
      <c r="AE290" s="18" t="s">
        <v>7</v>
      </c>
      <c r="AF290" s="66">
        <v>0.09</v>
      </c>
      <c r="AH290" s="142"/>
      <c r="AI290" s="18" t="s">
        <v>7</v>
      </c>
      <c r="AJ290" s="66">
        <v>0.05</v>
      </c>
    </row>
    <row r="291" spans="2:42" ht="15" customHeight="1">
      <c r="X291" s="11"/>
      <c r="Y291" s="11"/>
      <c r="AC291" s="19"/>
    </row>
    <row r="292" spans="2:42" ht="15" customHeight="1">
      <c r="X292" s="11"/>
      <c r="Y292" s="11"/>
      <c r="AC292" s="19"/>
    </row>
    <row r="293" spans="2:42" ht="15" customHeight="1">
      <c r="X293" s="11"/>
      <c r="Z293" s="32"/>
      <c r="AA293" s="32"/>
      <c r="AB293" s="32"/>
      <c r="AC293" s="31"/>
      <c r="AD293" s="32"/>
      <c r="AE293" s="32"/>
      <c r="AF293" s="31"/>
      <c r="AG293" s="32"/>
    </row>
    <row r="294" spans="2:42" ht="15" customHeight="1">
      <c r="Z294" s="32"/>
      <c r="AA294" s="32"/>
      <c r="AB294" s="32"/>
      <c r="AC294" s="31"/>
      <c r="AD294" s="32"/>
      <c r="AE294" s="32"/>
      <c r="AF294" s="31"/>
      <c r="AG294" s="32"/>
    </row>
    <row r="295" spans="2:42" ht="15" customHeight="1">
      <c r="Z295" s="32"/>
      <c r="AA295" s="32"/>
      <c r="AB295" s="32"/>
      <c r="AC295" s="31"/>
      <c r="AD295" s="32"/>
      <c r="AE295" s="32"/>
      <c r="AF295" s="31"/>
      <c r="AG295" s="32"/>
    </row>
    <row r="296" spans="2:42" ht="15" customHeight="1">
      <c r="M296" s="12"/>
      <c r="Z296" s="32"/>
      <c r="AA296" s="32"/>
      <c r="AB296" s="32"/>
      <c r="AC296" s="31"/>
      <c r="AD296" s="32"/>
      <c r="AE296" s="32"/>
      <c r="AF296" s="31"/>
      <c r="AG296" s="32"/>
    </row>
    <row r="297" spans="2:42" ht="15" customHeight="1">
      <c r="Y297" s="11"/>
      <c r="AC297" s="19"/>
    </row>
    <row r="298" spans="2:42" ht="15" customHeight="1">
      <c r="Z298" s="32"/>
      <c r="AA298" s="32"/>
      <c r="AB298" s="32"/>
      <c r="AC298" s="32"/>
      <c r="AD298" s="32"/>
      <c r="AE298" s="32"/>
      <c r="AF298" s="31"/>
      <c r="AG298" s="32"/>
      <c r="AH298" s="32"/>
      <c r="AI298" s="32"/>
      <c r="AJ298" s="32"/>
      <c r="AP298" s="13"/>
    </row>
    <row r="299" spans="2:42" ht="15" customHeight="1">
      <c r="Z299" s="32"/>
      <c r="AA299" s="32"/>
      <c r="AB299" s="32"/>
      <c r="AC299" s="32"/>
      <c r="AD299" s="32"/>
      <c r="AE299" s="32"/>
      <c r="AF299" s="31"/>
      <c r="AG299" s="32"/>
      <c r="AH299" s="32"/>
      <c r="AI299" s="32"/>
      <c r="AJ299" s="32"/>
      <c r="AK299" s="13"/>
      <c r="AP299" s="13"/>
    </row>
    <row r="300" spans="2:42" ht="15" customHeight="1">
      <c r="Z300" s="32"/>
      <c r="AA300" s="32"/>
      <c r="AB300" s="32"/>
      <c r="AC300" s="32"/>
      <c r="AD300" s="32"/>
      <c r="AE300" s="32"/>
      <c r="AF300" s="31"/>
      <c r="AG300" s="32"/>
      <c r="AH300" s="32"/>
      <c r="AI300" s="32"/>
      <c r="AJ300" s="32"/>
      <c r="AK300" s="13"/>
      <c r="AP300" s="13"/>
    </row>
    <row r="301" spans="2:42" ht="15" customHeight="1">
      <c r="B301" s="12"/>
      <c r="Z301" s="32"/>
      <c r="AA301" s="32"/>
      <c r="AB301" s="32"/>
      <c r="AC301" s="32"/>
      <c r="AD301" s="32"/>
      <c r="AE301" s="32"/>
      <c r="AF301" s="31"/>
      <c r="AG301" s="32"/>
      <c r="AH301" s="32"/>
      <c r="AI301" s="32"/>
      <c r="AJ301" s="32"/>
      <c r="AK301" s="13"/>
      <c r="AP301" s="13"/>
    </row>
    <row r="302" spans="2:42" ht="15" customHeight="1">
      <c r="Z302" s="32"/>
      <c r="AA302" s="32"/>
      <c r="AB302" s="32"/>
      <c r="AC302" s="32"/>
      <c r="AD302" s="32"/>
      <c r="AE302" s="32"/>
      <c r="AF302" s="31"/>
      <c r="AG302" s="32"/>
      <c r="AH302" s="32"/>
      <c r="AI302" s="32"/>
      <c r="AJ302" s="32"/>
      <c r="AK302" s="13"/>
      <c r="AP302" s="13"/>
    </row>
    <row r="303" spans="2:42" ht="15" customHeight="1">
      <c r="Z303" s="32"/>
      <c r="AD303" s="32"/>
      <c r="AE303" s="32"/>
      <c r="AI303" s="32"/>
      <c r="AJ303" s="32"/>
      <c r="AK303" s="13"/>
      <c r="AM303" s="14"/>
      <c r="AP303" s="13"/>
    </row>
    <row r="304" spans="2:42" ht="15" customHeight="1">
      <c r="Z304" s="32"/>
      <c r="AD304" s="32"/>
      <c r="AE304" s="32"/>
      <c r="AH304" s="38"/>
      <c r="AI304" s="32"/>
      <c r="AJ304" s="32"/>
      <c r="AK304" s="13"/>
      <c r="AL304" s="26"/>
      <c r="AM304" s="29"/>
      <c r="AP304" s="13"/>
    </row>
    <row r="305" spans="2:42" ht="15" customHeight="1">
      <c r="Z305" s="32"/>
      <c r="AD305" s="32"/>
      <c r="AE305" s="32"/>
      <c r="AH305" s="38"/>
      <c r="AI305" s="32"/>
      <c r="AJ305" s="32"/>
      <c r="AK305" s="13"/>
      <c r="AL305" s="34"/>
      <c r="AM305" s="29"/>
      <c r="AP305" s="13"/>
    </row>
    <row r="306" spans="2:42" ht="15" customHeight="1">
      <c r="Z306" s="32"/>
      <c r="AD306" s="32"/>
      <c r="AE306" s="32"/>
      <c r="AH306" s="38"/>
      <c r="AI306" s="32"/>
      <c r="AJ306" s="32"/>
      <c r="AK306" s="35"/>
      <c r="AL306" s="34"/>
      <c r="AM306" s="29"/>
      <c r="AP306" s="13"/>
    </row>
    <row r="307" spans="2:42" ht="15" customHeight="1">
      <c r="Z307" s="32"/>
      <c r="AD307" s="32"/>
      <c r="AE307" s="32"/>
      <c r="AH307" s="38"/>
      <c r="AI307" s="32"/>
      <c r="AJ307" s="32"/>
      <c r="AK307" s="137"/>
      <c r="AL307" s="26"/>
      <c r="AM307" s="27"/>
      <c r="AP307" s="13"/>
    </row>
    <row r="308" spans="2:42" ht="15" customHeight="1">
      <c r="AA308" s="19" t="s">
        <v>9</v>
      </c>
      <c r="AH308" s="20"/>
      <c r="AJ308" s="32"/>
      <c r="AK308" s="137"/>
      <c r="AL308" s="26"/>
      <c r="AM308" s="27"/>
      <c r="AP308" s="13"/>
    </row>
    <row r="309" spans="2:42" ht="15" customHeight="1">
      <c r="Z309" s="18" t="s">
        <v>48</v>
      </c>
      <c r="AA309" s="19">
        <v>0.55263157894736847</v>
      </c>
      <c r="AE309" s="19" t="s">
        <v>9</v>
      </c>
      <c r="AH309" s="19" t="s">
        <v>9</v>
      </c>
      <c r="AJ309" s="32"/>
      <c r="AK309" s="137"/>
      <c r="AL309" s="26"/>
      <c r="AM309" s="27"/>
      <c r="AP309" s="13"/>
    </row>
    <row r="310" spans="2:42" ht="15" customHeight="1">
      <c r="Z310" s="18" t="s">
        <v>24</v>
      </c>
      <c r="AA310" s="19">
        <v>0.26315789473684209</v>
      </c>
      <c r="AD310" s="18" t="e">
        <f>#REF!</f>
        <v>#REF!</v>
      </c>
      <c r="AE310" s="19">
        <v>0.28000000000000003</v>
      </c>
      <c r="AG310" s="18" t="s">
        <v>82</v>
      </c>
      <c r="AH310" s="69">
        <v>0.42</v>
      </c>
      <c r="AJ310" s="32"/>
      <c r="AK310" s="35"/>
      <c r="AL310" s="26"/>
      <c r="AM310" s="27"/>
      <c r="AP310" s="13"/>
    </row>
    <row r="311" spans="2:42" ht="15" customHeight="1">
      <c r="Z311" s="18" t="s">
        <v>25</v>
      </c>
      <c r="AA311" s="19">
        <v>0.15789473684210525</v>
      </c>
      <c r="AD311" s="18" t="e">
        <f>#REF!</f>
        <v>#REF!</v>
      </c>
      <c r="AE311" s="19">
        <v>0.72</v>
      </c>
      <c r="AG311" s="18" t="s">
        <v>63</v>
      </c>
      <c r="AH311" s="69">
        <v>0.47</v>
      </c>
      <c r="AJ311" s="32"/>
      <c r="AK311" s="35"/>
      <c r="AL311" s="26"/>
      <c r="AM311" s="27"/>
      <c r="AP311" s="13"/>
    </row>
    <row r="312" spans="2:42" ht="15" customHeight="1">
      <c r="Z312" s="18" t="s">
        <v>7</v>
      </c>
      <c r="AA312" s="19">
        <v>0.26315789473684209</v>
      </c>
      <c r="AC312" s="19"/>
      <c r="AG312" s="18" t="s">
        <v>84</v>
      </c>
      <c r="AH312" s="66">
        <v>0.11</v>
      </c>
      <c r="AJ312" s="32"/>
      <c r="AK312" s="13"/>
      <c r="AL312" s="26"/>
      <c r="AM312" s="27"/>
      <c r="AP312" s="13"/>
    </row>
    <row r="313" spans="2:42" ht="15" customHeight="1">
      <c r="AC313" s="19"/>
      <c r="AJ313" s="32"/>
      <c r="AK313" s="13"/>
      <c r="AP313" s="13"/>
    </row>
    <row r="314" spans="2:42" ht="15" customHeight="1">
      <c r="AJ314" s="32"/>
      <c r="AK314" s="13"/>
      <c r="AP314" s="13"/>
    </row>
    <row r="315" spans="2:42" ht="15" customHeight="1">
      <c r="AJ315" s="32"/>
      <c r="AK315" s="13"/>
      <c r="AP315" s="13"/>
    </row>
    <row r="316" spans="2:42" ht="15" customHeight="1">
      <c r="AM316" s="13"/>
      <c r="AN316" s="13"/>
      <c r="AO316" s="13"/>
      <c r="AP316" s="13"/>
    </row>
    <row r="317" spans="2:42" ht="15" customHeight="1">
      <c r="B317" s="21"/>
      <c r="AG317" s="32"/>
      <c r="AH317" s="32"/>
      <c r="AI317" s="32"/>
      <c r="AJ317" s="32"/>
      <c r="AM317" s="13"/>
      <c r="AN317" s="13"/>
      <c r="AO317" s="13"/>
      <c r="AP317" s="13"/>
    </row>
    <row r="318" spans="2:42" ht="15" customHeight="1">
      <c r="AG318" s="32"/>
      <c r="AH318" s="32"/>
      <c r="AI318" s="32"/>
      <c r="AJ318" s="32"/>
    </row>
    <row r="319" spans="2:42" ht="15" customHeight="1">
      <c r="AG319" s="32"/>
      <c r="AH319" s="32"/>
      <c r="AI319" s="32"/>
      <c r="AJ319" s="32"/>
      <c r="AM319" s="13"/>
    </row>
    <row r="320" spans="2:42" ht="15" customHeight="1">
      <c r="AG320" s="32"/>
      <c r="AJ320" s="32"/>
      <c r="AM320" s="13"/>
    </row>
    <row r="321" spans="26:39" ht="15" customHeight="1">
      <c r="AA321" s="32"/>
      <c r="AB321" s="32"/>
      <c r="AC321" s="32"/>
      <c r="AD321" s="32"/>
      <c r="AE321" s="32"/>
      <c r="AG321" s="32"/>
      <c r="AJ321" s="32"/>
      <c r="AM321" s="13"/>
    </row>
    <row r="322" spans="26:39" ht="15" customHeight="1">
      <c r="AA322" s="32"/>
      <c r="AD322" s="32"/>
      <c r="AE322" s="32"/>
      <c r="AG322" s="32"/>
      <c r="AJ322" s="32"/>
      <c r="AM322" s="13"/>
    </row>
    <row r="323" spans="26:39" ht="15" customHeight="1">
      <c r="AA323" s="32"/>
      <c r="AD323" s="32"/>
      <c r="AE323" s="32"/>
      <c r="AG323" s="32"/>
      <c r="AH323" s="32"/>
      <c r="AI323" s="31"/>
      <c r="AJ323" s="32"/>
      <c r="AM323" s="13"/>
    </row>
    <row r="324" spans="26:39" ht="15" customHeight="1">
      <c r="AA324" s="32"/>
      <c r="AD324" s="32"/>
      <c r="AE324" s="32"/>
      <c r="AG324" s="32"/>
      <c r="AH324" s="32"/>
      <c r="AI324" s="31"/>
      <c r="AJ324" s="32"/>
      <c r="AM324" s="13"/>
    </row>
    <row r="325" spans="26:39" ht="15" customHeight="1">
      <c r="AA325" s="32"/>
      <c r="AD325" s="32"/>
      <c r="AE325" s="32"/>
      <c r="AG325" s="32"/>
      <c r="AH325" s="32"/>
      <c r="AI325" s="31"/>
      <c r="AJ325" s="32"/>
      <c r="AM325" s="13"/>
    </row>
    <row r="326" spans="26:39" ht="15" customHeight="1">
      <c r="AA326" s="32"/>
      <c r="AD326" s="32"/>
      <c r="AE326" s="32"/>
      <c r="AM326" s="13"/>
    </row>
    <row r="327" spans="26:39" ht="15" customHeight="1">
      <c r="AC327" s="19"/>
      <c r="AD327" s="11" t="s">
        <v>26</v>
      </c>
      <c r="AE327" s="14" t="s">
        <v>4</v>
      </c>
      <c r="AF327" s="11"/>
      <c r="AG327" s="14"/>
      <c r="AH327" s="14" t="s">
        <v>4</v>
      </c>
      <c r="AM327" s="13"/>
    </row>
    <row r="328" spans="26:39" ht="15" customHeight="1">
      <c r="AA328" s="18" t="s">
        <v>26</v>
      </c>
      <c r="AB328" s="19" t="s">
        <v>4</v>
      </c>
      <c r="AC328" s="19"/>
      <c r="AD328" s="18" t="e">
        <f>#REF!</f>
        <v>#REF!</v>
      </c>
      <c r="AE328" s="19">
        <v>0.39</v>
      </c>
      <c r="AF328" s="11"/>
      <c r="AG328" s="14" t="e">
        <f>#REF!</f>
        <v>#REF!</v>
      </c>
      <c r="AH328" s="66" t="e">
        <f>#REF!</f>
        <v>#REF!</v>
      </c>
      <c r="AM328" s="13"/>
    </row>
    <row r="329" spans="26:39" ht="15" customHeight="1">
      <c r="AA329" s="18" t="s">
        <v>27</v>
      </c>
      <c r="AB329" s="19">
        <v>0.90476190476190477</v>
      </c>
      <c r="AC329" s="19"/>
      <c r="AD329" s="18" t="e">
        <f>#REF!</f>
        <v>#REF!</v>
      </c>
      <c r="AE329" s="19">
        <v>0</v>
      </c>
      <c r="AF329" s="11"/>
      <c r="AG329" s="14" t="e">
        <f>#REF!</f>
        <v>#REF!</v>
      </c>
      <c r="AH329" s="66" t="e">
        <f>#REF!</f>
        <v>#REF!</v>
      </c>
      <c r="AK329" s="13"/>
      <c r="AM329" s="13"/>
    </row>
    <row r="330" spans="26:39" ht="15" customHeight="1">
      <c r="AA330" s="18" t="s">
        <v>28</v>
      </c>
      <c r="AB330" s="19">
        <v>0</v>
      </c>
      <c r="AD330" s="18" t="e">
        <f>#REF!</f>
        <v>#REF!</v>
      </c>
      <c r="AE330" s="19">
        <v>0.06</v>
      </c>
      <c r="AG330" s="14" t="e">
        <f>#REF!</f>
        <v>#REF!</v>
      </c>
      <c r="AH330" s="66" t="e">
        <f>#REF!</f>
        <v>#REF!</v>
      </c>
      <c r="AK330" s="13"/>
      <c r="AM330" s="13"/>
    </row>
    <row r="331" spans="26:39" ht="15" customHeight="1">
      <c r="AA331" s="18" t="s">
        <v>49</v>
      </c>
      <c r="AB331" s="19">
        <v>0</v>
      </c>
      <c r="AD331" s="18" t="e">
        <f>#REF!</f>
        <v>#REF!</v>
      </c>
      <c r="AE331" s="19">
        <v>0</v>
      </c>
      <c r="AG331" s="14" t="e">
        <f>#REF!</f>
        <v>#REF!</v>
      </c>
      <c r="AH331" s="66" t="e">
        <f>#REF!</f>
        <v>#REF!</v>
      </c>
      <c r="AK331" s="13"/>
      <c r="AM331" s="13"/>
    </row>
    <row r="332" spans="26:39" ht="15" customHeight="1">
      <c r="AA332" s="18" t="s">
        <v>50</v>
      </c>
      <c r="AB332" s="19">
        <v>0</v>
      </c>
      <c r="AD332" s="18" t="e">
        <f>#REF!</f>
        <v>#REF!</v>
      </c>
      <c r="AE332" s="19">
        <v>0.06</v>
      </c>
      <c r="AG332" s="14" t="e">
        <f>#REF!</f>
        <v>#REF!</v>
      </c>
      <c r="AH332" s="66" t="e">
        <f>#REF!</f>
        <v>#REF!</v>
      </c>
      <c r="AK332" s="13"/>
      <c r="AM332" s="13"/>
    </row>
    <row r="333" spans="26:39" ht="15" customHeight="1">
      <c r="AA333" s="18" t="s">
        <v>51</v>
      </c>
      <c r="AB333" s="19">
        <v>9.5238095238095233E-2</v>
      </c>
      <c r="AD333" s="18" t="e">
        <f>#REF!</f>
        <v>#REF!</v>
      </c>
      <c r="AE333" s="19">
        <v>0</v>
      </c>
      <c r="AG333" s="14" t="e">
        <f>#REF!</f>
        <v>#REF!</v>
      </c>
      <c r="AH333" s="66" t="e">
        <f>#REF!</f>
        <v>#REF!</v>
      </c>
      <c r="AI333" s="32"/>
      <c r="AJ333" s="32"/>
      <c r="AK333" s="13"/>
      <c r="AM333" s="13"/>
    </row>
    <row r="334" spans="26:39" ht="15" customHeight="1">
      <c r="AA334" s="18" t="s">
        <v>52</v>
      </c>
      <c r="AB334" s="19">
        <v>0</v>
      </c>
      <c r="AD334" s="18" t="e">
        <f>#REF!</f>
        <v>#REF!</v>
      </c>
      <c r="AE334" s="19">
        <v>0.39</v>
      </c>
      <c r="AG334" s="14" t="e">
        <f>#REF!</f>
        <v>#REF!</v>
      </c>
      <c r="AH334" s="66" t="e">
        <f>#REF!</f>
        <v>#REF!</v>
      </c>
      <c r="AI334" s="32"/>
      <c r="AJ334" s="32"/>
      <c r="AK334" s="13"/>
      <c r="AM334" s="13"/>
    </row>
    <row r="335" spans="26:39" ht="15" customHeight="1">
      <c r="Z335" s="32"/>
      <c r="AD335" s="18" t="e">
        <f>#REF!</f>
        <v>#REF!</v>
      </c>
      <c r="AE335" s="19">
        <v>0.06</v>
      </c>
      <c r="AG335" s="14" t="e">
        <f>#REF!</f>
        <v>#REF!</v>
      </c>
      <c r="AH335" s="66" t="e">
        <f>#REF!</f>
        <v>#REF!</v>
      </c>
      <c r="AI335" s="32"/>
      <c r="AJ335" s="32"/>
      <c r="AK335" s="13"/>
    </row>
    <row r="336" spans="26:39" ht="15" customHeight="1">
      <c r="Z336" s="32"/>
      <c r="AD336" s="18" t="e">
        <f>#REF!</f>
        <v>#REF!</v>
      </c>
      <c r="AE336" s="19">
        <v>0.06</v>
      </c>
      <c r="AG336" s="14" t="e">
        <f>#REF!</f>
        <v>#REF!</v>
      </c>
      <c r="AH336" s="66" t="e">
        <f>#REF!</f>
        <v>#REF!</v>
      </c>
      <c r="AI336" s="32"/>
      <c r="AJ336" s="32"/>
      <c r="AK336" s="13"/>
    </row>
    <row r="337" spans="26:42" ht="15" customHeight="1">
      <c r="Z337" s="32"/>
      <c r="AI337" s="32"/>
      <c r="AJ337" s="32"/>
      <c r="AK337" s="13"/>
      <c r="AL337" s="13"/>
      <c r="AM337" s="13"/>
      <c r="AN337" s="13"/>
      <c r="AO337" s="13"/>
    </row>
    <row r="338" spans="26:42" ht="15" customHeight="1">
      <c r="Z338" s="32"/>
      <c r="AI338" s="32"/>
      <c r="AJ338" s="32"/>
      <c r="AN338" s="13"/>
      <c r="AO338" s="13"/>
    </row>
    <row r="339" spans="26:42" ht="15" customHeight="1">
      <c r="Z339" s="32"/>
      <c r="AI339" s="32"/>
      <c r="AJ339" s="32"/>
      <c r="AN339" s="13"/>
      <c r="AO339" s="13"/>
    </row>
    <row r="340" spans="26:42" ht="15" customHeight="1">
      <c r="Z340" s="32"/>
      <c r="AA340" s="32"/>
      <c r="AB340" s="32"/>
      <c r="AC340" s="32"/>
      <c r="AD340" s="32"/>
      <c r="AE340" s="32"/>
      <c r="AF340" s="31"/>
      <c r="AG340" s="32"/>
      <c r="AH340" s="32"/>
      <c r="AJ340" s="32"/>
      <c r="AN340" s="13"/>
      <c r="AO340" s="13"/>
    </row>
    <row r="341" spans="26:42" ht="15" customHeight="1">
      <c r="Z341" s="32"/>
      <c r="AA341" s="32"/>
      <c r="AB341" s="32"/>
      <c r="AE341" s="32"/>
      <c r="AF341" s="31"/>
      <c r="AG341" s="32"/>
      <c r="AH341" s="32"/>
      <c r="AJ341" s="32"/>
      <c r="AN341" s="13"/>
      <c r="AO341" s="13"/>
    </row>
    <row r="342" spans="26:42" ht="15" customHeight="1">
      <c r="Z342" s="32"/>
      <c r="AA342" s="32"/>
      <c r="AB342" s="32"/>
      <c r="AE342" s="32"/>
      <c r="AH342" s="32"/>
      <c r="AI342" s="11"/>
      <c r="AJ342" s="25"/>
      <c r="AN342" s="13"/>
      <c r="AO342" s="13"/>
    </row>
    <row r="343" spans="26:42" ht="15" customHeight="1">
      <c r="Z343" s="32"/>
      <c r="AA343" s="32"/>
      <c r="AB343" s="32"/>
      <c r="AE343" s="32"/>
      <c r="AH343" s="32"/>
      <c r="AI343" s="11"/>
      <c r="AJ343" s="25"/>
      <c r="AN343" s="13"/>
      <c r="AO343" s="13"/>
    </row>
    <row r="344" spans="26:42" ht="15" customHeight="1">
      <c r="Z344" s="32"/>
      <c r="AA344" s="32"/>
      <c r="AB344" s="32"/>
      <c r="AE344" s="32"/>
      <c r="AH344" s="32"/>
      <c r="AI344" s="11"/>
      <c r="AJ344" s="25"/>
      <c r="AN344" s="13"/>
      <c r="AO344" s="13"/>
    </row>
    <row r="345" spans="26:42" ht="15" customHeight="1">
      <c r="Z345" s="32"/>
      <c r="AA345" s="32"/>
      <c r="AB345" s="32"/>
      <c r="AE345" s="32"/>
      <c r="AH345" s="32"/>
      <c r="AI345" s="11"/>
      <c r="AJ345" s="25"/>
      <c r="AN345" s="13"/>
      <c r="AO345" s="13"/>
    </row>
    <row r="346" spans="26:42" ht="15" customHeight="1">
      <c r="Z346" s="32"/>
      <c r="AA346" s="32"/>
      <c r="AB346" s="32"/>
      <c r="AE346" s="32"/>
      <c r="AH346" s="32"/>
      <c r="AI346" s="11"/>
      <c r="AJ346" s="25"/>
      <c r="AN346" s="13"/>
      <c r="AO346" s="13"/>
    </row>
    <row r="347" spans="26:42" ht="15" customHeight="1">
      <c r="Z347" s="32"/>
      <c r="AB347" s="19" t="s">
        <v>9</v>
      </c>
      <c r="AI347" s="11"/>
      <c r="AJ347" s="25"/>
      <c r="AN347" s="13"/>
      <c r="AO347" s="13"/>
    </row>
    <row r="348" spans="26:42" ht="15" customHeight="1">
      <c r="Z348" s="32"/>
      <c r="AA348" s="18" t="s">
        <v>30</v>
      </c>
      <c r="AB348" s="19">
        <v>0.92105263157894735</v>
      </c>
      <c r="AE348" s="19" t="s">
        <v>9</v>
      </c>
      <c r="AH348" s="19" t="s">
        <v>9</v>
      </c>
      <c r="AI348" s="11"/>
      <c r="AJ348" s="25"/>
      <c r="AN348" s="13"/>
      <c r="AO348" s="13"/>
    </row>
    <row r="349" spans="26:42" ht="15" customHeight="1">
      <c r="Z349" s="32"/>
      <c r="AA349" s="18" t="s">
        <v>40</v>
      </c>
      <c r="AB349" s="19">
        <v>0</v>
      </c>
      <c r="AD349" s="18" t="s">
        <v>30</v>
      </c>
      <c r="AE349" s="19">
        <v>0.84</v>
      </c>
      <c r="AG349" s="18" t="e">
        <f>#REF!</f>
        <v>#REF!</v>
      </c>
      <c r="AH349" s="66">
        <v>0.79</v>
      </c>
      <c r="AI349" s="11"/>
      <c r="AJ349" s="25"/>
      <c r="AN349" s="13"/>
      <c r="AO349" s="13"/>
    </row>
    <row r="350" spans="26:42" ht="15" customHeight="1">
      <c r="Z350" s="32"/>
      <c r="AA350" s="18" t="s">
        <v>31</v>
      </c>
      <c r="AB350" s="19">
        <v>0.36842105263157893</v>
      </c>
      <c r="AD350" s="18" t="s">
        <v>40</v>
      </c>
      <c r="AE350" s="19">
        <v>0.59</v>
      </c>
      <c r="AG350" s="18" t="e">
        <f>#REF!</f>
        <v>#REF!</v>
      </c>
      <c r="AH350" s="66">
        <v>0.42</v>
      </c>
      <c r="AI350" s="13"/>
      <c r="AJ350" s="25"/>
      <c r="AK350" s="13"/>
      <c r="AN350" s="13"/>
      <c r="AO350" s="13"/>
    </row>
    <row r="351" spans="26:42" ht="15" customHeight="1">
      <c r="Z351" s="32"/>
      <c r="AA351" s="11" t="s">
        <v>41</v>
      </c>
      <c r="AB351" s="19">
        <v>2.6315789473684209E-2</v>
      </c>
      <c r="AD351" s="18" t="s">
        <v>31</v>
      </c>
      <c r="AE351" s="19">
        <v>0</v>
      </c>
      <c r="AG351" s="18" t="e">
        <f>#REF!</f>
        <v>#REF!</v>
      </c>
      <c r="AH351" s="66">
        <v>0.11</v>
      </c>
      <c r="AI351" s="13"/>
      <c r="AJ351" s="13"/>
      <c r="AK351" s="13"/>
      <c r="AN351" s="13"/>
      <c r="AO351" s="13"/>
    </row>
    <row r="352" spans="26:42" ht="15" customHeight="1">
      <c r="Z352" s="32"/>
      <c r="AA352" s="18" t="s">
        <v>32</v>
      </c>
      <c r="AB352" s="19">
        <v>0.34210526315789475</v>
      </c>
      <c r="AD352" s="18" t="s">
        <v>41</v>
      </c>
      <c r="AE352" s="19">
        <v>0.31</v>
      </c>
      <c r="AG352" s="18" t="e">
        <f>#REF!</f>
        <v>#REF!</v>
      </c>
      <c r="AH352" s="66">
        <v>0.53</v>
      </c>
      <c r="AI352" s="32"/>
      <c r="AJ352" s="32"/>
      <c r="AK352" s="13"/>
      <c r="AL352" s="13"/>
      <c r="AM352" s="13"/>
      <c r="AN352" s="13"/>
      <c r="AO352" s="13"/>
      <c r="AP352" s="13"/>
    </row>
    <row r="353" spans="2:42" ht="15" customHeight="1">
      <c r="Z353" s="32"/>
      <c r="AA353" s="18" t="s">
        <v>33</v>
      </c>
      <c r="AB353" s="19">
        <v>7.8947368421052627E-2</v>
      </c>
      <c r="AD353" s="18" t="s">
        <v>32</v>
      </c>
      <c r="AE353" s="19">
        <v>0.03</v>
      </c>
      <c r="AG353" s="18" t="e">
        <f>#REF!</f>
        <v>#REF!</v>
      </c>
      <c r="AH353" s="66">
        <v>0.21</v>
      </c>
      <c r="AI353" s="32"/>
      <c r="AJ353" s="32"/>
      <c r="AK353" s="13"/>
      <c r="AL353" s="13"/>
      <c r="AM353" s="13"/>
      <c r="AN353" s="13"/>
      <c r="AO353" s="13"/>
      <c r="AP353" s="13"/>
    </row>
    <row r="354" spans="2:42" ht="15" customHeight="1">
      <c r="Z354" s="32"/>
      <c r="AA354" s="18" t="s">
        <v>34</v>
      </c>
      <c r="AB354" s="19">
        <v>0.26315789473684209</v>
      </c>
      <c r="AD354" s="18" t="s">
        <v>33</v>
      </c>
      <c r="AE354" s="19">
        <v>0.22</v>
      </c>
      <c r="AG354" s="18" t="e">
        <f>#REF!</f>
        <v>#REF!</v>
      </c>
      <c r="AH354" s="66">
        <v>0.26</v>
      </c>
      <c r="AI354" s="32"/>
      <c r="AJ354" s="13"/>
      <c r="AK354" s="13"/>
      <c r="AL354" s="13"/>
      <c r="AM354" s="13"/>
      <c r="AN354" s="13"/>
      <c r="AO354" s="13"/>
      <c r="AP354" s="13"/>
    </row>
    <row r="355" spans="2:42" ht="15" customHeight="1"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Z355" s="32"/>
      <c r="AA355" s="18" t="e">
        <f>#REF!</f>
        <v>#REF!</v>
      </c>
      <c r="AB355" s="19">
        <v>7.8947368421052627E-2</v>
      </c>
      <c r="AD355" s="18" t="s">
        <v>34</v>
      </c>
      <c r="AE355" s="19">
        <v>0.09</v>
      </c>
      <c r="AG355" s="18" t="e">
        <f>#REF!</f>
        <v>#REF!</v>
      </c>
      <c r="AH355" s="66">
        <v>0.05</v>
      </c>
      <c r="AI355" s="32"/>
      <c r="AJ355" s="13"/>
      <c r="AK355" s="13"/>
      <c r="AL355" s="13"/>
      <c r="AM355" s="13"/>
      <c r="AN355" s="13"/>
      <c r="AO355" s="13"/>
    </row>
    <row r="356" spans="2:42" ht="15" customHeight="1"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Z356" s="32"/>
      <c r="AA356" s="18" t="e">
        <f>#REF!</f>
        <v>#REF!</v>
      </c>
      <c r="AB356" s="19">
        <v>0.15789473684210525</v>
      </c>
      <c r="AD356" s="18" t="s">
        <v>35</v>
      </c>
      <c r="AE356" s="19">
        <v>0.16</v>
      </c>
      <c r="AG356" s="18" t="e">
        <f>#REF!</f>
        <v>#REF!</v>
      </c>
      <c r="AH356" s="66">
        <v>0.11</v>
      </c>
      <c r="AJ356" s="13"/>
      <c r="AK356" s="13"/>
      <c r="AL356" s="13"/>
      <c r="AM356" s="13"/>
      <c r="AN356" s="13"/>
      <c r="AO356" s="13"/>
    </row>
    <row r="357" spans="2:42" ht="15" customHeight="1"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Z357" s="32"/>
      <c r="AD357" s="18" t="s">
        <v>7</v>
      </c>
      <c r="AE357" s="19">
        <v>0</v>
      </c>
      <c r="AH357" s="66"/>
      <c r="AJ357" s="13"/>
      <c r="AK357" s="13"/>
      <c r="AL357" s="13"/>
      <c r="AM357" s="13"/>
      <c r="AN357" s="13"/>
      <c r="AO357" s="13"/>
    </row>
    <row r="358" spans="2:42" ht="15" customHeight="1"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Z358" s="32"/>
      <c r="AJ358" s="13"/>
      <c r="AK358" s="13"/>
      <c r="AL358" s="13"/>
      <c r="AM358" s="13"/>
      <c r="AN358" s="13"/>
      <c r="AO358" s="13"/>
    </row>
    <row r="359" spans="2:42" ht="15" customHeight="1"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Z359" s="32"/>
      <c r="AJ359" s="13"/>
      <c r="AK359" s="13"/>
      <c r="AL359" s="13"/>
      <c r="AM359" s="13"/>
      <c r="AN359" s="25"/>
      <c r="AO359" s="13"/>
    </row>
    <row r="360" spans="2:42" ht="15" customHeight="1"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Z360" s="32"/>
      <c r="AA360" s="32"/>
      <c r="AB360" s="32"/>
      <c r="AC360" s="32"/>
      <c r="AD360" s="32"/>
      <c r="AE360" s="32"/>
      <c r="AF360" s="31"/>
      <c r="AG360" s="32"/>
      <c r="AJ360" s="13"/>
      <c r="AK360" s="13"/>
      <c r="AL360" s="13"/>
      <c r="AM360" s="13"/>
      <c r="AN360" s="25"/>
      <c r="AO360" s="13"/>
    </row>
    <row r="361" spans="2:42" ht="15" customHeight="1"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Z361" s="32"/>
      <c r="AA361" s="32"/>
      <c r="AD361" s="32"/>
      <c r="AE361" s="32"/>
      <c r="AF361" s="31"/>
      <c r="AG361" s="32"/>
      <c r="AJ361" s="13"/>
      <c r="AK361" s="13"/>
      <c r="AL361" s="13"/>
      <c r="AM361" s="13"/>
      <c r="AN361" s="25"/>
      <c r="AO361" s="13"/>
    </row>
    <row r="362" spans="2:42" ht="15" customHeight="1">
      <c r="B362" s="13"/>
      <c r="C362" s="13"/>
      <c r="D362" s="42"/>
      <c r="E362" s="13"/>
      <c r="F362" s="13"/>
      <c r="G362" s="13"/>
      <c r="H362" s="13"/>
      <c r="I362" s="42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Z362" s="32"/>
      <c r="AA362" s="32"/>
      <c r="AD362" s="32"/>
      <c r="AE362" s="32"/>
      <c r="AF362" s="31"/>
      <c r="AG362" s="32"/>
      <c r="AJ362" s="13"/>
      <c r="AK362" s="13"/>
      <c r="AL362" s="13"/>
      <c r="AM362" s="13"/>
      <c r="AN362" s="25"/>
      <c r="AO362" s="13"/>
    </row>
    <row r="363" spans="2:42" ht="15" customHeight="1">
      <c r="B363" s="13"/>
      <c r="C363" s="13"/>
      <c r="D363" s="42"/>
      <c r="E363" s="13"/>
      <c r="F363" s="13"/>
      <c r="G363" s="13"/>
      <c r="H363" s="13"/>
      <c r="I363" s="42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Z363" s="32"/>
      <c r="AA363" s="32"/>
      <c r="AD363" s="32"/>
      <c r="AE363" s="32"/>
      <c r="AF363" s="31"/>
      <c r="AG363" s="32"/>
      <c r="AJ363" s="13"/>
      <c r="AK363" s="13"/>
      <c r="AL363" s="13"/>
      <c r="AM363" s="13"/>
      <c r="AN363" s="25"/>
      <c r="AO363" s="13"/>
    </row>
    <row r="364" spans="2:42" ht="15" customHeight="1">
      <c r="B364" s="13"/>
      <c r="C364" s="13"/>
      <c r="D364" s="42"/>
      <c r="E364" s="13"/>
      <c r="F364" s="13"/>
      <c r="G364" s="13"/>
      <c r="H364" s="13"/>
      <c r="I364" s="42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Z364" s="32"/>
      <c r="AA364" s="32"/>
      <c r="AD364" s="32"/>
      <c r="AE364" s="32"/>
      <c r="AF364" s="31"/>
      <c r="AG364" s="32"/>
      <c r="AJ364" s="13"/>
      <c r="AK364" s="13"/>
      <c r="AL364" s="13"/>
      <c r="AM364" s="13"/>
      <c r="AN364" s="25"/>
      <c r="AO364" s="13"/>
    </row>
    <row r="365" spans="2:42" ht="15" customHeight="1"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Z365" s="32"/>
      <c r="AA365" s="32"/>
      <c r="AD365" s="32"/>
      <c r="AE365" s="32"/>
      <c r="AF365" s="31"/>
      <c r="AG365" s="32"/>
      <c r="AJ365" s="13"/>
      <c r="AK365" s="13"/>
      <c r="AL365" s="13"/>
      <c r="AM365" s="13"/>
      <c r="AN365" s="25"/>
      <c r="AO365" s="13"/>
    </row>
    <row r="366" spans="2:42" ht="15" customHeight="1"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Z366" s="32"/>
      <c r="AA366" s="32"/>
      <c r="AD366" s="32"/>
      <c r="AE366" s="32"/>
      <c r="AF366" s="31"/>
      <c r="AG366" s="32"/>
      <c r="AH366" s="32"/>
      <c r="AI366" s="32"/>
      <c r="AJ366" s="13"/>
      <c r="AK366" s="13"/>
      <c r="AL366" s="13"/>
      <c r="AM366" s="13"/>
      <c r="AN366" s="25"/>
      <c r="AO366" s="13"/>
    </row>
    <row r="367" spans="2:42" ht="15" customHeight="1"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Z367" s="32"/>
      <c r="AA367" s="32"/>
      <c r="AD367" s="32"/>
      <c r="AE367" s="32"/>
      <c r="AF367" s="31"/>
      <c r="AG367" s="32"/>
      <c r="AH367" s="32"/>
      <c r="AI367" s="32"/>
      <c r="AJ367" s="13"/>
      <c r="AK367" s="13"/>
      <c r="AL367" s="13"/>
      <c r="AM367" s="13"/>
      <c r="AN367" s="25"/>
      <c r="AO367" s="13"/>
    </row>
    <row r="368" spans="2:42" ht="15" customHeight="1"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Z368" s="32"/>
      <c r="AA368" s="32"/>
      <c r="AD368" s="32"/>
      <c r="AE368" s="32"/>
      <c r="AF368" s="31"/>
      <c r="AG368" s="32"/>
      <c r="AH368" s="13"/>
      <c r="AI368" s="13"/>
      <c r="AJ368" s="13"/>
      <c r="AK368" s="13"/>
      <c r="AL368" s="13"/>
      <c r="AM368" s="13"/>
      <c r="AN368" s="13"/>
      <c r="AO368" s="13"/>
    </row>
    <row r="369" spans="26:42">
      <c r="Z369" s="32"/>
      <c r="AA369" s="32"/>
      <c r="AD369" s="32"/>
      <c r="AE369" s="32"/>
      <c r="AF369" s="31"/>
      <c r="AG369" s="32"/>
      <c r="AH369" s="13"/>
      <c r="AI369" s="13"/>
      <c r="AJ369" s="13"/>
      <c r="AK369" s="13"/>
    </row>
    <row r="370" spans="26:42">
      <c r="Z370" s="32"/>
      <c r="AA370" s="32"/>
      <c r="AD370" s="32"/>
      <c r="AE370" s="32"/>
      <c r="AF370" s="31"/>
      <c r="AG370" s="32"/>
      <c r="AH370" s="13"/>
      <c r="AI370" s="13"/>
      <c r="AJ370" s="13"/>
      <c r="AK370" s="13"/>
    </row>
    <row r="371" spans="26:42">
      <c r="Z371" s="32"/>
      <c r="AA371" s="32"/>
      <c r="AB371" s="31"/>
      <c r="AC371" s="31"/>
      <c r="AD371" s="32"/>
      <c r="AE371" s="32"/>
      <c r="AF371" s="31"/>
      <c r="AG371" s="32"/>
      <c r="AH371" s="32"/>
      <c r="AI371" s="32"/>
      <c r="AJ371" s="32"/>
      <c r="AK371" s="13"/>
    </row>
    <row r="372" spans="26:42">
      <c r="Z372" s="32"/>
      <c r="AA372" s="32"/>
      <c r="AB372" s="32"/>
      <c r="AC372" s="31"/>
      <c r="AD372" s="32"/>
      <c r="AE372" s="32"/>
      <c r="AF372" s="31"/>
      <c r="AG372" s="32"/>
      <c r="AH372" s="32"/>
      <c r="AI372" s="32"/>
      <c r="AJ372" s="32"/>
      <c r="AK372" s="13"/>
      <c r="AP372" s="13"/>
    </row>
    <row r="373" spans="26:42">
      <c r="Z373" s="32"/>
      <c r="AA373" s="32"/>
      <c r="AB373" s="32"/>
      <c r="AC373" s="31"/>
      <c r="AD373" s="32"/>
      <c r="AE373" s="32"/>
      <c r="AF373" s="31"/>
      <c r="AG373" s="32"/>
      <c r="AH373" s="32"/>
      <c r="AI373" s="32"/>
      <c r="AJ373" s="32"/>
      <c r="AK373" s="13"/>
      <c r="AL373" s="13"/>
      <c r="AM373" s="13"/>
      <c r="AN373" s="13"/>
      <c r="AO373" s="13"/>
      <c r="AP373" s="13"/>
    </row>
    <row r="374" spans="26:42">
      <c r="Z374" s="32"/>
      <c r="AA374" s="32"/>
      <c r="AB374" s="32"/>
      <c r="AC374" s="31"/>
      <c r="AD374" s="32"/>
      <c r="AE374" s="32"/>
      <c r="AF374" s="31"/>
      <c r="AG374" s="32"/>
      <c r="AH374" s="32"/>
      <c r="AI374" s="32"/>
      <c r="AJ374" s="32"/>
      <c r="AK374" s="13"/>
      <c r="AL374" s="13"/>
      <c r="AM374" s="13"/>
      <c r="AN374" s="13"/>
      <c r="AO374" s="13"/>
      <c r="AP374" s="13"/>
    </row>
    <row r="375" spans="26:42">
      <c r="AC375" s="19"/>
      <c r="AH375" s="32"/>
      <c r="AI375" s="32"/>
      <c r="AJ375" s="32"/>
      <c r="AK375" s="13"/>
      <c r="AL375" s="13"/>
      <c r="AM375" s="13"/>
      <c r="AN375" s="13"/>
      <c r="AO375" s="13"/>
      <c r="AP375" s="13"/>
    </row>
    <row r="376" spans="26:42">
      <c r="AC376" s="19"/>
      <c r="AH376" s="32"/>
      <c r="AI376" s="32"/>
      <c r="AJ376" s="32"/>
      <c r="AK376" s="13"/>
      <c r="AL376" s="13"/>
      <c r="AM376" s="13"/>
      <c r="AN376" s="13"/>
      <c r="AO376" s="13"/>
      <c r="AP376" s="13"/>
    </row>
    <row r="377" spans="26:42">
      <c r="AC377" s="19"/>
      <c r="AH377" s="32"/>
      <c r="AI377" s="32"/>
      <c r="AJ377" s="32"/>
      <c r="AK377" s="13"/>
      <c r="AL377" s="13"/>
      <c r="AM377" s="13"/>
      <c r="AN377" s="13"/>
      <c r="AO377" s="13"/>
      <c r="AP377" s="13"/>
    </row>
    <row r="378" spans="26:42">
      <c r="AH378" s="32"/>
      <c r="AI378" s="32"/>
      <c r="AJ378" s="32"/>
      <c r="AK378" s="13"/>
      <c r="AL378" s="13"/>
      <c r="AM378" s="13"/>
      <c r="AN378" s="13"/>
      <c r="AO378" s="13"/>
      <c r="AP378" s="13"/>
    </row>
    <row r="379" spans="26:42">
      <c r="AH379" s="32"/>
      <c r="AI379" s="32"/>
      <c r="AJ379" s="32"/>
      <c r="AK379" s="13"/>
      <c r="AL379" s="13"/>
      <c r="AM379" s="13"/>
      <c r="AN379" s="13"/>
      <c r="AO379" s="13"/>
      <c r="AP379" s="13"/>
    </row>
  </sheetData>
  <mergeCells count="13">
    <mergeCell ref="B2:R2"/>
    <mergeCell ref="A4:I4"/>
    <mergeCell ref="AH248:AH251"/>
    <mergeCell ref="AD285:AD290"/>
    <mergeCell ref="AK307:AK309"/>
    <mergeCell ref="Z284:Z289"/>
    <mergeCell ref="K4:S4"/>
    <mergeCell ref="Z248:Z251"/>
    <mergeCell ref="AG247:AG249"/>
    <mergeCell ref="AH285:AH290"/>
    <mergeCell ref="AC248:AC250"/>
    <mergeCell ref="M144:R144"/>
    <mergeCell ref="K144:L144"/>
  </mergeCells>
  <pageMargins left="0.70866141732283472" right="0.70866141732283472" top="0.74803149606299213" bottom="0.74803149606299213" header="0.31496062992125984" footer="0.31496062992125984"/>
  <pageSetup paperSize="9" scale="44" orientation="landscape" horizontalDpi="200" verticalDpi="200" r:id="rId1"/>
  <rowBreaks count="2" manualBreakCount="2">
    <brk id="259" max="22" man="1"/>
    <brk id="316" max="22" man="1"/>
  </rowBreaks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CFIS</vt:lpstr>
      <vt:lpstr>Gràfics</vt:lpstr>
      <vt:lpstr>Comparativa</vt:lpstr>
      <vt:lpstr>Comparativa!Àrea_d'impressió</vt:lpstr>
      <vt:lpstr>Gràfics!Àrea_d'impressió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2011-10-17T08:36:17Z</cp:lastPrinted>
  <dcterms:created xsi:type="dcterms:W3CDTF">2011-09-12T11:47:46Z</dcterms:created>
  <dcterms:modified xsi:type="dcterms:W3CDTF">2014-11-11T15:50:40Z</dcterms:modified>
</cp:coreProperties>
</file>