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activeTab="2"/>
  </bookViews>
  <sheets>
    <sheet name="EET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R299" i="4" l="1"/>
  <c r="R300" i="4"/>
  <c r="R301" i="4"/>
  <c r="R302" i="4"/>
  <c r="R298" i="4"/>
  <c r="P299" i="4"/>
  <c r="P300" i="4"/>
  <c r="P301" i="4"/>
  <c r="P302" i="4"/>
  <c r="P298" i="4"/>
  <c r="N299" i="4"/>
  <c r="N300" i="4"/>
  <c r="N301" i="4"/>
  <c r="N302" i="4"/>
  <c r="N298" i="4"/>
  <c r="L299" i="4"/>
  <c r="L300" i="4"/>
  <c r="L301" i="4"/>
  <c r="L302" i="4"/>
  <c r="L298" i="4"/>
  <c r="J299" i="4"/>
  <c r="J300" i="4"/>
  <c r="J301" i="4"/>
  <c r="J302" i="4"/>
  <c r="J298" i="4"/>
  <c r="H299" i="4"/>
  <c r="H300" i="4"/>
  <c r="H301" i="4"/>
  <c r="H302" i="4"/>
  <c r="H298" i="4"/>
  <c r="F299" i="4"/>
  <c r="F300" i="4"/>
  <c r="F301" i="4"/>
  <c r="F302" i="4"/>
  <c r="F298" i="4"/>
  <c r="D299" i="4"/>
  <c r="D300" i="4"/>
  <c r="D301" i="4"/>
  <c r="D302" i="4"/>
  <c r="D298" i="4"/>
  <c r="R287" i="4"/>
  <c r="R288" i="4"/>
  <c r="R289" i="4"/>
  <c r="R290" i="4"/>
  <c r="R291" i="4"/>
  <c r="R286" i="4"/>
  <c r="P287" i="4"/>
  <c r="P288" i="4"/>
  <c r="P289" i="4"/>
  <c r="P290" i="4"/>
  <c r="P291" i="4"/>
  <c r="P286" i="4"/>
  <c r="N287" i="4"/>
  <c r="N288" i="4"/>
  <c r="N289" i="4"/>
  <c r="N290" i="4"/>
  <c r="N291" i="4"/>
  <c r="N286" i="4"/>
  <c r="L287" i="4"/>
  <c r="L288" i="4"/>
  <c r="L289" i="4"/>
  <c r="L290" i="4"/>
  <c r="L291" i="4"/>
  <c r="L286" i="4"/>
  <c r="J287" i="4"/>
  <c r="J288" i="4"/>
  <c r="J289" i="4"/>
  <c r="J290" i="4"/>
  <c r="J291" i="4"/>
  <c r="J286" i="4"/>
  <c r="H287" i="4"/>
  <c r="H288" i="4"/>
  <c r="H289" i="4"/>
  <c r="H290" i="4"/>
  <c r="H291" i="4"/>
  <c r="H286" i="4"/>
  <c r="F287" i="4"/>
  <c r="F288" i="4"/>
  <c r="F289" i="4"/>
  <c r="F290" i="4"/>
  <c r="F291" i="4"/>
  <c r="F286" i="4"/>
  <c r="D287" i="4"/>
  <c r="D288" i="4"/>
  <c r="D289" i="4"/>
  <c r="D290" i="4"/>
  <c r="D291" i="4"/>
  <c r="D286" i="4"/>
  <c r="R272" i="4"/>
  <c r="R273" i="4"/>
  <c r="R274" i="4"/>
  <c r="R275" i="4"/>
  <c r="R276" i="4"/>
  <c r="R277" i="4"/>
  <c r="R278" i="4"/>
  <c r="R279" i="4"/>
  <c r="R271" i="4"/>
  <c r="P272" i="4"/>
  <c r="P273" i="4"/>
  <c r="P274" i="4"/>
  <c r="P275" i="4"/>
  <c r="P276" i="4"/>
  <c r="P277" i="4"/>
  <c r="P278" i="4"/>
  <c r="P279" i="4"/>
  <c r="P271" i="4"/>
  <c r="N272" i="4"/>
  <c r="N273" i="4"/>
  <c r="N274" i="4"/>
  <c r="N275" i="4"/>
  <c r="N276" i="4"/>
  <c r="N277" i="4"/>
  <c r="N278" i="4"/>
  <c r="N279" i="4"/>
  <c r="N271" i="4"/>
  <c r="L272" i="4"/>
  <c r="L273" i="4"/>
  <c r="L274" i="4"/>
  <c r="L275" i="4"/>
  <c r="L276" i="4"/>
  <c r="L277" i="4"/>
  <c r="L278" i="4"/>
  <c r="L279" i="4"/>
  <c r="L271" i="4"/>
  <c r="J272" i="4"/>
  <c r="J273" i="4"/>
  <c r="J274" i="4"/>
  <c r="J275" i="4"/>
  <c r="J276" i="4"/>
  <c r="J277" i="4"/>
  <c r="J278" i="4"/>
  <c r="J279" i="4"/>
  <c r="J271" i="4"/>
  <c r="H272" i="4"/>
  <c r="H273" i="4"/>
  <c r="H274" i="4"/>
  <c r="H275" i="4"/>
  <c r="H276" i="4"/>
  <c r="H277" i="4"/>
  <c r="H278" i="4"/>
  <c r="H279" i="4"/>
  <c r="H271" i="4"/>
  <c r="F272" i="4"/>
  <c r="F273" i="4"/>
  <c r="F274" i="4"/>
  <c r="F275" i="4"/>
  <c r="F276" i="4"/>
  <c r="F277" i="4"/>
  <c r="F278" i="4"/>
  <c r="F279" i="4"/>
  <c r="F271" i="4"/>
  <c r="D272" i="4"/>
  <c r="D273" i="4"/>
  <c r="D274" i="4"/>
  <c r="D275" i="4"/>
  <c r="D276" i="4"/>
  <c r="D277" i="4"/>
  <c r="D278" i="4"/>
  <c r="D279" i="4"/>
  <c r="D271" i="4"/>
  <c r="R257" i="4"/>
  <c r="R258" i="4"/>
  <c r="R259" i="4"/>
  <c r="R260" i="4"/>
  <c r="R261" i="4"/>
  <c r="R262" i="4"/>
  <c r="R263" i="4"/>
  <c r="R264" i="4"/>
  <c r="R256" i="4"/>
  <c r="P257" i="4"/>
  <c r="P258" i="4"/>
  <c r="P259" i="4"/>
  <c r="P260" i="4"/>
  <c r="P261" i="4"/>
  <c r="P262" i="4"/>
  <c r="P263" i="4"/>
  <c r="P264" i="4"/>
  <c r="P256" i="4"/>
  <c r="N257" i="4"/>
  <c r="N258" i="4"/>
  <c r="N259" i="4"/>
  <c r="N260" i="4"/>
  <c r="N261" i="4"/>
  <c r="N262" i="4"/>
  <c r="N263" i="4"/>
  <c r="N264" i="4"/>
  <c r="N256" i="4"/>
  <c r="L257" i="4"/>
  <c r="L258" i="4"/>
  <c r="L259" i="4"/>
  <c r="L260" i="4"/>
  <c r="L261" i="4"/>
  <c r="L262" i="4"/>
  <c r="L263" i="4"/>
  <c r="L264" i="4"/>
  <c r="L256" i="4"/>
  <c r="J257" i="4"/>
  <c r="J258" i="4"/>
  <c r="J259" i="4"/>
  <c r="J260" i="4"/>
  <c r="J261" i="4"/>
  <c r="J262" i="4"/>
  <c r="J263" i="4"/>
  <c r="J264" i="4"/>
  <c r="J256" i="4"/>
  <c r="H257" i="4"/>
  <c r="H258" i="4"/>
  <c r="H259" i="4"/>
  <c r="H260" i="4"/>
  <c r="H261" i="4"/>
  <c r="H262" i="4"/>
  <c r="H263" i="4"/>
  <c r="H264" i="4"/>
  <c r="H256" i="4"/>
  <c r="F257" i="4"/>
  <c r="F258" i="4"/>
  <c r="F259" i="4"/>
  <c r="F260" i="4"/>
  <c r="F261" i="4"/>
  <c r="F262" i="4"/>
  <c r="F263" i="4"/>
  <c r="F264" i="4"/>
  <c r="F256" i="4"/>
  <c r="D257" i="4"/>
  <c r="D258" i="4"/>
  <c r="D259" i="4"/>
  <c r="D260" i="4"/>
  <c r="D261" i="4"/>
  <c r="D262" i="4"/>
  <c r="D263" i="4"/>
  <c r="D264" i="4"/>
  <c r="D256" i="4"/>
  <c r="D251" i="4"/>
  <c r="D250" i="4"/>
  <c r="R235" i="4"/>
  <c r="R236" i="4"/>
  <c r="R237" i="4"/>
  <c r="R238" i="4"/>
  <c r="R239" i="4"/>
  <c r="R240" i="4"/>
  <c r="R241" i="4"/>
  <c r="R234" i="4"/>
  <c r="P235" i="4"/>
  <c r="P236" i="4"/>
  <c r="P237" i="4"/>
  <c r="P238" i="4"/>
  <c r="P239" i="4"/>
  <c r="P240" i="4"/>
  <c r="P241" i="4"/>
  <c r="P234" i="4"/>
  <c r="N235" i="4"/>
  <c r="N236" i="4"/>
  <c r="N237" i="4"/>
  <c r="N238" i="4"/>
  <c r="N239" i="4"/>
  <c r="N240" i="4"/>
  <c r="N241" i="4"/>
  <c r="N234" i="4"/>
  <c r="L235" i="4"/>
  <c r="L236" i="4"/>
  <c r="L237" i="4"/>
  <c r="L238" i="4"/>
  <c r="L239" i="4"/>
  <c r="L240" i="4"/>
  <c r="L241" i="4"/>
  <c r="L234" i="4"/>
  <c r="J235" i="4"/>
  <c r="J236" i="4"/>
  <c r="J237" i="4"/>
  <c r="J238" i="4"/>
  <c r="J239" i="4"/>
  <c r="J240" i="4"/>
  <c r="J241" i="4"/>
  <c r="J234" i="4"/>
  <c r="H235" i="4"/>
  <c r="H236" i="4"/>
  <c r="H237" i="4"/>
  <c r="H238" i="4"/>
  <c r="H239" i="4"/>
  <c r="H240" i="4"/>
  <c r="H241" i="4"/>
  <c r="H234" i="4"/>
  <c r="F235" i="4"/>
  <c r="F236" i="4"/>
  <c r="F237" i="4"/>
  <c r="F238" i="4"/>
  <c r="F239" i="4"/>
  <c r="F240" i="4"/>
  <c r="F241" i="4"/>
  <c r="F234" i="4"/>
  <c r="D235" i="4"/>
  <c r="D236" i="4"/>
  <c r="D237" i="4"/>
  <c r="D238" i="4"/>
  <c r="D239" i="4"/>
  <c r="D240" i="4"/>
  <c r="D241" i="4"/>
  <c r="D234" i="4"/>
  <c r="R224" i="4"/>
  <c r="R225" i="4"/>
  <c r="R226" i="4"/>
  <c r="R227" i="4"/>
  <c r="R223" i="4"/>
  <c r="P224" i="4"/>
  <c r="P225" i="4"/>
  <c r="P226" i="4"/>
  <c r="P227" i="4"/>
  <c r="P223" i="4"/>
  <c r="N224" i="4"/>
  <c r="N225" i="4"/>
  <c r="N226" i="4"/>
  <c r="N227" i="4"/>
  <c r="N223" i="4"/>
  <c r="L224" i="4"/>
  <c r="L225" i="4"/>
  <c r="L226" i="4"/>
  <c r="L227" i="4"/>
  <c r="L223" i="4"/>
  <c r="J224" i="4"/>
  <c r="J225" i="4"/>
  <c r="J226" i="4"/>
  <c r="J227" i="4"/>
  <c r="J223" i="4"/>
  <c r="H224" i="4"/>
  <c r="H225" i="4"/>
  <c r="H226" i="4"/>
  <c r="H227" i="4"/>
  <c r="H223" i="4"/>
  <c r="F224" i="4"/>
  <c r="F225" i="4"/>
  <c r="F226" i="4"/>
  <c r="F227" i="4"/>
  <c r="F223" i="4"/>
  <c r="D224" i="4"/>
  <c r="D225" i="4"/>
  <c r="D226" i="4"/>
  <c r="D227" i="4"/>
  <c r="D223" i="4"/>
  <c r="R212" i="4"/>
  <c r="R213" i="4"/>
  <c r="R214" i="4"/>
  <c r="R215" i="4"/>
  <c r="R216" i="4"/>
  <c r="R211" i="4"/>
  <c r="P212" i="4"/>
  <c r="P213" i="4"/>
  <c r="P214" i="4"/>
  <c r="P215" i="4"/>
  <c r="P216" i="4"/>
  <c r="P211" i="4"/>
  <c r="N212" i="4"/>
  <c r="N213" i="4"/>
  <c r="N214" i="4"/>
  <c r="N215" i="4"/>
  <c r="N216" i="4"/>
  <c r="N211" i="4"/>
  <c r="L212" i="4"/>
  <c r="L213" i="4"/>
  <c r="L214" i="4"/>
  <c r="L215" i="4"/>
  <c r="L216" i="4"/>
  <c r="L211" i="4"/>
  <c r="J212" i="4"/>
  <c r="J213" i="4"/>
  <c r="J214" i="4"/>
  <c r="J215" i="4"/>
  <c r="J216" i="4"/>
  <c r="J211" i="4"/>
  <c r="H212" i="4"/>
  <c r="H213" i="4"/>
  <c r="H214" i="4"/>
  <c r="H215" i="4"/>
  <c r="H216" i="4"/>
  <c r="H211" i="4"/>
  <c r="F212" i="4"/>
  <c r="F213" i="4"/>
  <c r="F214" i="4"/>
  <c r="F215" i="4"/>
  <c r="F216" i="4"/>
  <c r="F211" i="4"/>
  <c r="D212" i="4"/>
  <c r="D213" i="4"/>
  <c r="D214" i="4"/>
  <c r="D215" i="4"/>
  <c r="D216" i="4"/>
  <c r="D211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37" i="4"/>
  <c r="J26" i="4"/>
  <c r="J27" i="4"/>
  <c r="J28" i="4"/>
  <c r="J29" i="4"/>
  <c r="J30" i="4"/>
  <c r="J31" i="4"/>
  <c r="J32" i="4"/>
  <c r="J25" i="4"/>
  <c r="H13" i="4"/>
  <c r="H14" i="4"/>
  <c r="H15" i="4"/>
  <c r="H16" i="4"/>
  <c r="H17" i="4"/>
  <c r="H18" i="4"/>
  <c r="H19" i="4"/>
  <c r="H12" i="4"/>
</calcChain>
</file>

<file path=xl/sharedStrings.xml><?xml version="1.0" encoding="utf-8"?>
<sst xmlns="http://schemas.openxmlformats.org/spreadsheetml/2006/main" count="554" uniqueCount="245">
  <si>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</si>
  <si>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</si>
  <si>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</si>
  <si>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</si>
  <si>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</si>
  <si>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</si>
  <si>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</si>
  <si>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</si>
  <si>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</si>
  <si>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</si>
  <si>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</si>
  <si>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</si>
  <si>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</si>
  <si>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</si>
  <si>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</si>
  <si>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</si>
  <si>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</si>
  <si>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</si>
  <si>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</si>
  <si>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</si>
  <si>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</si>
  <si>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</si>
  <si>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</si>
  <si>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</si>
  <si>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</si>
  <si>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</si>
  <si>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</si>
  <si>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</si>
  <si>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>Titulació matriculada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</si>
  <si>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</si>
  <si>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</si>
  <si>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</si>
  <si>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</si>
  <si>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</si>
  <si>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</si>
  <si>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</si>
  <si>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</si>
  <si>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</si>
  <si>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</si>
  <si>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</si>
  <si>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</si>
  <si>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</si>
  <si>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</si>
  <si>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</si>
  <si>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</si>
  <si>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</si>
  <si>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Grau en Enginyeria Elèctrica</t>
  </si>
  <si>
    <t>Grau en Enginyeria Electrònica Industrial i Automàtica</t>
  </si>
  <si>
    <t>Grau en Enginyeria Mecànica</t>
  </si>
  <si>
    <t>Grau en Enginyeria Química</t>
  </si>
  <si>
    <t>ESCOLA D'ENGINYERIA DE TERRASSA (EET)</t>
  </si>
  <si>
    <t>Grau en Enginyeria de Disseny Industrial i Desenvolupament del Producte</t>
  </si>
  <si>
    <t>Grau en Enginyeria de Sistemes Audiovisuals</t>
  </si>
  <si>
    <t>Grau en Enginyeria de Tecnologia i Disseny Tèxtil</t>
  </si>
  <si>
    <r>
      <t xml:space="preserve">6. Has participat a alguna activitat d'informació i promoció específica de l'EET?
</t>
    </r>
    <r>
      <rPr>
        <sz val="10"/>
        <color theme="0" tint="-0.499984740745262"/>
        <rFont val="Verdana"/>
        <family val="2"/>
      </rPr>
      <t>(pots marcar més d'una opció)</t>
    </r>
  </si>
  <si>
    <t>A cap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</si>
  <si>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</si>
  <si>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Cambridge: First Certificate in English (FCE)</t>
  </si>
  <si>
    <t>No disposo de cap d'aquests certificats</t>
  </si>
  <si>
    <t>2013-2014</t>
  </si>
  <si>
    <t>Estudiants o antics estudiants de la UPC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</si>
  <si>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</si>
  <si>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</si>
  <si>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</si>
  <si>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</si>
  <si>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Cicle Formatiu de Grau Superior</t>
  </si>
  <si>
    <t>Agramunt - IES Ribera del Sió (C. Petronel•la, 1)</t>
  </si>
  <si>
    <t>Alcarràs - IES d'Alcarràs (Pça. D'Arquitecte Ignasi Miquel, 1)</t>
  </si>
  <si>
    <t>Alella - Hamelín-Internacional Laie (Riera Coma Fosca, 3-5)</t>
  </si>
  <si>
    <t>Badalona - IES La Pineda (Torrent la Batlloria, s/n)</t>
  </si>
  <si>
    <t>Badalona - IES Pau Casals (Av. Lloreda, 16-30)</t>
  </si>
  <si>
    <t>Badalona - IES Pompeu Fabra (Molí de la Torre, 34-58)</t>
  </si>
  <si>
    <t>Badalona - Maristes Champagnat (C. Dos de Maig, 67)</t>
  </si>
  <si>
    <t>Badalona - Ramiro de Maeztu (C. Ramiro de Maeztu, s/n)</t>
  </si>
  <si>
    <t>Badia del Vallès - IES de Badia del Vallès (C. Mallorca, s/n)</t>
  </si>
  <si>
    <t>Banyoles - Casa Nostra (C. de la Barca  13)</t>
  </si>
  <si>
    <t>Barberà del Vallès - IES Can Planas (C. Folch i Torres, s/n)</t>
  </si>
  <si>
    <t>Barberà del Vallès - IES La Romànica (Plaça del Mil.lenari, 4)</t>
  </si>
  <si>
    <t>Barcelona - CEIR-Villarroel (C. Villarroel, 5)</t>
  </si>
  <si>
    <t>Barcelona - Centre Villar (C. Sant Salvador, 29)</t>
  </si>
  <si>
    <t>Barcelona - Claret (Av. Sant Antoni Maria Claret, 49)</t>
  </si>
  <si>
    <t>Barcelona - Escola d'Art del Treball (C. Comte d'Urgell, 187)</t>
  </si>
  <si>
    <t>Barcelona - Escola Pia de Sarrià-Calassanç (C. Immaculada, 25-35)</t>
  </si>
  <si>
    <t>Barcelona - Escola Professional Salesiana (Pg. Sant Joan Bosco, 42)</t>
  </si>
  <si>
    <t>Barcelona - Escola Tècnica Professional de El Clot (C. València, 680)</t>
  </si>
  <si>
    <t>Barcelona - Frederic Mistral/Tècnic Eulàlia (C. Pere II de Muntada, 8)</t>
  </si>
  <si>
    <t>Barcelona - IES Ernest Lluch (C. Diputació,11-15)</t>
  </si>
  <si>
    <t>Barcelona - IES Escola del Treball (c/Comte d'Urgell, 187)</t>
  </si>
  <si>
    <t>Barcelona - IES Icària (C. Dr. Trueta, 81)</t>
  </si>
  <si>
    <t>Barcelona - IES Infanta Isabel d'Aragó (Plaça Angeleta Ferrer, 1)</t>
  </si>
  <si>
    <t>Barcelona - IES Jaume Balmes (C. Pau Claris, 121)</t>
  </si>
  <si>
    <t>Barcelona - IES Josep Pla (C. Vall d'Ordesa nº 24-34)</t>
  </si>
  <si>
    <t>Barcelona - IES La Guineueta (C. Artesania, 53-55)</t>
  </si>
  <si>
    <t>Barcelona - IES LLuís Domènech i Montaner (C/ Al•lumini 48)</t>
  </si>
  <si>
    <t>Barcelona - IES Mare de Déu de la Mercè (C. Motors, 122-130)</t>
  </si>
  <si>
    <t>Barcelona - IES Menéndez y Pelayo (Via Augusta, 138-140)</t>
  </si>
  <si>
    <t>Barcelona - IES Montserrat (C. Copèrnic, 84)</t>
  </si>
  <si>
    <t>Barcelona - IES Valldemossa (C. Pintor Alzamora, 7-9)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</si>
  <si>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</si>
  <si>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</si>
  <si>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</si>
  <si>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IPSI (C. Comte Borrell 212-216 (Provença, 107-109 ))</t>
  </si>
  <si>
    <t>Barcelona - Jesús Maria (Av. Meridiana, 392-406)</t>
  </si>
  <si>
    <t>Barcelona - Jesús, Maria i Josep (C. Sant Sebastià, 55)</t>
  </si>
  <si>
    <t>Barcelona - La Salle Congrés (C. Cardenal Tedeschini, 50)</t>
  </si>
  <si>
    <t>Barcelona - Lleó XIII (C. Lleó XIII, 16-18-20)</t>
  </si>
  <si>
    <t>Barcelona - Madres Concepcionistas de la Enseñanza (C. de la Torre, 19)</t>
  </si>
  <si>
    <t>Barcelona - Mare de Déu de la Mercè (C. Ramon Batlle, 39-45)</t>
  </si>
  <si>
    <t>Barcelona - Mare de Déu del Roser (C. Consell de Cent, 214)</t>
  </si>
  <si>
    <t>Barcelona - Maristes la Immaculada (C. València, 370)</t>
  </si>
  <si>
    <t>Barcelona - Monlau (C. Monlau, 6)</t>
  </si>
  <si>
    <t>Barcelona - Palcam (C. Rosalía de Castro, 30-32)</t>
  </si>
  <si>
    <t>Barcelona - Pare Manyanet (Travessera de les Corts, 331)</t>
  </si>
  <si>
    <t>Barcelona - Proa (C. Almeria, 57)</t>
  </si>
  <si>
    <t>Barcelona - Sagrada Família (C. Arquímedes, 60-68)</t>
  </si>
  <si>
    <t>Barcelona - Sagrat Cor-Sarrià (C. Sagrat Cor, 25)</t>
  </si>
  <si>
    <t>Barcelona - Salesians de Sarrià (Sant Àngel) (Pg. de Sant Joan Bosco, 42)</t>
  </si>
  <si>
    <t>Barcelona - Sant Joan Bosco/Salesians d'Horta (Pg. Vall d'Hebron, 258-260)</t>
  </si>
  <si>
    <t>Barcelona - Sant Marc de Sarrià (C. Carrasco i Formiguera, 12)</t>
  </si>
  <si>
    <t>Barcelona - Sant Miquel (C. Rosselló, 175)</t>
  </si>
  <si>
    <t>Barcelona - Vedruna-Gràcia (C. Gran de Gràcia, 234-236)</t>
  </si>
  <si>
    <t>Caldes de Montbui - Escola Pia de Caldes de Montbui (Avda. Josep Fontcuberta, 166)</t>
  </si>
  <si>
    <t>Cardedeu - IES Arquitecte Manuel Raspall (Av. Verge de Montserrat s.n.)</t>
  </si>
  <si>
    <t>Castellar del Vallès - IES de Castellar (C. Carrasco i Formiguera,  6)</t>
  </si>
  <si>
    <t>Castellar del vallès - IES Puig de la Creu (C. Alemanya, 34)</t>
  </si>
  <si>
    <t>Cerdanyola del Vallès - Anunciata (C. Francesc Layret, 55)</t>
  </si>
  <si>
    <t>Cerdanyola del Vallès - IES Forat del Vent (Pizarro, 35)</t>
  </si>
  <si>
    <t>Cerdanyola del Vallès - IES Gorgs (C. de Àliga, 65)</t>
  </si>
  <si>
    <t>Cerdanyola del Vallès - IES Jaume Mimó (Serra de Galliners, s/n)</t>
  </si>
  <si>
    <t>El Masnou - IES Maremar (Av. Cusí Fortunet, 52)</t>
  </si>
  <si>
    <t>Girona - IES Jaume Vicenç Vives (C. Isabel la Católica núm 17)</t>
  </si>
  <si>
    <t>Granollers - IES Escola del Treball (C. Roger de Flor, 66)</t>
  </si>
  <si>
    <t>Igualada - Escola Pia d'Igualada (Pl. Castells, 10)</t>
  </si>
  <si>
    <t>Inca (Mallorca) - IES Berenguer d'Anoia (Av. Alcudia, s/n)</t>
  </si>
  <si>
    <t>La Bisbal d'Empordà - IES La Bisbal (C. Eusebi Díaz Costa, 16-38)</t>
  </si>
  <si>
    <t>La Llagosta - IES Marina (C. Estació, s/n)</t>
  </si>
  <si>
    <t>Les Franqueses del Vallès - IES Lauro (C. Astúries nº 3)</t>
  </si>
  <si>
    <t>L'Hospitalet de Llobregat - IES Mercè Rodoreda (Rampla, 393)</t>
  </si>
  <si>
    <t>Lleida - Episcopal-Mare de Déu de l'Acadèmia (C. Dr. Combelles, 38)</t>
  </si>
  <si>
    <t>Malgrat de Mar - IES Ramon Turró i Darder (Av. Tarragona, 4-12)</t>
  </si>
  <si>
    <t>Manlleu - La Salle Manlleu (C. Enric Delaris, 68)</t>
  </si>
  <si>
    <t>Manresa - IES Lacetània (Av. Bases de Manresa, 51-59)</t>
  </si>
  <si>
    <t>Manresa - IES Lluís de Peguera (Pl. Espanya, 2)</t>
  </si>
  <si>
    <t>Marratxí (Mallorca) - IES Marratxí (C/ de l'Arbre de la Ciència, 1)</t>
  </si>
  <si>
    <t>Martorell - IES Pompeu Fabra (C. Fèlix Duran i Canyameres, 3)</t>
  </si>
  <si>
    <t>Matadepera - IES Matadepera (Av. del Mas Sot, 4-10)</t>
  </si>
  <si>
    <t>Mataró - Escola Pia de Mataró (C/ Sant Agustí, 59)</t>
  </si>
  <si>
    <t>Mataró - IES Miquel Biada (C. Puig i Cadafalch, 89-99)</t>
  </si>
  <si>
    <t>Molins de Rei - IES Bernat el Ferrer (C. Ntra. Sra. de Lourdes, 34)</t>
  </si>
  <si>
    <t>Molins de Rei - IES Lluís de Requesens (Av. de Vallvidrera, s/n)</t>
  </si>
  <si>
    <t>Mollerussa - IES Terres de Ponent (Ctra. de Torregrossa, s/n)</t>
  </si>
  <si>
    <t>Mollerussa - La Salle (C. Ferrer i Busquets, 17)</t>
  </si>
  <si>
    <t>Mollet del Vallès - IES de Mollet del Vallès (Av. Burgos, 96)</t>
  </si>
  <si>
    <t>Mollet del Vallès - Sant Gervasi (C. Sabadell, 41)</t>
  </si>
  <si>
    <t>Montcada i Reixac - La Salle Montcada (P. Sant Joan Baptista de La Salle, 1)</t>
  </si>
  <si>
    <t>Móra d'Ebre - IES Julio Antonio (C. Comarques Catalanes, 103)</t>
  </si>
  <si>
    <t>Navàs - Escola Diocesana de Navàs (C. Vicenç Vidal, 2)</t>
  </si>
  <si>
    <t>Olot - IES-SEP La Garrotxa (Ctra. de Riudaura, 110)</t>
  </si>
  <si>
    <t>Palafolls - IES Font del Ferro (Camí de la Ciutadella, s/n)</t>
  </si>
  <si>
    <t>Palma de Mallorca - Colegio Luis Vives (San Juan de la Salle, nº5)</t>
  </si>
  <si>
    <t>Palma de Mallorca - IES Guillem Sagrera (C/ Salvador Dalí , 5)</t>
  </si>
  <si>
    <t>Parets del Vallès - IES Torre de Malla (abans Ies de Parets) (Av. Espanya, 116)</t>
  </si>
  <si>
    <t>Pineda de Mar - IES Joan Coromines (C. Extremadura, 27)</t>
  </si>
  <si>
    <t>Premià de Mar - IES de Premià de Mar (C. Rafael de Casanovas, s/n)</t>
  </si>
  <si>
    <t>Reus - IES Lluís Domènech i Montaner (C. Maspujol, 21-23)</t>
  </si>
  <si>
    <t>Reus - Puigcerver (C. Astorga, 13)</t>
  </si>
  <si>
    <t>Ripoll - IES Abat Oliba (Ctra. Barcelona, 57)</t>
  </si>
  <si>
    <t>Ripollet - IES Palau Ausit (Ctra. de Santiga, 56)</t>
  </si>
  <si>
    <t>Rubí - IES J.V. Foix (Can Sempere, s/n)</t>
  </si>
  <si>
    <t>Rubí - IES L'Estatut (C. Flammarion 1)</t>
  </si>
  <si>
    <t>Rubí - Maristes Rubí (C. Magallanes, 65)</t>
  </si>
  <si>
    <t>Sa Pobla (Mallorca) - IES Sa Pobla (Hort d'en Gaietà, S/N)</t>
  </si>
  <si>
    <t>Sabadell - IES Agustí Serra i Fontanet (C. Vallmanyà, 11-15)</t>
  </si>
  <si>
    <t>Sabadell - IES Castellarnau (Carretera N-150, Km. 15)</t>
  </si>
  <si>
    <t>Sabadell - IES Escola Industrial (C. Calderón, 56)</t>
  </si>
  <si>
    <t>Sabadell - IES Ferran Casablancas (C. Mare de les Aigües, 2)</t>
  </si>
  <si>
    <t>Sabadell - IES Joan Oliver (C. Armand Obiols, 2-30)</t>
  </si>
  <si>
    <t>Sabadell - IES Jonqueres (C. Magnòlies, 151)</t>
  </si>
  <si>
    <t>Sabadell - IES Miquel Crusafont i Pairó (C. Fuerteventura, 51-71)</t>
  </si>
  <si>
    <t>Sabadell - IES Pau Vila (C. Viladomat, 118)</t>
  </si>
  <si>
    <t>Sabadell - IES Vallès (Valentí Almirall, s/n)</t>
  </si>
  <si>
    <t>Sabadell - Jaume Viladoms (C/Dr. Almera, 33)</t>
  </si>
  <si>
    <t>Sabadell - Ramar 2 (C. Escola Pia, 27-33)</t>
  </si>
  <si>
    <t>Sabadell - Sant Nicolau (C. Jardí, 72-80)</t>
  </si>
  <si>
    <t>Sallent - IES Llobregat (C. Estació, 11-21)</t>
  </si>
  <si>
    <t>Sant Adrià de Besòs - IES Manuel Vàzquez Montalbán (Av. Eduard Maristany, 52-61)</t>
  </si>
  <si>
    <t>Sant Adrià de Besòs - Sagrat Cor-Sant Gabriel (C. Ricart, 8-14)</t>
  </si>
  <si>
    <t>Sant Andreu de la Barca - IES El Palau (C. Empordà, 7-13)</t>
  </si>
  <si>
    <t>Sant Boi de Llobregat - IES Marianao (Pg. de les Mimoses, s/n)</t>
  </si>
  <si>
    <t>Sant Boi de Llobregat - IES Rafael Casanova (C. Frederic Mompou, 61)</t>
  </si>
  <si>
    <t>Sant Boi de Llobregat - Llor (Ctra. Lluís Companys, s/n)</t>
  </si>
  <si>
    <t>Sant Cugat del Vallès - Àgora (C. Ferrer i Guàrdia, s/n)</t>
  </si>
  <si>
    <t>Sant Cugat del Vallès - IES Angeleta Ferrer i Sensat (C. Granollers, 43)</t>
  </si>
  <si>
    <t>Sant Cugat del Vallès - IES Arnau Cadell (Av. Villadelprat, 91-93)</t>
  </si>
  <si>
    <t>Sant Cugat del Vallès - IES Joaquima Pla i Farreras (Av. Ragull, 45-49)</t>
  </si>
  <si>
    <t>Sant Feliu de Llobregat - Bon Salvador (C. d'Armenteres, 39)</t>
  </si>
  <si>
    <t>Sant Feliu de Llobregat - Mestral (Ctra. Sanson, 81)</t>
  </si>
  <si>
    <t>Sant Feliu de Llobregat - Virgen de la Salud (C. Constitució, 3)</t>
  </si>
  <si>
    <t>Sant Fost de Campsentelles - IES Alba del Vallès (Av. Buxó Baliarda, nº3)</t>
  </si>
  <si>
    <t>Sant Fruitós de Bages - IES Gerbert d'Aurillac (Av. Lluís Companys,s/n)</t>
  </si>
  <si>
    <t>Sant Joan de Vilatorrada - IES Quercus (Av. Montserrat, 95)</t>
  </si>
  <si>
    <t>Sant Quirze del Vallès - IES Sant Quirze del Vallès (C. Bages, 21)</t>
  </si>
  <si>
    <t>Sant Sadurní d'Anoia - Sant Josep (C. Germans de Sant Gabriel, 2-7)</t>
  </si>
  <si>
    <t>Santa Coloma de Gramenet - IES Puig Castellar (C. Anselm de Rius, 10)</t>
  </si>
  <si>
    <t>Santa Coloma de Gramenet - IES Torrent de les Bruixes (C. Santa Eulàlia, s/n)</t>
  </si>
  <si>
    <t>Tarragona - Sagrat Cor de Jesús (C. Santa Joaquima de Vedruna, 10)</t>
  </si>
  <si>
    <t>Tàrrega - Escola de Sobreestants (C. Salvador Espriu, 2)</t>
  </si>
  <si>
    <t>Terrassa - Cingle (Ctra. de Montcada, 512)</t>
  </si>
  <si>
    <t>Terrassa - Escola Pia de Terrassa (Camí Fondo, 29-33)</t>
  </si>
  <si>
    <t>Terrassa - Gresol (Ctra. de Sabadell a Matadepera, Km 6)</t>
  </si>
  <si>
    <t>Terrassa - IES Can Jofresa (Av. Can Jofresa, 9)</t>
  </si>
  <si>
    <t>Terrassa - IES Cavall Bernat (C. la Castellassa, s/n)</t>
  </si>
  <si>
    <t>Terrassa - IES de Terrassa (Rbla. d'Egara, 331)</t>
  </si>
  <si>
    <t>Terrassa - IES Montserrat Roig (C. Cervantes, 46)</t>
  </si>
  <si>
    <t>Terrassa - IES Nicolau Copèrnic (Torrent el Batlle, 10)</t>
  </si>
  <si>
    <t>Terrassa - IES Santa Eulàlia (Av. Santa Eulàlia, 72)</t>
  </si>
  <si>
    <t>Terrassa - IES Torre del Palau (Can Boada del Pi, s/n)</t>
  </si>
  <si>
    <t>Terrassa - Mare de Déu del Carme (C. Voluntaris Olímpics, 54)</t>
  </si>
  <si>
    <t>Terrassa - Petit Estel-La Nova (C. Puig Novell, 18)</t>
  </si>
  <si>
    <t>Terrassa - Sagrado Corazón de Jesús (C. Pare Font, 152)</t>
  </si>
  <si>
    <t>Terrassa - Segle XX (C. Pare Font, 143-157)</t>
  </si>
  <si>
    <t>Terrassa - Tecnos (C. Topete, 34)</t>
  </si>
  <si>
    <t>Vallirana - IES Vall d'Arús (C. Mestres Esqué i Artó, s/n)</t>
  </si>
  <si>
    <t>Vic - IES La Plana (C. Rector de Vallfogona, 65)</t>
  </si>
  <si>
    <t>Viladecavalls - IES de Viladecavalls (Via de Sant Jordi, s/n)</t>
  </si>
  <si>
    <t>Vilanova del Vallès - IES de Vilanova del Vallès (Camí de Vilassar s/n)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</si>
  <si>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</si>
  <si>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</si>
  <si>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</si>
  <si>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</si>
  <si>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</si>
  <si>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</si>
  <si>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</si>
  <si>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</si>
  <si>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</si>
  <si>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</si>
  <si>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</si>
  <si>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 </t>
  </si>
  <si>
    <t>British Council: Curs First Certificate </t>
  </si>
  <si>
    <t>Certificat de les llengües de les universitats de Catalunya (CLUC) </t>
  </si>
  <si>
    <t>Mercat de Tecnologia del Vallès</t>
  </si>
  <si>
    <t>Conferències adreçades a alumnat de secundària i batxillerat de l'EET</t>
  </si>
  <si>
    <t>Tallers a l'EET (alta tensió, plató TV, energies renovables, tèxtil, etc)</t>
  </si>
  <si>
    <t>Me l'han recomanada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</si>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</sst>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%"/>
    <numFmt numFmtId="166" formatCode="####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2" fillId="2" borderId="0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165" fontId="14" fillId="0" borderId="17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165" fontId="14" fillId="0" borderId="20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5" fontId="14" fillId="0" borderId="23" xfId="0" applyNumberFormat="1" applyFont="1" applyBorder="1" applyAlignment="1">
      <alignment horizontal="right" vertical="top"/>
    </xf>
    <xf numFmtId="166" fontId="14" fillId="0" borderId="19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0" fontId="16" fillId="6" borderId="28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6" fillId="6" borderId="3" xfId="0" applyFont="1" applyFill="1" applyBorder="1" applyAlignment="1">
      <alignment vertical="center" wrapText="1"/>
    </xf>
    <xf numFmtId="0" fontId="16" fillId="6" borderId="7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7" fillId="6" borderId="29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top" wrapText="1"/>
    </xf>
    <xf numFmtId="165" fontId="15" fillId="2" borderId="0" xfId="0" applyNumberFormat="1" applyFont="1" applyFill="1" applyBorder="1" applyAlignment="1">
      <alignment horizontal="right" vertical="top"/>
    </xf>
    <xf numFmtId="10" fontId="0" fillId="0" borderId="0" xfId="0" applyNumberFormat="1"/>
    <xf numFmtId="0" fontId="12" fillId="0" borderId="0" xfId="0" applyFont="1"/>
    <xf numFmtId="10" fontId="12" fillId="0" borderId="0" xfId="0" applyNumberFormat="1" applyFont="1"/>
    <xf numFmtId="164" fontId="18" fillId="7" borderId="16" xfId="0" applyNumberFormat="1" applyFont="1" applyFill="1" applyBorder="1" applyAlignment="1">
      <alignment horizontal="right" vertical="top"/>
    </xf>
    <xf numFmtId="165" fontId="18" fillId="7" borderId="17" xfId="0" applyNumberFormat="1" applyFont="1" applyFill="1" applyBorder="1" applyAlignment="1">
      <alignment horizontal="right" vertical="top"/>
    </xf>
    <xf numFmtId="164" fontId="18" fillId="7" borderId="19" xfId="0" applyNumberFormat="1" applyFont="1" applyFill="1" applyBorder="1" applyAlignment="1">
      <alignment horizontal="right" vertical="top"/>
    </xf>
    <xf numFmtId="165" fontId="18" fillId="7" borderId="20" xfId="0" applyNumberFormat="1" applyFont="1" applyFill="1" applyBorder="1" applyAlignment="1">
      <alignment horizontal="right" vertical="top"/>
    </xf>
    <xf numFmtId="164" fontId="18" fillId="7" borderId="22" xfId="0" applyNumberFormat="1" applyFont="1" applyFill="1" applyBorder="1" applyAlignment="1">
      <alignment horizontal="right" vertical="top"/>
    </xf>
    <xf numFmtId="165" fontId="18" fillId="7" borderId="23" xfId="0" applyNumberFormat="1" applyFont="1" applyFill="1" applyBorder="1" applyAlignment="1">
      <alignment horizontal="right" vertical="top"/>
    </xf>
    <xf numFmtId="164" fontId="18" fillId="7" borderId="21" xfId="0" applyNumberFormat="1" applyFont="1" applyFill="1" applyBorder="1" applyAlignment="1">
      <alignment horizontal="right" vertical="top"/>
    </xf>
    <xf numFmtId="165" fontId="18" fillId="7" borderId="22" xfId="0" applyNumberFormat="1" applyFont="1" applyFill="1" applyBorder="1" applyAlignment="1">
      <alignment horizontal="right" vertical="top"/>
    </xf>
    <xf numFmtId="164" fontId="18" fillId="7" borderId="25" xfId="0" applyNumberFormat="1" applyFont="1" applyFill="1" applyBorder="1" applyAlignment="1">
      <alignment horizontal="right" vertical="top"/>
    </xf>
    <xf numFmtId="165" fontId="18" fillId="7" borderId="26" xfId="0" applyNumberFormat="1" applyFont="1" applyFill="1" applyBorder="1" applyAlignment="1">
      <alignment horizontal="right" vertical="top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0" fillId="2" borderId="2" xfId="1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Gràfics!$L$153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0.55737704918032782</c:v>
                </c:pt>
                <c:pt idx="1">
                  <c:v>0.22950819672131148</c:v>
                </c:pt>
                <c:pt idx="2">
                  <c:v>4.9180327868852458E-2</c:v>
                </c:pt>
                <c:pt idx="3">
                  <c:v>0.14754098360655737</c:v>
                </c:pt>
                <c:pt idx="4">
                  <c:v>4.9180327868852458E-2</c:v>
                </c:pt>
                <c:pt idx="5">
                  <c:v>0.21311475409836064</c:v>
                </c:pt>
                <c:pt idx="6">
                  <c:v>1.6393442622950821E-2</c:v>
                </c:pt>
                <c:pt idx="7">
                  <c:v>1.6393442622950821E-2</c:v>
                </c:pt>
              </c:numCache>
            </c:numRef>
          </c:val>
        </c:ser>
        <c:ser>
          <c:idx val="1"/>
          <c:order val="1"/>
          <c:tx>
            <c:strRef>
              <c:f>Gràfics!$M$153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6.25E-2</c:v>
                </c:pt>
                <c:pt idx="1">
                  <c:v>0.3125</c:v>
                </c:pt>
                <c:pt idx="2">
                  <c:v>0.1875</c:v>
                </c:pt>
                <c:pt idx="3">
                  <c:v>0.25</c:v>
                </c:pt>
                <c:pt idx="4">
                  <c:v>0</c:v>
                </c:pt>
                <c:pt idx="5">
                  <c:v>0.3125</c:v>
                </c:pt>
                <c:pt idx="6">
                  <c:v>0.28125</c:v>
                </c:pt>
                <c:pt idx="7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Gràfics!$N$153</c:f>
              <c:strCache>
                <c:ptCount val="1"/>
                <c:pt idx="0">
                  <c:v>Grau en Enginyeria de Tecnologia i Disseny Tèxtil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1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Gràfics!$O$153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0"/>
                  <c:y val="-1.9950124688279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67029774872912E-2"/>
                  <c:y val="-1.9950124688279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8097312999273783E-3"/>
                  <c:y val="1.995012468827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0.08</c:v>
                </c:pt>
                <c:pt idx="1">
                  <c:v>0.4</c:v>
                </c:pt>
                <c:pt idx="2">
                  <c:v>0.2</c:v>
                </c:pt>
                <c:pt idx="3">
                  <c:v>0.32</c:v>
                </c:pt>
                <c:pt idx="4">
                  <c:v>0.12</c:v>
                </c:pt>
                <c:pt idx="5">
                  <c:v>0.4</c:v>
                </c:pt>
                <c:pt idx="6">
                  <c:v>0.16</c:v>
                </c:pt>
                <c:pt idx="7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Gràfics!$P$153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-2.327514546965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9047512851743205E-3"/>
                  <c:y val="1.662510390689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660016625103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2621641249093292E-3"/>
                  <c:y val="9.9750623441396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9.5238095238095233E-2</c:v>
                </c:pt>
                <c:pt idx="1">
                  <c:v>0.30158730158730157</c:v>
                </c:pt>
                <c:pt idx="2">
                  <c:v>7.9365079365079361E-2</c:v>
                </c:pt>
                <c:pt idx="3">
                  <c:v>0.31746031746031744</c:v>
                </c:pt>
                <c:pt idx="4">
                  <c:v>0.12698412698412698</c:v>
                </c:pt>
                <c:pt idx="5">
                  <c:v>0.46031746031746029</c:v>
                </c:pt>
                <c:pt idx="6">
                  <c:v>0.23809523809523808</c:v>
                </c:pt>
                <c:pt idx="7">
                  <c:v>1.5873015873015872E-2</c:v>
                </c:pt>
              </c:numCache>
            </c:numRef>
          </c:val>
        </c:ser>
        <c:ser>
          <c:idx val="5"/>
          <c:order val="5"/>
          <c:tx>
            <c:strRef>
              <c:f>Gràfics!$Q$153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Gràfics!$Q$154:$Q$161</c:f>
              <c:numCache>
                <c:formatCode>###0.0%</c:formatCode>
                <c:ptCount val="8"/>
                <c:pt idx="0">
                  <c:v>9.3220338983050849E-2</c:v>
                </c:pt>
                <c:pt idx="1">
                  <c:v>0.21186440677966101</c:v>
                </c:pt>
                <c:pt idx="2">
                  <c:v>0.10169491525423729</c:v>
                </c:pt>
                <c:pt idx="3">
                  <c:v>0.23728813559322035</c:v>
                </c:pt>
                <c:pt idx="4">
                  <c:v>7.6271186440677971E-2</c:v>
                </c:pt>
                <c:pt idx="5">
                  <c:v>0.47457627118644069</c:v>
                </c:pt>
                <c:pt idx="6">
                  <c:v>0.33050847457627119</c:v>
                </c:pt>
                <c:pt idx="7">
                  <c:v>2.5423728813559324E-2</c:v>
                </c:pt>
              </c:numCache>
            </c:numRef>
          </c:val>
        </c:ser>
        <c:ser>
          <c:idx val="6"/>
          <c:order val="6"/>
          <c:tx>
            <c:strRef>
              <c:f>Gràfics!$R$153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Gràfics!$R$154:$R$161</c:f>
              <c:numCache>
                <c:formatCode>###0.0%</c:formatCode>
                <c:ptCount val="8"/>
                <c:pt idx="0">
                  <c:v>0</c:v>
                </c:pt>
                <c:pt idx="1">
                  <c:v>0.19230769230769232</c:v>
                </c:pt>
                <c:pt idx="2">
                  <c:v>0.11538461538461539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0.65384615384615385</c:v>
                </c:pt>
                <c:pt idx="6">
                  <c:v>0.23076923076923078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42208"/>
        <c:axId val="132143744"/>
        <c:axId val="0"/>
      </c:bar3DChart>
      <c:catAx>
        <c:axId val="13214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43744"/>
        <c:crosses val="autoZero"/>
        <c:auto val="1"/>
        <c:lblAlgn val="ctr"/>
        <c:lblOffset val="100"/>
        <c:noMultiLvlLbl val="0"/>
      </c:catAx>
      <c:valAx>
        <c:axId val="132143744"/>
        <c:scaling>
          <c:orientation val="minMax"/>
        </c:scaling>
        <c:delete val="0"/>
        <c:axPos val="l"/>
        <c:numFmt formatCode="###0.0%" sourceLinked="1"/>
        <c:majorTickMark val="out"/>
        <c:minorTickMark val="none"/>
        <c:tickLblPos val="nextTo"/>
        <c:crossAx val="132142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5282909897700691E-2"/>
          <c:y val="1.9950124688279301E-2"/>
          <c:w val="0.86462662755390873"/>
          <c:h val="0.21945294244703203"/>
        </c:manualLayout>
      </c:layout>
      <c:overlay val="0"/>
      <c:txPr>
        <a:bodyPr/>
        <a:lstStyle/>
        <a:p>
          <a:pPr>
            <a:defRPr sz="9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Gràfics!$L$153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0.55737704918032782</c:v>
                </c:pt>
                <c:pt idx="1">
                  <c:v>0.22950819672131148</c:v>
                </c:pt>
                <c:pt idx="2">
                  <c:v>4.9180327868852458E-2</c:v>
                </c:pt>
                <c:pt idx="3">
                  <c:v>0.14754098360655737</c:v>
                </c:pt>
                <c:pt idx="4">
                  <c:v>4.9180327868852458E-2</c:v>
                </c:pt>
                <c:pt idx="5">
                  <c:v>0.21311475409836064</c:v>
                </c:pt>
                <c:pt idx="6">
                  <c:v>1.6393442622950821E-2</c:v>
                </c:pt>
                <c:pt idx="7">
                  <c:v>1.6393442622950821E-2</c:v>
                </c:pt>
              </c:numCache>
            </c:numRef>
          </c:val>
        </c:ser>
        <c:ser>
          <c:idx val="1"/>
          <c:order val="1"/>
          <c:tx>
            <c:strRef>
              <c:f>Gràfics!$M$153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6.25E-2</c:v>
                </c:pt>
                <c:pt idx="1">
                  <c:v>0.3125</c:v>
                </c:pt>
                <c:pt idx="2">
                  <c:v>0.1875</c:v>
                </c:pt>
                <c:pt idx="3">
                  <c:v>0.25</c:v>
                </c:pt>
                <c:pt idx="4">
                  <c:v>0</c:v>
                </c:pt>
                <c:pt idx="5">
                  <c:v>0.3125</c:v>
                </c:pt>
                <c:pt idx="6">
                  <c:v>0.28125</c:v>
                </c:pt>
                <c:pt idx="7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Gràfics!$N$153</c:f>
              <c:strCache>
                <c:ptCount val="1"/>
                <c:pt idx="0">
                  <c:v>Grau en Enginyeria de Tecnologia i Disseny Tèxtil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1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Gràfics!$O$153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0"/>
                  <c:y val="-1.9950124688279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67029774872912E-2"/>
                  <c:y val="-1.9950124688279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8097312999273783E-3"/>
                  <c:y val="1.995012468827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0.08</c:v>
                </c:pt>
                <c:pt idx="1">
                  <c:v>0.4</c:v>
                </c:pt>
                <c:pt idx="2">
                  <c:v>0.2</c:v>
                </c:pt>
                <c:pt idx="3">
                  <c:v>0.32</c:v>
                </c:pt>
                <c:pt idx="4">
                  <c:v>0.12</c:v>
                </c:pt>
                <c:pt idx="5">
                  <c:v>0.4</c:v>
                </c:pt>
                <c:pt idx="6">
                  <c:v>0.16</c:v>
                </c:pt>
                <c:pt idx="7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Gràfics!$P$153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-2.327514546965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9047512851743205E-3"/>
                  <c:y val="1.662510390689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660016625103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2621641249093292E-3"/>
                  <c:y val="9.9750623441396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9.5238095238095233E-2</c:v>
                </c:pt>
                <c:pt idx="1">
                  <c:v>0.30158730158730157</c:v>
                </c:pt>
                <c:pt idx="2">
                  <c:v>7.9365079365079361E-2</c:v>
                </c:pt>
                <c:pt idx="3">
                  <c:v>0.31746031746031744</c:v>
                </c:pt>
                <c:pt idx="4">
                  <c:v>0.12698412698412698</c:v>
                </c:pt>
                <c:pt idx="5">
                  <c:v>0.46031746031746029</c:v>
                </c:pt>
                <c:pt idx="6">
                  <c:v>0.23809523809523808</c:v>
                </c:pt>
                <c:pt idx="7">
                  <c:v>1.5873015873015872E-2</c:v>
                </c:pt>
              </c:numCache>
            </c:numRef>
          </c:val>
        </c:ser>
        <c:ser>
          <c:idx val="5"/>
          <c:order val="5"/>
          <c:tx>
            <c:strRef>
              <c:f>Gràfics!$Q$153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Gràfics!$Q$154:$Q$161</c:f>
              <c:numCache>
                <c:formatCode>###0.0%</c:formatCode>
                <c:ptCount val="8"/>
                <c:pt idx="0">
                  <c:v>9.3220338983050849E-2</c:v>
                </c:pt>
                <c:pt idx="1">
                  <c:v>0.21186440677966101</c:v>
                </c:pt>
                <c:pt idx="2">
                  <c:v>0.10169491525423729</c:v>
                </c:pt>
                <c:pt idx="3">
                  <c:v>0.23728813559322035</c:v>
                </c:pt>
                <c:pt idx="4">
                  <c:v>7.6271186440677971E-2</c:v>
                </c:pt>
                <c:pt idx="5">
                  <c:v>0.47457627118644069</c:v>
                </c:pt>
                <c:pt idx="6">
                  <c:v>0.33050847457627119</c:v>
                </c:pt>
                <c:pt idx="7">
                  <c:v>2.5423728813559324E-2</c:v>
                </c:pt>
              </c:numCache>
            </c:numRef>
          </c:val>
        </c:ser>
        <c:ser>
          <c:idx val="6"/>
          <c:order val="6"/>
          <c:tx>
            <c:strRef>
              <c:f>Gràfics!$R$153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Gràfics!$R$154:$R$161</c:f>
              <c:numCache>
                <c:formatCode>###0.0%</c:formatCode>
                <c:ptCount val="8"/>
                <c:pt idx="0">
                  <c:v>0</c:v>
                </c:pt>
                <c:pt idx="1">
                  <c:v>0.19230769230769232</c:v>
                </c:pt>
                <c:pt idx="2">
                  <c:v>0.11538461538461539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0.65384615384615385</c:v>
                </c:pt>
                <c:pt idx="6">
                  <c:v>0.23076923076923078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07328"/>
        <c:axId val="133550080"/>
        <c:axId val="0"/>
      </c:bar3DChart>
      <c:catAx>
        <c:axId val="13350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550080"/>
        <c:crosses val="autoZero"/>
        <c:auto val="1"/>
        <c:lblAlgn val="ctr"/>
        <c:lblOffset val="100"/>
        <c:noMultiLvlLbl val="0"/>
      </c:catAx>
      <c:valAx>
        <c:axId val="133550080"/>
        <c:scaling>
          <c:orientation val="minMax"/>
        </c:scaling>
        <c:delete val="1"/>
        <c:axPos val="l"/>
        <c:numFmt formatCode="###0.0%" sourceLinked="1"/>
        <c:majorTickMark val="out"/>
        <c:minorTickMark val="none"/>
        <c:tickLblPos val="nextTo"/>
        <c:crossAx val="1335073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Comparativa!$Z$149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4.7037037037037039E-3"/>
                  <c:y val="-3.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Comparativa!$Z$150:$Z$157</c:f>
              <c:numCache>
                <c:formatCode>0.00%</c:formatCode>
                <c:ptCount val="8"/>
                <c:pt idx="0">
                  <c:v>0.38</c:v>
                </c:pt>
                <c:pt idx="1">
                  <c:v>0.38</c:v>
                </c:pt>
                <c:pt idx="2">
                  <c:v>0.04</c:v>
                </c:pt>
                <c:pt idx="3">
                  <c:v>0.22</c:v>
                </c:pt>
                <c:pt idx="4">
                  <c:v>0.06</c:v>
                </c:pt>
                <c:pt idx="5">
                  <c:v>0.3</c:v>
                </c:pt>
                <c:pt idx="6">
                  <c:v>0.12</c:v>
                </c:pt>
                <c:pt idx="7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Comparativa!$AA$149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1.1759259259259259E-2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037037037037039E-3"/>
                  <c:y val="3.527777777777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37037037037039E-3"/>
                  <c:y val="-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4694444444444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222222222222221E-2"/>
                  <c:y val="2.469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1111111111110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Comparativa!$AA$150:$AA$157</c:f>
              <c:numCache>
                <c:formatCode>0.00%</c:formatCode>
                <c:ptCount val="8"/>
                <c:pt idx="0">
                  <c:v>0.105</c:v>
                </c:pt>
                <c:pt idx="1">
                  <c:v>0.36799999999999999</c:v>
                </c:pt>
                <c:pt idx="2">
                  <c:v>5.2999999999999999E-2</c:v>
                </c:pt>
                <c:pt idx="3">
                  <c:v>0.158</c:v>
                </c:pt>
                <c:pt idx="4">
                  <c:v>5.2999999999999999E-2</c:v>
                </c:pt>
                <c:pt idx="5">
                  <c:v>0.26300000000000001</c:v>
                </c:pt>
                <c:pt idx="6">
                  <c:v>0.42099999999999999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Comparativa!$AB$149</c:f>
              <c:strCache>
                <c:ptCount val="1"/>
                <c:pt idx="0">
                  <c:v>Grau en Enginyeria de Tecnologia i Disseny Tèxtil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7.0555555555555554E-3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Comparativa!$AB$150:$AB$157</c:f>
              <c:numCache>
                <c:formatCode>0.00%</c:formatCode>
                <c:ptCount val="8"/>
                <c:pt idx="0">
                  <c:v>0.75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0.25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Comparativa!$AC$149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Comparativa!$AC$150:$AC$157</c:f>
              <c:numCache>
                <c:formatCode>0.00%</c:formatCode>
                <c:ptCount val="8"/>
                <c:pt idx="0">
                  <c:v>0</c:v>
                </c:pt>
                <c:pt idx="1">
                  <c:v>0.23799999999999999</c:v>
                </c:pt>
                <c:pt idx="2">
                  <c:v>0</c:v>
                </c:pt>
                <c:pt idx="3">
                  <c:v>0.38100000000000001</c:v>
                </c:pt>
                <c:pt idx="4">
                  <c:v>0.14299999999999999</c:v>
                </c:pt>
                <c:pt idx="5">
                  <c:v>0.28599999999999998</c:v>
                </c:pt>
                <c:pt idx="6">
                  <c:v>0.23799999999999999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Comparativa!$AD$149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558392930913854E-17"/>
                  <c:y val="-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462962962962964E-2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629629629629631E-2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462962962962964E-2"/>
                  <c:y val="1.058333333333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Comparativa!$AD$150:$AD$157</c:f>
              <c:numCache>
                <c:formatCode>0.00%</c:formatCode>
                <c:ptCount val="8"/>
                <c:pt idx="0">
                  <c:v>0.14299999999999999</c:v>
                </c:pt>
                <c:pt idx="1">
                  <c:v>0.19</c:v>
                </c:pt>
                <c:pt idx="2">
                  <c:v>9.5000000000000001E-2</c:v>
                </c:pt>
                <c:pt idx="3">
                  <c:v>0.19</c:v>
                </c:pt>
                <c:pt idx="4">
                  <c:v>9.5000000000000001E-2</c:v>
                </c:pt>
                <c:pt idx="5">
                  <c:v>0.42899999999999999</c:v>
                </c:pt>
                <c:pt idx="6">
                  <c:v>0.23799999999999999</c:v>
                </c:pt>
                <c:pt idx="7">
                  <c:v>2.4E-2</c:v>
                </c:pt>
              </c:numCache>
            </c:numRef>
          </c:val>
        </c:ser>
        <c:ser>
          <c:idx val="5"/>
          <c:order val="5"/>
          <c:tx>
            <c:strRef>
              <c:f>Comparativa!$AE$149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Comparativa!$AE$150:$AE$157</c:f>
              <c:numCache>
                <c:formatCode>0.00%</c:formatCode>
                <c:ptCount val="8"/>
                <c:pt idx="0">
                  <c:v>6.6000000000000003E-2</c:v>
                </c:pt>
                <c:pt idx="1">
                  <c:v>0.30599999999999999</c:v>
                </c:pt>
                <c:pt idx="2">
                  <c:v>0.13200000000000001</c:v>
                </c:pt>
                <c:pt idx="3">
                  <c:v>0.223</c:v>
                </c:pt>
                <c:pt idx="4">
                  <c:v>0.124</c:v>
                </c:pt>
                <c:pt idx="5">
                  <c:v>0.33100000000000002</c:v>
                </c:pt>
                <c:pt idx="6">
                  <c:v>0.27300000000000002</c:v>
                </c:pt>
                <c:pt idx="7">
                  <c:v>4.1000000000000002E-2</c:v>
                </c:pt>
              </c:numCache>
            </c:numRef>
          </c:val>
        </c:ser>
        <c:ser>
          <c:idx val="6"/>
          <c:order val="6"/>
          <c:tx>
            <c:strRef>
              <c:f>Comparativa!$AF$149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Comparativa!$X$150:$Y$157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Comparativa!$AF$150:$AF$157</c:f>
              <c:numCache>
                <c:formatCode>0.00%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0.25</c:v>
                </c:pt>
                <c:pt idx="3">
                  <c:v>0.35</c:v>
                </c:pt>
                <c:pt idx="4">
                  <c:v>0.3</c:v>
                </c:pt>
                <c:pt idx="5">
                  <c:v>0.55000000000000004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99200"/>
        <c:axId val="140382208"/>
        <c:axId val="0"/>
      </c:bar3DChart>
      <c:catAx>
        <c:axId val="14049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382208"/>
        <c:crosses val="autoZero"/>
        <c:auto val="1"/>
        <c:lblAlgn val="ctr"/>
        <c:lblOffset val="100"/>
        <c:noMultiLvlLbl val="0"/>
      </c:catAx>
      <c:valAx>
        <c:axId val="140382208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4049920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4.png"/><Relationship Id="rId12" Type="http://schemas.openxmlformats.org/officeDocument/2006/relationships/image" Target="../media/image16.png"/><Relationship Id="rId17" Type="http://schemas.openxmlformats.org/officeDocument/2006/relationships/image" Target="../media/image9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9.png"/><Relationship Id="rId1" Type="http://schemas.openxmlformats.org/officeDocument/2006/relationships/image" Target="../media/image11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3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19" Type="http://schemas.openxmlformats.org/officeDocument/2006/relationships/image" Target="../media/image18.png"/><Relationship Id="rId4" Type="http://schemas.openxmlformats.org/officeDocument/2006/relationships/image" Target="../media/image2.png"/><Relationship Id="rId9" Type="http://schemas.openxmlformats.org/officeDocument/2006/relationships/image" Target="../media/image15.png"/><Relationship Id="rId1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249</xdr:row>
      <xdr:rowOff>95250</xdr:rowOff>
    </xdr:from>
    <xdr:to>
      <xdr:col>0</xdr:col>
      <xdr:colOff>590551</xdr:colOff>
      <xdr:row>249</xdr:row>
      <xdr:rowOff>95251</xdr:rowOff>
    </xdr:to>
    <xdr:cxnSp macro="">
      <xdr:nvCxnSpPr>
        <xdr:cNvPr id="3" name="Connector recte 2"/>
        <xdr:cNvCxnSpPr/>
      </xdr:nvCxnSpPr>
      <xdr:spPr>
        <a:xfrm flipH="1" flipV="1">
          <a:off x="171450" y="52139850"/>
          <a:ext cx="419101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249</xdr:row>
      <xdr:rowOff>95250</xdr:rowOff>
    </xdr:from>
    <xdr:to>
      <xdr:col>0</xdr:col>
      <xdr:colOff>161925</xdr:colOff>
      <xdr:row>254</xdr:row>
      <xdr:rowOff>66675</xdr:rowOff>
    </xdr:to>
    <xdr:cxnSp macro="">
      <xdr:nvCxnSpPr>
        <xdr:cNvPr id="5" name="Connector recte 4"/>
        <xdr:cNvCxnSpPr/>
      </xdr:nvCxnSpPr>
      <xdr:spPr>
        <a:xfrm>
          <a:off x="161925" y="52139850"/>
          <a:ext cx="0" cy="1419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254</xdr:row>
      <xdr:rowOff>57150</xdr:rowOff>
    </xdr:from>
    <xdr:to>
      <xdr:col>0</xdr:col>
      <xdr:colOff>581025</xdr:colOff>
      <xdr:row>254</xdr:row>
      <xdr:rowOff>57150</xdr:rowOff>
    </xdr:to>
    <xdr:cxnSp macro="">
      <xdr:nvCxnSpPr>
        <xdr:cNvPr id="7" name="Connector de fletxa recta 6"/>
        <xdr:cNvCxnSpPr/>
      </xdr:nvCxnSpPr>
      <xdr:spPr>
        <a:xfrm>
          <a:off x="190500" y="53549550"/>
          <a:ext cx="3905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49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11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9</xdr:col>
      <xdr:colOff>466725</xdr:colOff>
      <xdr:row>144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9</xdr:col>
      <xdr:colOff>466725</xdr:colOff>
      <xdr:row>314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36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5</xdr:row>
      <xdr:rowOff>57150</xdr:rowOff>
    </xdr:from>
    <xdr:to>
      <xdr:col>6</xdr:col>
      <xdr:colOff>114300</xdr:colOff>
      <xdr:row>7</xdr:row>
      <xdr:rowOff>95250</xdr:rowOff>
    </xdr:to>
    <xdr:sp macro="" textlink="">
      <xdr:nvSpPr>
        <xdr:cNvPr id="8" name="QuadreDeText 7"/>
        <xdr:cNvSpPr txBox="1"/>
      </xdr:nvSpPr>
      <xdr:spPr>
        <a:xfrm>
          <a:off x="1028700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314325</xdr:colOff>
      <xdr:row>32</xdr:row>
      <xdr:rowOff>104775</xdr:rowOff>
    </xdr:from>
    <xdr:to>
      <xdr:col>6</xdr:col>
      <xdr:colOff>9525</xdr:colOff>
      <xdr:row>34</xdr:row>
      <xdr:rowOff>142875</xdr:rowOff>
    </xdr:to>
    <xdr:sp macro="" textlink="">
      <xdr:nvSpPr>
        <xdr:cNvPr id="9" name="QuadreDeText 8"/>
        <xdr:cNvSpPr txBox="1"/>
      </xdr:nvSpPr>
      <xdr:spPr>
        <a:xfrm>
          <a:off x="923925" y="67913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400050</xdr:colOff>
      <xdr:row>60</xdr:row>
      <xdr:rowOff>85725</xdr:rowOff>
    </xdr:from>
    <xdr:to>
      <xdr:col>6</xdr:col>
      <xdr:colOff>95250</xdr:colOff>
      <xdr:row>62</xdr:row>
      <xdr:rowOff>123825</xdr:rowOff>
    </xdr:to>
    <xdr:sp macro="" textlink="">
      <xdr:nvSpPr>
        <xdr:cNvPr id="10" name="QuadreDeText 9"/>
        <xdr:cNvSpPr txBox="1"/>
      </xdr:nvSpPr>
      <xdr:spPr>
        <a:xfrm>
          <a:off x="1009650" y="121062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190500</xdr:colOff>
      <xdr:row>88</xdr:row>
      <xdr:rowOff>0</xdr:rowOff>
    </xdr:from>
    <xdr:to>
      <xdr:col>9</xdr:col>
      <xdr:colOff>485775</xdr:colOff>
      <xdr:row>90</xdr:row>
      <xdr:rowOff>38100</xdr:rowOff>
    </xdr:to>
    <xdr:sp macro="" textlink="">
      <xdr:nvSpPr>
        <xdr:cNvPr id="11" name="QuadreDeText 10"/>
        <xdr:cNvSpPr txBox="1"/>
      </xdr:nvSpPr>
      <xdr:spPr>
        <a:xfrm>
          <a:off x="190500" y="173545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285750</xdr:colOff>
      <xdr:row>116</xdr:row>
      <xdr:rowOff>133350</xdr:rowOff>
    </xdr:from>
    <xdr:to>
      <xdr:col>8</xdr:col>
      <xdr:colOff>381000</xdr:colOff>
      <xdr:row>118</xdr:row>
      <xdr:rowOff>171450</xdr:rowOff>
    </xdr:to>
    <xdr:sp macro="" textlink="">
      <xdr:nvSpPr>
        <xdr:cNvPr id="12" name="QuadreDeText 11"/>
        <xdr:cNvSpPr txBox="1"/>
      </xdr:nvSpPr>
      <xdr:spPr>
        <a:xfrm>
          <a:off x="285750" y="228219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3</xdr:col>
      <xdr:colOff>95250</xdr:colOff>
      <xdr:row>144</xdr:row>
      <xdr:rowOff>57150</xdr:rowOff>
    </xdr:from>
    <xdr:to>
      <xdr:col>10</xdr:col>
      <xdr:colOff>533400</xdr:colOff>
      <xdr:row>148</xdr:row>
      <xdr:rowOff>66675</xdr:rowOff>
    </xdr:to>
    <xdr:sp macro="" textlink="">
      <xdr:nvSpPr>
        <xdr:cNvPr id="13" name="QuadreDeText 12"/>
        <xdr:cNvSpPr txBox="1"/>
      </xdr:nvSpPr>
      <xdr:spPr>
        <a:xfrm>
          <a:off x="1924050" y="280797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323849</xdr:colOff>
      <xdr:row>285</xdr:row>
      <xdr:rowOff>38101</xdr:rowOff>
    </xdr:from>
    <xdr:to>
      <xdr:col>8</xdr:col>
      <xdr:colOff>428625</xdr:colOff>
      <xdr:row>288</xdr:row>
      <xdr:rowOff>171451</xdr:rowOff>
    </xdr:to>
    <xdr:sp macro="" textlink="">
      <xdr:nvSpPr>
        <xdr:cNvPr id="14" name="QuadreDeText 13"/>
        <xdr:cNvSpPr txBox="1"/>
      </xdr:nvSpPr>
      <xdr:spPr>
        <a:xfrm>
          <a:off x="323849" y="35299651"/>
          <a:ext cx="4981576" cy="704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</a:t>
          </a:r>
          <a:r>
            <a:rPr lang="ca-ES" sz="1800" b="1" baseline="0"/>
            <a:t> participat a alguna activitat d'informació i promoció específica de la EET?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148</xdr:row>
      <xdr:rowOff>190499</xdr:rowOff>
    </xdr:from>
    <xdr:to>
      <xdr:col>14</xdr:col>
      <xdr:colOff>209550</xdr:colOff>
      <xdr:row>169</xdr:row>
      <xdr:rowOff>9524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28575</xdr:colOff>
      <xdr:row>173</xdr:row>
      <xdr:rowOff>66675</xdr:rowOff>
    </xdr:from>
    <xdr:to>
      <xdr:col>9</xdr:col>
      <xdr:colOff>533400</xdr:colOff>
      <xdr:row>198</xdr:row>
      <xdr:rowOff>104775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" y="336137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169</xdr:row>
      <xdr:rowOff>104775</xdr:rowOff>
    </xdr:from>
    <xdr:to>
      <xdr:col>7</xdr:col>
      <xdr:colOff>581025</xdr:colOff>
      <xdr:row>173</xdr:row>
      <xdr:rowOff>114300</xdr:rowOff>
    </xdr:to>
    <xdr:sp macro="" textlink="">
      <xdr:nvSpPr>
        <xdr:cNvPr id="17" name="QuadreDeText 16"/>
        <xdr:cNvSpPr txBox="1"/>
      </xdr:nvSpPr>
      <xdr:spPr>
        <a:xfrm>
          <a:off x="142875" y="328898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198</xdr:row>
      <xdr:rowOff>47626</xdr:rowOff>
    </xdr:from>
    <xdr:to>
      <xdr:col>6</xdr:col>
      <xdr:colOff>600075</xdr:colOff>
      <xdr:row>200</xdr:row>
      <xdr:rowOff>85726</xdr:rowOff>
    </xdr:to>
    <xdr:sp macro="" textlink="">
      <xdr:nvSpPr>
        <xdr:cNvPr id="18" name="QuadreDeText 17"/>
        <xdr:cNvSpPr txBox="1"/>
      </xdr:nvSpPr>
      <xdr:spPr>
        <a:xfrm>
          <a:off x="9525" y="38357176"/>
          <a:ext cx="42481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9</xdr:col>
      <xdr:colOff>504825</xdr:colOff>
      <xdr:row>226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8881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228</xdr:row>
      <xdr:rowOff>180975</xdr:rowOff>
    </xdr:from>
    <xdr:to>
      <xdr:col>9</xdr:col>
      <xdr:colOff>504825</xdr:colOff>
      <xdr:row>254</xdr:row>
      <xdr:rowOff>28575</xdr:rowOff>
    </xdr:to>
    <xdr:pic>
      <xdr:nvPicPr>
        <xdr:cNvPr id="20" name="Imatge 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42055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225</xdr:row>
      <xdr:rowOff>104775</xdr:rowOff>
    </xdr:from>
    <xdr:to>
      <xdr:col>8</xdr:col>
      <xdr:colOff>66675</xdr:colOff>
      <xdr:row>229</xdr:row>
      <xdr:rowOff>28575</xdr:rowOff>
    </xdr:to>
    <xdr:sp macro="" textlink="">
      <xdr:nvSpPr>
        <xdr:cNvPr id="21" name="QuadreDeText 20"/>
        <xdr:cNvSpPr txBox="1"/>
      </xdr:nvSpPr>
      <xdr:spPr>
        <a:xfrm>
          <a:off x="238125" y="435578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254</xdr:row>
      <xdr:rowOff>47625</xdr:rowOff>
    </xdr:from>
    <xdr:to>
      <xdr:col>7</xdr:col>
      <xdr:colOff>438150</xdr:colOff>
      <xdr:row>258</xdr:row>
      <xdr:rowOff>57150</xdr:rowOff>
    </xdr:to>
    <xdr:sp macro="" textlink="">
      <xdr:nvSpPr>
        <xdr:cNvPr id="22" name="QuadreDeText 21"/>
        <xdr:cNvSpPr txBox="1"/>
      </xdr:nvSpPr>
      <xdr:spPr>
        <a:xfrm>
          <a:off x="0" y="490251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9</xdr:col>
      <xdr:colOff>504825</xdr:colOff>
      <xdr:row>284</xdr:row>
      <xdr:rowOff>38100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49930050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504825</xdr:colOff>
      <xdr:row>31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240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19</xdr:col>
      <xdr:colOff>466725</xdr:colOff>
      <xdr:row>31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240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4</xdr:row>
      <xdr:rowOff>47625</xdr:rowOff>
    </xdr:from>
    <xdr:to>
      <xdr:col>6</xdr:col>
      <xdr:colOff>152400</xdr:colOff>
      <xdr:row>6</xdr:row>
      <xdr:rowOff>85725</xdr:rowOff>
    </xdr:to>
    <xdr:sp macro="" textlink="">
      <xdr:nvSpPr>
        <xdr:cNvPr id="4" name="QuadreDeText 3"/>
        <xdr:cNvSpPr txBox="1"/>
      </xdr:nvSpPr>
      <xdr:spPr>
        <a:xfrm>
          <a:off x="1066800" y="1390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257175</xdr:colOff>
      <xdr:row>4</xdr:row>
      <xdr:rowOff>19050</xdr:rowOff>
    </xdr:from>
    <xdr:to>
      <xdr:col>15</xdr:col>
      <xdr:colOff>561975</xdr:colOff>
      <xdr:row>6</xdr:row>
      <xdr:rowOff>57150</xdr:rowOff>
    </xdr:to>
    <xdr:sp macro="" textlink="">
      <xdr:nvSpPr>
        <xdr:cNvPr id="5" name="QuadreDeText 4"/>
        <xdr:cNvSpPr txBox="1"/>
      </xdr:nvSpPr>
      <xdr:spPr>
        <a:xfrm>
          <a:off x="6962775" y="1362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9</xdr:col>
      <xdr:colOff>504825</xdr:colOff>
      <xdr:row>58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6752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31</xdr:row>
      <xdr:rowOff>28575</xdr:rowOff>
    </xdr:from>
    <xdr:to>
      <xdr:col>5</xdr:col>
      <xdr:colOff>552450</xdr:colOff>
      <xdr:row>33</xdr:row>
      <xdr:rowOff>66675</xdr:rowOff>
    </xdr:to>
    <xdr:sp macro="" textlink="">
      <xdr:nvSpPr>
        <xdr:cNvPr id="8" name="QuadreDeText 7"/>
        <xdr:cNvSpPr txBox="1"/>
      </xdr:nvSpPr>
      <xdr:spPr>
        <a:xfrm>
          <a:off x="857250" y="65151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438150</xdr:colOff>
      <xdr:row>31</xdr:row>
      <xdr:rowOff>0</xdr:rowOff>
    </xdr:from>
    <xdr:to>
      <xdr:col>16</xdr:col>
      <xdr:colOff>133350</xdr:colOff>
      <xdr:row>33</xdr:row>
      <xdr:rowOff>38100</xdr:rowOff>
    </xdr:to>
    <xdr:sp macro="" textlink="">
      <xdr:nvSpPr>
        <xdr:cNvPr id="9" name="QuadreDeText 8"/>
        <xdr:cNvSpPr txBox="1"/>
      </xdr:nvSpPr>
      <xdr:spPr>
        <a:xfrm>
          <a:off x="7143750" y="64865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19</xdr:col>
      <xdr:colOff>466725</xdr:colOff>
      <xdr:row>58</xdr:row>
      <xdr:rowOff>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675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9</xdr:col>
      <xdr:colOff>504825</xdr:colOff>
      <xdr:row>85</xdr:row>
      <xdr:rowOff>38100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0110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19</xdr:col>
      <xdr:colOff>466725</xdr:colOff>
      <xdr:row>85</xdr:row>
      <xdr:rowOff>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0110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57</xdr:row>
      <xdr:rowOff>180975</xdr:rowOff>
    </xdr:from>
    <xdr:to>
      <xdr:col>5</xdr:col>
      <xdr:colOff>571500</xdr:colOff>
      <xdr:row>60</xdr:row>
      <xdr:rowOff>28575</xdr:rowOff>
    </xdr:to>
    <xdr:sp macro="" textlink="">
      <xdr:nvSpPr>
        <xdr:cNvPr id="14" name="QuadreDeText 13"/>
        <xdr:cNvSpPr txBox="1"/>
      </xdr:nvSpPr>
      <xdr:spPr>
        <a:xfrm>
          <a:off x="876300" y="11620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314325</xdr:colOff>
      <xdr:row>57</xdr:row>
      <xdr:rowOff>161925</xdr:rowOff>
    </xdr:from>
    <xdr:to>
      <xdr:col>16</xdr:col>
      <xdr:colOff>9525</xdr:colOff>
      <xdr:row>60</xdr:row>
      <xdr:rowOff>9525</xdr:rowOff>
    </xdr:to>
    <xdr:sp macro="" textlink="">
      <xdr:nvSpPr>
        <xdr:cNvPr id="15" name="QuadreDeText 14"/>
        <xdr:cNvSpPr txBox="1"/>
      </xdr:nvSpPr>
      <xdr:spPr>
        <a:xfrm>
          <a:off x="7019925" y="11601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9</xdr:col>
      <xdr:colOff>504825</xdr:colOff>
      <xdr:row>112</xdr:row>
      <xdr:rowOff>38100</xdr:rowOff>
    </xdr:to>
    <xdr:pic>
      <xdr:nvPicPr>
        <xdr:cNvPr id="16" name="Imatg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1545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19</xdr:col>
      <xdr:colOff>466725</xdr:colOff>
      <xdr:row>112</xdr:row>
      <xdr:rowOff>0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545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84</xdr:row>
      <xdr:rowOff>180975</xdr:rowOff>
    </xdr:from>
    <xdr:to>
      <xdr:col>9</xdr:col>
      <xdr:colOff>295275</xdr:colOff>
      <xdr:row>87</xdr:row>
      <xdr:rowOff>28575</xdr:rowOff>
    </xdr:to>
    <xdr:sp macro="" textlink="">
      <xdr:nvSpPr>
        <xdr:cNvPr id="18" name="QuadreDeText 17"/>
        <xdr:cNvSpPr txBox="1"/>
      </xdr:nvSpPr>
      <xdr:spPr>
        <a:xfrm>
          <a:off x="0" y="167640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504825</xdr:colOff>
      <xdr:row>84</xdr:row>
      <xdr:rowOff>142875</xdr:rowOff>
    </xdr:from>
    <xdr:to>
      <xdr:col>19</xdr:col>
      <xdr:colOff>190500</xdr:colOff>
      <xdr:row>86</xdr:row>
      <xdr:rowOff>180975</xdr:rowOff>
    </xdr:to>
    <xdr:sp macro="" textlink="">
      <xdr:nvSpPr>
        <xdr:cNvPr id="19" name="QuadreDeText 18"/>
        <xdr:cNvSpPr txBox="1"/>
      </xdr:nvSpPr>
      <xdr:spPr>
        <a:xfrm>
          <a:off x="5991225" y="167259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9</xdr:col>
      <xdr:colOff>504825</xdr:colOff>
      <xdr:row>140</xdr:row>
      <xdr:rowOff>38100</xdr:rowOff>
    </xdr:to>
    <xdr:pic>
      <xdr:nvPicPr>
        <xdr:cNvPr id="20" name="Imatge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4885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115</xdr:row>
      <xdr:rowOff>0</xdr:rowOff>
    </xdr:from>
    <xdr:to>
      <xdr:col>19</xdr:col>
      <xdr:colOff>466725</xdr:colOff>
      <xdr:row>140</xdr:row>
      <xdr:rowOff>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4885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112</xdr:row>
      <xdr:rowOff>114300</xdr:rowOff>
    </xdr:from>
    <xdr:to>
      <xdr:col>8</xdr:col>
      <xdr:colOff>504825</xdr:colOff>
      <xdr:row>114</xdr:row>
      <xdr:rowOff>152400</xdr:rowOff>
    </xdr:to>
    <xdr:sp macro="" textlink="">
      <xdr:nvSpPr>
        <xdr:cNvPr id="22" name="QuadreDeText 21"/>
        <xdr:cNvSpPr txBox="1"/>
      </xdr:nvSpPr>
      <xdr:spPr>
        <a:xfrm>
          <a:off x="409575" y="220313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438150</xdr:colOff>
      <xdr:row>112</xdr:row>
      <xdr:rowOff>95250</xdr:rowOff>
    </xdr:from>
    <xdr:to>
      <xdr:col>18</xdr:col>
      <xdr:colOff>533400</xdr:colOff>
      <xdr:row>114</xdr:row>
      <xdr:rowOff>133350</xdr:rowOff>
    </xdr:to>
    <xdr:sp macro="" textlink="">
      <xdr:nvSpPr>
        <xdr:cNvPr id="23" name="QuadreDeText 22"/>
        <xdr:cNvSpPr txBox="1"/>
      </xdr:nvSpPr>
      <xdr:spPr>
        <a:xfrm>
          <a:off x="6534150" y="220122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7</xdr:col>
      <xdr:colOff>438150</xdr:colOff>
      <xdr:row>145</xdr:row>
      <xdr:rowOff>9525</xdr:rowOff>
    </xdr:to>
    <xdr:sp macro="" textlink="">
      <xdr:nvSpPr>
        <xdr:cNvPr id="24" name="QuadreDeText 23"/>
        <xdr:cNvSpPr txBox="1"/>
      </xdr:nvSpPr>
      <xdr:spPr>
        <a:xfrm>
          <a:off x="0" y="274415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141</xdr:row>
      <xdr:rowOff>0</xdr:rowOff>
    </xdr:from>
    <xdr:to>
      <xdr:col>17</xdr:col>
      <xdr:colOff>438150</xdr:colOff>
      <xdr:row>145</xdr:row>
      <xdr:rowOff>9525</xdr:rowOff>
    </xdr:to>
    <xdr:sp macro="" textlink="">
      <xdr:nvSpPr>
        <xdr:cNvPr id="25" name="QuadreDeText 24"/>
        <xdr:cNvSpPr txBox="1"/>
      </xdr:nvSpPr>
      <xdr:spPr>
        <a:xfrm>
          <a:off x="6096000" y="274415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145</xdr:row>
      <xdr:rowOff>0</xdr:rowOff>
    </xdr:from>
    <xdr:to>
      <xdr:col>20</xdr:col>
      <xdr:colOff>116416</xdr:colOff>
      <xdr:row>175</xdr:row>
      <xdr:rowOff>95250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268</xdr:row>
      <xdr:rowOff>126918</xdr:rowOff>
    </xdr:from>
    <xdr:to>
      <xdr:col>9</xdr:col>
      <xdr:colOff>504825</xdr:colOff>
      <xdr:row>293</xdr:row>
      <xdr:rowOff>165018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5189501"/>
          <a:ext cx="60293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268</xdr:row>
      <xdr:rowOff>126918</xdr:rowOff>
    </xdr:from>
    <xdr:to>
      <xdr:col>19</xdr:col>
      <xdr:colOff>466725</xdr:colOff>
      <xdr:row>293</xdr:row>
      <xdr:rowOff>126918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3" y="35189501"/>
          <a:ext cx="5991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264</xdr:row>
      <xdr:rowOff>107868</xdr:rowOff>
    </xdr:from>
    <xdr:to>
      <xdr:col>8</xdr:col>
      <xdr:colOff>295275</xdr:colOff>
      <xdr:row>268</xdr:row>
      <xdr:rowOff>117393</xdr:rowOff>
    </xdr:to>
    <xdr:sp macro="" textlink="">
      <xdr:nvSpPr>
        <xdr:cNvPr id="29" name="QuadreDeText 28"/>
        <xdr:cNvSpPr txBox="1"/>
      </xdr:nvSpPr>
      <xdr:spPr>
        <a:xfrm>
          <a:off x="466725" y="34408451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</a:t>
          </a:r>
          <a:r>
            <a:rPr lang="ca-ES" sz="1800" b="1" baseline="0"/>
            <a:t> participat a alguna activitat d'informació i promoció específica de la EET?</a:t>
          </a:r>
          <a:endParaRPr lang="ca-ES" sz="1100" b="1"/>
        </a:p>
      </xdr:txBody>
    </xdr:sp>
    <xdr:clientData/>
  </xdr:twoCellAnchor>
  <xdr:twoCellAnchor>
    <xdr:from>
      <xdr:col>10</xdr:col>
      <xdr:colOff>352425</xdr:colOff>
      <xdr:row>264</xdr:row>
      <xdr:rowOff>155493</xdr:rowOff>
    </xdr:from>
    <xdr:to>
      <xdr:col>18</xdr:col>
      <xdr:colOff>180975</xdr:colOff>
      <xdr:row>268</xdr:row>
      <xdr:rowOff>165018</xdr:rowOff>
    </xdr:to>
    <xdr:sp macro="" textlink="">
      <xdr:nvSpPr>
        <xdr:cNvPr id="30" name="QuadreDeText 29"/>
        <xdr:cNvSpPr txBox="1"/>
      </xdr:nvSpPr>
      <xdr:spPr>
        <a:xfrm>
          <a:off x="6490758" y="34456076"/>
          <a:ext cx="4739217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</a:t>
          </a:r>
          <a:r>
            <a:rPr lang="ca-ES" sz="1800" b="1" baseline="0"/>
            <a:t> participat a alguna activitat d'informació i promoció específica de la EET?</a:t>
          </a:r>
          <a:endParaRPr lang="ca-ES" sz="1100" b="1"/>
        </a:p>
      </xdr:txBody>
    </xdr:sp>
    <xdr:clientData/>
  </xdr:twoCellAnchor>
  <xdr:twoCellAnchor>
    <xdr:from>
      <xdr:col>0</xdr:col>
      <xdr:colOff>104775</xdr:colOff>
      <xdr:row>144</xdr:row>
      <xdr:rowOff>190499</xdr:rowOff>
    </xdr:from>
    <xdr:to>
      <xdr:col>9</xdr:col>
      <xdr:colOff>486833</xdr:colOff>
      <xdr:row>175</xdr:row>
      <xdr:rowOff>84666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176</xdr:row>
      <xdr:rowOff>0</xdr:rowOff>
    </xdr:from>
    <xdr:to>
      <xdr:col>17</xdr:col>
      <xdr:colOff>408516</xdr:colOff>
      <xdr:row>180</xdr:row>
      <xdr:rowOff>9525</xdr:rowOff>
    </xdr:to>
    <xdr:sp macro="" textlink="">
      <xdr:nvSpPr>
        <xdr:cNvPr id="32" name="QuadreDeText 31"/>
        <xdr:cNvSpPr txBox="1"/>
      </xdr:nvSpPr>
      <xdr:spPr>
        <a:xfrm>
          <a:off x="6138333" y="34110083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176</xdr:row>
      <xdr:rowOff>0</xdr:rowOff>
    </xdr:from>
    <xdr:to>
      <xdr:col>7</xdr:col>
      <xdr:colOff>408517</xdr:colOff>
      <xdr:row>180</xdr:row>
      <xdr:rowOff>9525</xdr:rowOff>
    </xdr:to>
    <xdr:sp macro="" textlink="">
      <xdr:nvSpPr>
        <xdr:cNvPr id="33" name="QuadreDeText 32"/>
        <xdr:cNvSpPr txBox="1"/>
      </xdr:nvSpPr>
      <xdr:spPr>
        <a:xfrm>
          <a:off x="0" y="34110083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181</xdr:row>
      <xdr:rowOff>0</xdr:rowOff>
    </xdr:from>
    <xdr:to>
      <xdr:col>19</xdr:col>
      <xdr:colOff>466725</xdr:colOff>
      <xdr:row>206</xdr:row>
      <xdr:rowOff>38100</xdr:rowOff>
    </xdr:to>
    <xdr:pic>
      <xdr:nvPicPr>
        <xdr:cNvPr id="34" name="Imatge 3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38333" y="35062583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476251</xdr:colOff>
      <xdr:row>206</xdr:row>
      <xdr:rowOff>84667</xdr:rowOff>
    </xdr:from>
    <xdr:to>
      <xdr:col>17</xdr:col>
      <xdr:colOff>427567</xdr:colOff>
      <xdr:row>208</xdr:row>
      <xdr:rowOff>122767</xdr:rowOff>
    </xdr:to>
    <xdr:sp macro="" textlink="">
      <xdr:nvSpPr>
        <xdr:cNvPr id="35" name="QuadreDeText 34"/>
        <xdr:cNvSpPr txBox="1"/>
      </xdr:nvSpPr>
      <xdr:spPr>
        <a:xfrm>
          <a:off x="6614584" y="39909750"/>
          <a:ext cx="42481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11</xdr:col>
      <xdr:colOff>0</xdr:colOff>
      <xdr:row>209</xdr:row>
      <xdr:rowOff>0</xdr:rowOff>
    </xdr:from>
    <xdr:to>
      <xdr:col>20</xdr:col>
      <xdr:colOff>466725</xdr:colOff>
      <xdr:row>234</xdr:row>
      <xdr:rowOff>38100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752167" y="40396583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476250</xdr:colOff>
      <xdr:row>233</xdr:row>
      <xdr:rowOff>171450</xdr:rowOff>
    </xdr:from>
    <xdr:to>
      <xdr:col>18</xdr:col>
      <xdr:colOff>304800</xdr:colOff>
      <xdr:row>237</xdr:row>
      <xdr:rowOff>95250</xdr:rowOff>
    </xdr:to>
    <xdr:sp macro="" textlink="">
      <xdr:nvSpPr>
        <xdr:cNvPr id="37" name="QuadreDeText 36"/>
        <xdr:cNvSpPr txBox="1"/>
      </xdr:nvSpPr>
      <xdr:spPr>
        <a:xfrm>
          <a:off x="6572250" y="451389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11</xdr:col>
      <xdr:colOff>0</xdr:colOff>
      <xdr:row>238</xdr:row>
      <xdr:rowOff>0</xdr:rowOff>
    </xdr:from>
    <xdr:to>
      <xdr:col>20</xdr:col>
      <xdr:colOff>504825</xdr:colOff>
      <xdr:row>263</xdr:row>
      <xdr:rowOff>38100</xdr:rowOff>
    </xdr:to>
    <xdr:pic>
      <xdr:nvPicPr>
        <xdr:cNvPr id="38" name="Imatge 3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705600" y="459200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9</xdr:col>
      <xdr:colOff>504825</xdr:colOff>
      <xdr:row>206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350615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9</xdr:col>
      <xdr:colOff>504825</xdr:colOff>
      <xdr:row>234</xdr:row>
      <xdr:rowOff>38100</xdr:rowOff>
    </xdr:to>
    <xdr:pic>
      <xdr:nvPicPr>
        <xdr:cNvPr id="40" name="Imatge 3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403955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206</xdr:row>
      <xdr:rowOff>104775</xdr:rowOff>
    </xdr:from>
    <xdr:to>
      <xdr:col>7</xdr:col>
      <xdr:colOff>179916</xdr:colOff>
      <xdr:row>208</xdr:row>
      <xdr:rowOff>142875</xdr:rowOff>
    </xdr:to>
    <xdr:sp macro="" textlink="">
      <xdr:nvSpPr>
        <xdr:cNvPr id="41" name="QuadreDeText 40"/>
        <xdr:cNvSpPr txBox="1"/>
      </xdr:nvSpPr>
      <xdr:spPr>
        <a:xfrm>
          <a:off x="228600" y="39928800"/>
          <a:ext cx="4218516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239</xdr:row>
      <xdr:rowOff>0</xdr:rowOff>
    </xdr:from>
    <xdr:to>
      <xdr:col>9</xdr:col>
      <xdr:colOff>504825</xdr:colOff>
      <xdr:row>264</xdr:row>
      <xdr:rowOff>38100</xdr:rowOff>
    </xdr:to>
    <xdr:pic>
      <xdr:nvPicPr>
        <xdr:cNvPr id="43" name="Imatge 4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461105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234</xdr:row>
      <xdr:rowOff>38100</xdr:rowOff>
    </xdr:from>
    <xdr:to>
      <xdr:col>7</xdr:col>
      <xdr:colOff>504825</xdr:colOff>
      <xdr:row>237</xdr:row>
      <xdr:rowOff>152400</xdr:rowOff>
    </xdr:to>
    <xdr:sp macro="" textlink="">
      <xdr:nvSpPr>
        <xdr:cNvPr id="44" name="QuadreDeText 43"/>
        <xdr:cNvSpPr txBox="1"/>
      </xdr:nvSpPr>
      <xdr:spPr>
        <a:xfrm>
          <a:off x="66675" y="451961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showGridLines="0" workbookViewId="0"/>
  </sheetViews>
  <sheetFormatPr defaultRowHeight="15"/>
  <cols>
    <col min="1" max="1" width="5" customWidth="1"/>
    <col min="2" max="2" width="60.28515625" customWidth="1"/>
    <col min="3" max="18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4.5" customHeight="1">
      <c r="A2" s="1"/>
      <c r="B2" s="74" t="s">
        <v>61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>
      <c r="A4" s="1"/>
      <c r="B4" s="1"/>
      <c r="C4" s="1"/>
      <c r="D4" s="75" t="s">
        <v>50</v>
      </c>
      <c r="E4" s="75"/>
      <c r="F4" s="75"/>
      <c r="G4" s="75"/>
      <c r="H4" s="75"/>
      <c r="I4" s="75"/>
      <c r="J4" s="75"/>
      <c r="K4" s="75"/>
      <c r="L4" s="75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70" t="s">
        <v>1</v>
      </c>
      <c r="C8" s="70"/>
      <c r="D8" s="70"/>
      <c r="E8" s="70"/>
      <c r="F8" s="70"/>
      <c r="G8" s="70"/>
      <c r="H8" s="70"/>
    </row>
    <row r="9" spans="1:15" ht="15" customHeight="1" thickTop="1">
      <c r="B9" s="71"/>
      <c r="C9" s="66" t="s">
        <v>1</v>
      </c>
      <c r="D9" s="67"/>
      <c r="E9" s="67"/>
      <c r="F9" s="67"/>
      <c r="G9" s="67"/>
      <c r="H9" s="68"/>
    </row>
    <row r="10" spans="1:15" ht="15" customHeight="1">
      <c r="B10" s="73"/>
      <c r="C10" s="69" t="s">
        <v>62</v>
      </c>
      <c r="D10" s="61"/>
      <c r="E10" s="61" t="s">
        <v>63</v>
      </c>
      <c r="F10" s="61"/>
      <c r="G10" s="61" t="s">
        <v>64</v>
      </c>
      <c r="H10" s="62"/>
    </row>
    <row r="11" spans="1:15" ht="15" customHeight="1" thickBot="1">
      <c r="B11" s="72"/>
      <c r="C11" s="32" t="s">
        <v>6</v>
      </c>
      <c r="D11" s="33" t="s">
        <v>3</v>
      </c>
      <c r="E11" s="33" t="s">
        <v>6</v>
      </c>
      <c r="F11" s="33" t="s">
        <v>3</v>
      </c>
      <c r="G11" s="33" t="s">
        <v>6</v>
      </c>
      <c r="H11" s="34" t="s">
        <v>3</v>
      </c>
    </row>
    <row r="12" spans="1:15" ht="15" customHeight="1" thickTop="1">
      <c r="B12" s="10" t="s">
        <v>51</v>
      </c>
      <c r="C12" s="11">
        <v>37</v>
      </c>
      <c r="D12" s="12">
        <v>0.60655737704918034</v>
      </c>
      <c r="E12" s="13">
        <v>24</v>
      </c>
      <c r="F12" s="12">
        <v>0.39344262295081966</v>
      </c>
      <c r="G12" s="13">
        <v>61</v>
      </c>
      <c r="H12" s="14">
        <f>G12/331</f>
        <v>0.18429003021148035</v>
      </c>
    </row>
    <row r="13" spans="1:15" ht="15" customHeight="1">
      <c r="B13" s="15" t="s">
        <v>52</v>
      </c>
      <c r="C13" s="16">
        <v>7</v>
      </c>
      <c r="D13" s="17">
        <v>0.21875</v>
      </c>
      <c r="E13" s="18">
        <v>25</v>
      </c>
      <c r="F13" s="17">
        <v>0.78125</v>
      </c>
      <c r="G13" s="18">
        <v>32</v>
      </c>
      <c r="H13" s="19">
        <f t="shared" ref="H13:H19" si="0">G13/331</f>
        <v>9.6676737160120846E-2</v>
      </c>
    </row>
    <row r="14" spans="1:15" ht="15" customHeight="1">
      <c r="B14" s="15" t="s">
        <v>53</v>
      </c>
      <c r="C14" s="16">
        <v>6</v>
      </c>
      <c r="D14" s="17">
        <v>1</v>
      </c>
      <c r="E14" s="18">
        <v>0</v>
      </c>
      <c r="F14" s="17">
        <v>0</v>
      </c>
      <c r="G14" s="18">
        <v>6</v>
      </c>
      <c r="H14" s="19">
        <f t="shared" si="0"/>
        <v>1.812688821752266E-2</v>
      </c>
    </row>
    <row r="15" spans="1:15" ht="15" customHeight="1">
      <c r="B15" s="15" t="s">
        <v>46</v>
      </c>
      <c r="C15" s="16">
        <v>2</v>
      </c>
      <c r="D15" s="17">
        <v>0.08</v>
      </c>
      <c r="E15" s="18">
        <v>23</v>
      </c>
      <c r="F15" s="17">
        <v>0.92</v>
      </c>
      <c r="G15" s="18">
        <v>25</v>
      </c>
      <c r="H15" s="19">
        <f t="shared" si="0"/>
        <v>7.5528700906344406E-2</v>
      </c>
    </row>
    <row r="16" spans="1:15" ht="15" customHeight="1">
      <c r="B16" s="15" t="s">
        <v>47</v>
      </c>
      <c r="C16" s="16">
        <v>3</v>
      </c>
      <c r="D16" s="17">
        <v>4.7619047619047616E-2</v>
      </c>
      <c r="E16" s="18">
        <v>60</v>
      </c>
      <c r="F16" s="17">
        <v>0.95238095238095244</v>
      </c>
      <c r="G16" s="18">
        <v>63</v>
      </c>
      <c r="H16" s="19">
        <f t="shared" si="0"/>
        <v>0.19033232628398791</v>
      </c>
    </row>
    <row r="17" spans="2:10" ht="15" customHeight="1">
      <c r="B17" s="15" t="s">
        <v>48</v>
      </c>
      <c r="C17" s="16">
        <v>9</v>
      </c>
      <c r="D17" s="17">
        <v>7.6271186440677971E-2</v>
      </c>
      <c r="E17" s="18">
        <v>109</v>
      </c>
      <c r="F17" s="17">
        <v>0.92372881355932213</v>
      </c>
      <c r="G17" s="18">
        <v>118</v>
      </c>
      <c r="H17" s="19">
        <f t="shared" si="0"/>
        <v>0.35649546827794559</v>
      </c>
    </row>
    <row r="18" spans="2:10" ht="15" customHeight="1">
      <c r="B18" s="15" t="s">
        <v>49</v>
      </c>
      <c r="C18" s="16">
        <v>14</v>
      </c>
      <c r="D18" s="17">
        <v>0.53846153846153844</v>
      </c>
      <c r="E18" s="18">
        <v>12</v>
      </c>
      <c r="F18" s="17">
        <v>0.46153846153846151</v>
      </c>
      <c r="G18" s="18">
        <v>26</v>
      </c>
      <c r="H18" s="19">
        <f t="shared" si="0"/>
        <v>7.8549848942598186E-2</v>
      </c>
    </row>
    <row r="19" spans="2:10" ht="15" customHeight="1" thickBot="1">
      <c r="B19" s="20" t="s">
        <v>64</v>
      </c>
      <c r="C19" s="21">
        <v>78</v>
      </c>
      <c r="D19" s="22">
        <v>0.23564954682779454</v>
      </c>
      <c r="E19" s="23">
        <v>253</v>
      </c>
      <c r="F19" s="22">
        <v>0.7643504531722054</v>
      </c>
      <c r="G19" s="23">
        <v>331</v>
      </c>
      <c r="H19" s="24">
        <f t="shared" si="0"/>
        <v>1</v>
      </c>
    </row>
    <row r="20" spans="2:10" ht="15" customHeight="1" thickTop="1"/>
    <row r="21" spans="2:10" ht="15" customHeight="1" thickBot="1">
      <c r="B21" s="70" t="s">
        <v>4</v>
      </c>
      <c r="C21" s="70"/>
      <c r="D21" s="70"/>
      <c r="E21" s="70"/>
      <c r="F21" s="70"/>
      <c r="G21" s="70"/>
      <c r="H21" s="70"/>
      <c r="I21" s="70"/>
      <c r="J21" s="70"/>
    </row>
    <row r="22" spans="2:10" ht="15" customHeight="1" thickTop="1">
      <c r="B22" s="71"/>
      <c r="C22" s="66" t="s">
        <v>4</v>
      </c>
      <c r="D22" s="67"/>
      <c r="E22" s="67"/>
      <c r="F22" s="67"/>
      <c r="G22" s="67"/>
      <c r="H22" s="67"/>
      <c r="I22" s="67"/>
      <c r="J22" s="68"/>
    </row>
    <row r="23" spans="2:10" ht="30.75" customHeight="1">
      <c r="B23" s="73"/>
      <c r="C23" s="69" t="s">
        <v>42</v>
      </c>
      <c r="D23" s="61"/>
      <c r="E23" s="61" t="s">
        <v>65</v>
      </c>
      <c r="F23" s="61"/>
      <c r="G23" s="61" t="s">
        <v>5</v>
      </c>
      <c r="H23" s="61"/>
      <c r="I23" s="61" t="s">
        <v>64</v>
      </c>
      <c r="J23" s="62"/>
    </row>
    <row r="24" spans="2:10" ht="15" customHeight="1" thickBot="1">
      <c r="B24" s="72"/>
      <c r="C24" s="32" t="s">
        <v>6</v>
      </c>
      <c r="D24" s="33" t="s">
        <v>3</v>
      </c>
      <c r="E24" s="33" t="s">
        <v>6</v>
      </c>
      <c r="F24" s="33" t="s">
        <v>3</v>
      </c>
      <c r="G24" s="33" t="s">
        <v>6</v>
      </c>
      <c r="H24" s="33" t="s">
        <v>3</v>
      </c>
      <c r="I24" s="33" t="s">
        <v>6</v>
      </c>
      <c r="J24" s="34" t="s">
        <v>3</v>
      </c>
    </row>
    <row r="25" spans="2:10" ht="15" customHeight="1" thickTop="1">
      <c r="B25" s="10" t="s">
        <v>51</v>
      </c>
      <c r="C25" s="11">
        <v>56</v>
      </c>
      <c r="D25" s="12">
        <v>0.91803278688524581</v>
      </c>
      <c r="E25" s="13">
        <v>4</v>
      </c>
      <c r="F25" s="12">
        <v>6.5573770491803282E-2</v>
      </c>
      <c r="G25" s="13">
        <v>1</v>
      </c>
      <c r="H25" s="12">
        <v>1.6393442622950821E-2</v>
      </c>
      <c r="I25" s="13">
        <v>61</v>
      </c>
      <c r="J25" s="14">
        <f>I25/331</f>
        <v>0.18429003021148035</v>
      </c>
    </row>
    <row r="26" spans="2:10" ht="15" customHeight="1">
      <c r="B26" s="15" t="s">
        <v>52</v>
      </c>
      <c r="C26" s="16">
        <v>21</v>
      </c>
      <c r="D26" s="17">
        <v>0.65625</v>
      </c>
      <c r="E26" s="18">
        <v>11</v>
      </c>
      <c r="F26" s="17">
        <v>0.34375</v>
      </c>
      <c r="G26" s="18">
        <v>0</v>
      </c>
      <c r="H26" s="17">
        <v>0</v>
      </c>
      <c r="I26" s="18">
        <v>32</v>
      </c>
      <c r="J26" s="19">
        <f t="shared" ref="J26:J32" si="1">I26/331</f>
        <v>9.6676737160120846E-2</v>
      </c>
    </row>
    <row r="27" spans="2:10" ht="15" customHeight="1">
      <c r="B27" s="15" t="s">
        <v>53</v>
      </c>
      <c r="C27" s="16">
        <v>4</v>
      </c>
      <c r="D27" s="17">
        <v>0.66666666666666674</v>
      </c>
      <c r="E27" s="18">
        <v>2</v>
      </c>
      <c r="F27" s="17">
        <v>0.33333333333333337</v>
      </c>
      <c r="G27" s="18">
        <v>0</v>
      </c>
      <c r="H27" s="17">
        <v>0</v>
      </c>
      <c r="I27" s="18">
        <v>6</v>
      </c>
      <c r="J27" s="19">
        <f t="shared" si="1"/>
        <v>1.812688821752266E-2</v>
      </c>
    </row>
    <row r="28" spans="2:10" ht="15" customHeight="1">
      <c r="B28" s="15" t="s">
        <v>46</v>
      </c>
      <c r="C28" s="16">
        <v>9</v>
      </c>
      <c r="D28" s="17">
        <v>0.36</v>
      </c>
      <c r="E28" s="18">
        <v>16</v>
      </c>
      <c r="F28" s="17">
        <v>0.64</v>
      </c>
      <c r="G28" s="18">
        <v>0</v>
      </c>
      <c r="H28" s="17">
        <v>0</v>
      </c>
      <c r="I28" s="18">
        <v>25</v>
      </c>
      <c r="J28" s="19">
        <f t="shared" si="1"/>
        <v>7.5528700906344406E-2</v>
      </c>
    </row>
    <row r="29" spans="2:10" ht="15" customHeight="1">
      <c r="B29" s="15" t="s">
        <v>47</v>
      </c>
      <c r="C29" s="16">
        <v>44</v>
      </c>
      <c r="D29" s="17">
        <v>0.69841269841269837</v>
      </c>
      <c r="E29" s="18">
        <v>18</v>
      </c>
      <c r="F29" s="17">
        <v>0.28571428571428575</v>
      </c>
      <c r="G29" s="18">
        <v>1</v>
      </c>
      <c r="H29" s="17">
        <v>1.5873015873015872E-2</v>
      </c>
      <c r="I29" s="18">
        <v>63</v>
      </c>
      <c r="J29" s="19">
        <f t="shared" si="1"/>
        <v>0.19033232628398791</v>
      </c>
    </row>
    <row r="30" spans="2:10" ht="15" customHeight="1">
      <c r="B30" s="15" t="s">
        <v>48</v>
      </c>
      <c r="C30" s="16">
        <v>82</v>
      </c>
      <c r="D30" s="17">
        <v>0.69491525423728817</v>
      </c>
      <c r="E30" s="18">
        <v>35</v>
      </c>
      <c r="F30" s="17">
        <v>0.29661016949152541</v>
      </c>
      <c r="G30" s="18">
        <v>1</v>
      </c>
      <c r="H30" s="25">
        <v>8.4745762711864406E-3</v>
      </c>
      <c r="I30" s="18">
        <v>118</v>
      </c>
      <c r="J30" s="19">
        <f t="shared" si="1"/>
        <v>0.35649546827794559</v>
      </c>
    </row>
    <row r="31" spans="2:10" ht="15" customHeight="1">
      <c r="B31" s="15" t="s">
        <v>49</v>
      </c>
      <c r="C31" s="16">
        <v>22</v>
      </c>
      <c r="D31" s="17">
        <v>0.84615384615384615</v>
      </c>
      <c r="E31" s="18">
        <v>3</v>
      </c>
      <c r="F31" s="17">
        <v>0.11538461538461538</v>
      </c>
      <c r="G31" s="18">
        <v>1</v>
      </c>
      <c r="H31" s="17">
        <v>3.8461538461538464E-2</v>
      </c>
      <c r="I31" s="18">
        <v>26</v>
      </c>
      <c r="J31" s="19">
        <f t="shared" si="1"/>
        <v>7.8549848942598186E-2</v>
      </c>
    </row>
    <row r="32" spans="2:10" ht="15" customHeight="1" thickBot="1">
      <c r="B32" s="20" t="s">
        <v>64</v>
      </c>
      <c r="C32" s="21">
        <v>238</v>
      </c>
      <c r="D32" s="22">
        <v>0.7190332326283988</v>
      </c>
      <c r="E32" s="23">
        <v>89</v>
      </c>
      <c r="F32" s="22">
        <v>0.26888217522658608</v>
      </c>
      <c r="G32" s="23">
        <v>4</v>
      </c>
      <c r="H32" s="22">
        <v>1.2084592145015106E-2</v>
      </c>
      <c r="I32" s="23">
        <v>331</v>
      </c>
      <c r="J32" s="24">
        <f t="shared" si="1"/>
        <v>1</v>
      </c>
    </row>
    <row r="33" spans="2:18" ht="15" customHeight="1" thickTop="1"/>
    <row r="34" spans="2:18" ht="15" customHeight="1" thickBot="1">
      <c r="B34" s="70" t="s">
        <v>27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2:18" ht="51.75" customHeight="1" thickTop="1">
      <c r="B35" s="71"/>
      <c r="C35" s="66" t="s">
        <v>51</v>
      </c>
      <c r="D35" s="67"/>
      <c r="E35" s="67" t="s">
        <v>52</v>
      </c>
      <c r="F35" s="67"/>
      <c r="G35" s="67" t="s">
        <v>53</v>
      </c>
      <c r="H35" s="67"/>
      <c r="I35" s="67" t="s">
        <v>46</v>
      </c>
      <c r="J35" s="67"/>
      <c r="K35" s="67" t="s">
        <v>47</v>
      </c>
      <c r="L35" s="67"/>
      <c r="M35" s="67" t="s">
        <v>48</v>
      </c>
      <c r="N35" s="67"/>
      <c r="O35" s="67" t="s">
        <v>49</v>
      </c>
      <c r="P35" s="67"/>
      <c r="Q35" s="67" t="s">
        <v>64</v>
      </c>
      <c r="R35" s="68"/>
    </row>
    <row r="36" spans="2:18" ht="15" customHeight="1" thickBot="1">
      <c r="B36" s="72"/>
      <c r="C36" s="32" t="s">
        <v>6</v>
      </c>
      <c r="D36" s="33" t="s">
        <v>3</v>
      </c>
      <c r="E36" s="33" t="s">
        <v>6</v>
      </c>
      <c r="F36" s="33" t="s">
        <v>3</v>
      </c>
      <c r="G36" s="33" t="s">
        <v>6</v>
      </c>
      <c r="H36" s="33" t="s">
        <v>3</v>
      </c>
      <c r="I36" s="33" t="s">
        <v>6</v>
      </c>
      <c r="J36" s="33" t="s">
        <v>3</v>
      </c>
      <c r="K36" s="33" t="s">
        <v>6</v>
      </c>
      <c r="L36" s="33" t="s">
        <v>3</v>
      </c>
      <c r="M36" s="33" t="s">
        <v>6</v>
      </c>
      <c r="N36" s="33" t="s">
        <v>3</v>
      </c>
      <c r="O36" s="33" t="s">
        <v>6</v>
      </c>
      <c r="P36" s="33" t="s">
        <v>3</v>
      </c>
      <c r="Q36" s="33" t="s">
        <v>6</v>
      </c>
      <c r="R36" s="34" t="s">
        <v>3</v>
      </c>
    </row>
    <row r="37" spans="2:18" ht="15" customHeight="1" thickTop="1">
      <c r="B37" s="10" t="s">
        <v>5</v>
      </c>
      <c r="C37" s="11">
        <v>5</v>
      </c>
      <c r="D37" s="12">
        <f>C37/61</f>
        <v>8.1967213114754092E-2</v>
      </c>
      <c r="E37" s="13">
        <v>2</v>
      </c>
      <c r="F37" s="12">
        <f>E37/32</f>
        <v>6.25E-2</v>
      </c>
      <c r="G37" s="13">
        <v>0</v>
      </c>
      <c r="H37" s="12">
        <f>G37/6</f>
        <v>0</v>
      </c>
      <c r="I37" s="13">
        <v>1</v>
      </c>
      <c r="J37" s="12">
        <f>I37/25</f>
        <v>0.04</v>
      </c>
      <c r="K37" s="13">
        <v>1</v>
      </c>
      <c r="L37" s="12">
        <f>K37/63</f>
        <v>1.5873015873015872E-2</v>
      </c>
      <c r="M37" s="13">
        <v>5</v>
      </c>
      <c r="N37" s="12">
        <f>M37/118</f>
        <v>4.2372881355932202E-2</v>
      </c>
      <c r="O37" s="13">
        <v>2</v>
      </c>
      <c r="P37" s="12">
        <f>O37/26</f>
        <v>7.6923076923076927E-2</v>
      </c>
      <c r="Q37" s="51">
        <v>16</v>
      </c>
      <c r="R37" s="52">
        <f>Q37/331</f>
        <v>4.8338368580060423E-2</v>
      </c>
    </row>
    <row r="38" spans="2:18" ht="15" customHeight="1">
      <c r="B38" s="15" t="s">
        <v>66</v>
      </c>
      <c r="C38" s="16">
        <v>0</v>
      </c>
      <c r="D38" s="17">
        <f t="shared" ref="D38:D101" si="2">C38/61</f>
        <v>0</v>
      </c>
      <c r="E38" s="18">
        <v>1</v>
      </c>
      <c r="F38" s="17">
        <f t="shared" ref="F38:F101" si="3">E38/32</f>
        <v>3.125E-2</v>
      </c>
      <c r="G38" s="18">
        <v>0</v>
      </c>
      <c r="H38" s="17">
        <f t="shared" ref="H38:H101" si="4">G38/6</f>
        <v>0</v>
      </c>
      <c r="I38" s="18">
        <v>0</v>
      </c>
      <c r="J38" s="17">
        <f t="shared" ref="J38:J101" si="5">I38/25</f>
        <v>0</v>
      </c>
      <c r="K38" s="18">
        <v>0</v>
      </c>
      <c r="L38" s="17">
        <f t="shared" ref="L38:L101" si="6">K38/63</f>
        <v>0</v>
      </c>
      <c r="M38" s="18">
        <v>0</v>
      </c>
      <c r="N38" s="17">
        <f t="shared" ref="N38:N101" si="7">M38/118</f>
        <v>0</v>
      </c>
      <c r="O38" s="18">
        <v>0</v>
      </c>
      <c r="P38" s="17">
        <f t="shared" ref="P38:P101" si="8">O38/26</f>
        <v>0</v>
      </c>
      <c r="Q38" s="53">
        <v>1</v>
      </c>
      <c r="R38" s="54">
        <f t="shared" ref="R38:R101" si="9">Q38/331</f>
        <v>3.0211480362537764E-3</v>
      </c>
    </row>
    <row r="39" spans="2:18" ht="15" customHeight="1">
      <c r="B39" s="15" t="s">
        <v>67</v>
      </c>
      <c r="C39" s="16">
        <v>0</v>
      </c>
      <c r="D39" s="17">
        <f t="shared" si="2"/>
        <v>0</v>
      </c>
      <c r="E39" s="18">
        <v>1</v>
      </c>
      <c r="F39" s="17">
        <f t="shared" si="3"/>
        <v>3.125E-2</v>
      </c>
      <c r="G39" s="18">
        <v>0</v>
      </c>
      <c r="H39" s="17">
        <f t="shared" si="4"/>
        <v>0</v>
      </c>
      <c r="I39" s="18">
        <v>0</v>
      </c>
      <c r="J39" s="17">
        <f t="shared" si="5"/>
        <v>0</v>
      </c>
      <c r="K39" s="18">
        <v>0</v>
      </c>
      <c r="L39" s="17">
        <f t="shared" si="6"/>
        <v>0</v>
      </c>
      <c r="M39" s="18">
        <v>0</v>
      </c>
      <c r="N39" s="17">
        <f t="shared" si="7"/>
        <v>0</v>
      </c>
      <c r="O39" s="18">
        <v>0</v>
      </c>
      <c r="P39" s="17">
        <f t="shared" si="8"/>
        <v>0</v>
      </c>
      <c r="Q39" s="53">
        <v>1</v>
      </c>
      <c r="R39" s="54">
        <f t="shared" si="9"/>
        <v>3.0211480362537764E-3</v>
      </c>
    </row>
    <row r="40" spans="2:18" ht="15" customHeight="1">
      <c r="B40" s="15" t="s">
        <v>68</v>
      </c>
      <c r="C40" s="16">
        <v>0</v>
      </c>
      <c r="D40" s="17">
        <f t="shared" si="2"/>
        <v>0</v>
      </c>
      <c r="E40" s="18">
        <v>0</v>
      </c>
      <c r="F40" s="17">
        <f t="shared" si="3"/>
        <v>0</v>
      </c>
      <c r="G40" s="18">
        <v>0</v>
      </c>
      <c r="H40" s="17">
        <f t="shared" si="4"/>
        <v>0</v>
      </c>
      <c r="I40" s="18">
        <v>0</v>
      </c>
      <c r="J40" s="17">
        <f t="shared" si="5"/>
        <v>0</v>
      </c>
      <c r="K40" s="18">
        <v>0</v>
      </c>
      <c r="L40" s="17">
        <f t="shared" si="6"/>
        <v>0</v>
      </c>
      <c r="M40" s="18">
        <v>1</v>
      </c>
      <c r="N40" s="17">
        <f t="shared" si="7"/>
        <v>8.4745762711864406E-3</v>
      </c>
      <c r="O40" s="18">
        <v>0</v>
      </c>
      <c r="P40" s="17">
        <f t="shared" si="8"/>
        <v>0</v>
      </c>
      <c r="Q40" s="53">
        <v>1</v>
      </c>
      <c r="R40" s="54">
        <f t="shared" si="9"/>
        <v>3.0211480362537764E-3</v>
      </c>
    </row>
    <row r="41" spans="2:18" ht="15" customHeight="1">
      <c r="B41" s="15" t="s">
        <v>69</v>
      </c>
      <c r="C41" s="16">
        <v>0</v>
      </c>
      <c r="D41" s="17">
        <f t="shared" si="2"/>
        <v>0</v>
      </c>
      <c r="E41" s="18">
        <v>0</v>
      </c>
      <c r="F41" s="17">
        <f t="shared" si="3"/>
        <v>0</v>
      </c>
      <c r="G41" s="18">
        <v>0</v>
      </c>
      <c r="H41" s="17">
        <f t="shared" si="4"/>
        <v>0</v>
      </c>
      <c r="I41" s="18">
        <v>0</v>
      </c>
      <c r="J41" s="17">
        <f t="shared" si="5"/>
        <v>0</v>
      </c>
      <c r="K41" s="18">
        <v>1</v>
      </c>
      <c r="L41" s="17">
        <f t="shared" si="6"/>
        <v>1.5873015873015872E-2</v>
      </c>
      <c r="M41" s="18">
        <v>0</v>
      </c>
      <c r="N41" s="17">
        <f t="shared" si="7"/>
        <v>0</v>
      </c>
      <c r="O41" s="18">
        <v>0</v>
      </c>
      <c r="P41" s="17">
        <f t="shared" si="8"/>
        <v>0</v>
      </c>
      <c r="Q41" s="53">
        <v>1</v>
      </c>
      <c r="R41" s="54">
        <f t="shared" si="9"/>
        <v>3.0211480362537764E-3</v>
      </c>
    </row>
    <row r="42" spans="2:18" ht="15" customHeight="1">
      <c r="B42" s="15" t="s">
        <v>70</v>
      </c>
      <c r="C42" s="16">
        <v>0</v>
      </c>
      <c r="D42" s="17">
        <f t="shared" si="2"/>
        <v>0</v>
      </c>
      <c r="E42" s="18">
        <v>1</v>
      </c>
      <c r="F42" s="17">
        <f t="shared" si="3"/>
        <v>3.125E-2</v>
      </c>
      <c r="G42" s="18">
        <v>0</v>
      </c>
      <c r="H42" s="17">
        <f t="shared" si="4"/>
        <v>0</v>
      </c>
      <c r="I42" s="18">
        <v>0</v>
      </c>
      <c r="J42" s="17">
        <f t="shared" si="5"/>
        <v>0</v>
      </c>
      <c r="K42" s="18">
        <v>0</v>
      </c>
      <c r="L42" s="17">
        <f t="shared" si="6"/>
        <v>0</v>
      </c>
      <c r="M42" s="18">
        <v>0</v>
      </c>
      <c r="N42" s="17">
        <f t="shared" si="7"/>
        <v>0</v>
      </c>
      <c r="O42" s="18">
        <v>0</v>
      </c>
      <c r="P42" s="17">
        <f t="shared" si="8"/>
        <v>0</v>
      </c>
      <c r="Q42" s="53">
        <v>1</v>
      </c>
      <c r="R42" s="54">
        <f t="shared" si="9"/>
        <v>3.0211480362537764E-3</v>
      </c>
    </row>
    <row r="43" spans="2:18" ht="15" customHeight="1">
      <c r="B43" s="15" t="s">
        <v>71</v>
      </c>
      <c r="C43" s="16">
        <v>0</v>
      </c>
      <c r="D43" s="17">
        <f t="shared" si="2"/>
        <v>0</v>
      </c>
      <c r="E43" s="18">
        <v>0</v>
      </c>
      <c r="F43" s="17">
        <f t="shared" si="3"/>
        <v>0</v>
      </c>
      <c r="G43" s="18">
        <v>0</v>
      </c>
      <c r="H43" s="17">
        <f t="shared" si="4"/>
        <v>0</v>
      </c>
      <c r="I43" s="18">
        <v>0</v>
      </c>
      <c r="J43" s="17">
        <f t="shared" si="5"/>
        <v>0</v>
      </c>
      <c r="K43" s="18">
        <v>0</v>
      </c>
      <c r="L43" s="17">
        <f t="shared" si="6"/>
        <v>0</v>
      </c>
      <c r="M43" s="18">
        <v>4</v>
      </c>
      <c r="N43" s="17">
        <f t="shared" si="7"/>
        <v>3.3898305084745763E-2</v>
      </c>
      <c r="O43" s="18">
        <v>0</v>
      </c>
      <c r="P43" s="17">
        <f t="shared" si="8"/>
        <v>0</v>
      </c>
      <c r="Q43" s="53">
        <v>4</v>
      </c>
      <c r="R43" s="54">
        <f t="shared" si="9"/>
        <v>1.2084592145015106E-2</v>
      </c>
    </row>
    <row r="44" spans="2:18" ht="15" customHeight="1">
      <c r="B44" s="15" t="s">
        <v>72</v>
      </c>
      <c r="C44" s="16">
        <v>0</v>
      </c>
      <c r="D44" s="17">
        <f t="shared" si="2"/>
        <v>0</v>
      </c>
      <c r="E44" s="18">
        <v>0</v>
      </c>
      <c r="F44" s="17">
        <f t="shared" si="3"/>
        <v>0</v>
      </c>
      <c r="G44" s="18">
        <v>0</v>
      </c>
      <c r="H44" s="17">
        <f t="shared" si="4"/>
        <v>0</v>
      </c>
      <c r="I44" s="18">
        <v>0</v>
      </c>
      <c r="J44" s="17">
        <f t="shared" si="5"/>
        <v>0</v>
      </c>
      <c r="K44" s="18">
        <v>0</v>
      </c>
      <c r="L44" s="17">
        <f t="shared" si="6"/>
        <v>0</v>
      </c>
      <c r="M44" s="18">
        <v>1</v>
      </c>
      <c r="N44" s="17">
        <f t="shared" si="7"/>
        <v>8.4745762711864406E-3</v>
      </c>
      <c r="O44" s="18">
        <v>0</v>
      </c>
      <c r="P44" s="17">
        <f t="shared" si="8"/>
        <v>0</v>
      </c>
      <c r="Q44" s="53">
        <v>1</v>
      </c>
      <c r="R44" s="54">
        <f t="shared" si="9"/>
        <v>3.0211480362537764E-3</v>
      </c>
    </row>
    <row r="45" spans="2:18" ht="15" customHeight="1">
      <c r="B45" s="15" t="s">
        <v>73</v>
      </c>
      <c r="C45" s="16">
        <v>0</v>
      </c>
      <c r="D45" s="17">
        <f t="shared" si="2"/>
        <v>0</v>
      </c>
      <c r="E45" s="18">
        <v>0</v>
      </c>
      <c r="F45" s="17">
        <f t="shared" si="3"/>
        <v>0</v>
      </c>
      <c r="G45" s="18">
        <v>0</v>
      </c>
      <c r="H45" s="17">
        <f t="shared" si="4"/>
        <v>0</v>
      </c>
      <c r="I45" s="18">
        <v>0</v>
      </c>
      <c r="J45" s="17">
        <f t="shared" si="5"/>
        <v>0</v>
      </c>
      <c r="K45" s="18">
        <v>0</v>
      </c>
      <c r="L45" s="17">
        <f t="shared" si="6"/>
        <v>0</v>
      </c>
      <c r="M45" s="18">
        <v>1</v>
      </c>
      <c r="N45" s="17">
        <f t="shared" si="7"/>
        <v>8.4745762711864406E-3</v>
      </c>
      <c r="O45" s="18">
        <v>0</v>
      </c>
      <c r="P45" s="17">
        <f t="shared" si="8"/>
        <v>0</v>
      </c>
      <c r="Q45" s="53">
        <v>1</v>
      </c>
      <c r="R45" s="54">
        <f t="shared" si="9"/>
        <v>3.0211480362537764E-3</v>
      </c>
    </row>
    <row r="46" spans="2:18" ht="15" customHeight="1">
      <c r="B46" s="15" t="s">
        <v>74</v>
      </c>
      <c r="C46" s="16">
        <v>0</v>
      </c>
      <c r="D46" s="17">
        <f t="shared" si="2"/>
        <v>0</v>
      </c>
      <c r="E46" s="18">
        <v>0</v>
      </c>
      <c r="F46" s="17">
        <f t="shared" si="3"/>
        <v>0</v>
      </c>
      <c r="G46" s="18">
        <v>0</v>
      </c>
      <c r="H46" s="17">
        <f t="shared" si="4"/>
        <v>0</v>
      </c>
      <c r="I46" s="18">
        <v>1</v>
      </c>
      <c r="J46" s="17">
        <f t="shared" si="5"/>
        <v>0.04</v>
      </c>
      <c r="K46" s="18">
        <v>0</v>
      </c>
      <c r="L46" s="17">
        <f t="shared" si="6"/>
        <v>0</v>
      </c>
      <c r="M46" s="18">
        <v>0</v>
      </c>
      <c r="N46" s="17">
        <f t="shared" si="7"/>
        <v>0</v>
      </c>
      <c r="O46" s="18">
        <v>0</v>
      </c>
      <c r="P46" s="17">
        <f t="shared" si="8"/>
        <v>0</v>
      </c>
      <c r="Q46" s="53">
        <v>1</v>
      </c>
      <c r="R46" s="54">
        <f t="shared" si="9"/>
        <v>3.0211480362537764E-3</v>
      </c>
    </row>
    <row r="47" spans="2:18" ht="15" customHeight="1">
      <c r="B47" s="15" t="s">
        <v>75</v>
      </c>
      <c r="C47" s="16">
        <v>0</v>
      </c>
      <c r="D47" s="17">
        <f t="shared" si="2"/>
        <v>0</v>
      </c>
      <c r="E47" s="18">
        <v>0</v>
      </c>
      <c r="F47" s="17">
        <f t="shared" si="3"/>
        <v>0</v>
      </c>
      <c r="G47" s="18">
        <v>0</v>
      </c>
      <c r="H47" s="17">
        <f t="shared" si="4"/>
        <v>0</v>
      </c>
      <c r="I47" s="18">
        <v>0</v>
      </c>
      <c r="J47" s="17">
        <f t="shared" si="5"/>
        <v>0</v>
      </c>
      <c r="K47" s="18">
        <v>0</v>
      </c>
      <c r="L47" s="17">
        <f t="shared" si="6"/>
        <v>0</v>
      </c>
      <c r="M47" s="18">
        <v>1</v>
      </c>
      <c r="N47" s="17">
        <f t="shared" si="7"/>
        <v>8.4745762711864406E-3</v>
      </c>
      <c r="O47" s="18">
        <v>0</v>
      </c>
      <c r="P47" s="17">
        <f t="shared" si="8"/>
        <v>0</v>
      </c>
      <c r="Q47" s="53">
        <v>1</v>
      </c>
      <c r="R47" s="54">
        <f t="shared" si="9"/>
        <v>3.0211480362537764E-3</v>
      </c>
    </row>
    <row r="48" spans="2:18" ht="15" customHeight="1">
      <c r="B48" s="15" t="s">
        <v>76</v>
      </c>
      <c r="C48" s="16">
        <v>0</v>
      </c>
      <c r="D48" s="17">
        <f t="shared" si="2"/>
        <v>0</v>
      </c>
      <c r="E48" s="18">
        <v>0</v>
      </c>
      <c r="F48" s="17">
        <f t="shared" si="3"/>
        <v>0</v>
      </c>
      <c r="G48" s="18">
        <v>0</v>
      </c>
      <c r="H48" s="17">
        <f t="shared" si="4"/>
        <v>0</v>
      </c>
      <c r="I48" s="18">
        <v>0</v>
      </c>
      <c r="J48" s="17">
        <f t="shared" si="5"/>
        <v>0</v>
      </c>
      <c r="K48" s="18">
        <v>1</v>
      </c>
      <c r="L48" s="17">
        <f t="shared" si="6"/>
        <v>1.5873015873015872E-2</v>
      </c>
      <c r="M48" s="18">
        <v>0</v>
      </c>
      <c r="N48" s="17">
        <f t="shared" si="7"/>
        <v>0</v>
      </c>
      <c r="O48" s="18">
        <v>0</v>
      </c>
      <c r="P48" s="17">
        <f t="shared" si="8"/>
        <v>0</v>
      </c>
      <c r="Q48" s="53">
        <v>1</v>
      </c>
      <c r="R48" s="54">
        <f t="shared" si="9"/>
        <v>3.0211480362537764E-3</v>
      </c>
    </row>
    <row r="49" spans="2:18" ht="15" customHeight="1">
      <c r="B49" s="15" t="s">
        <v>77</v>
      </c>
      <c r="C49" s="16">
        <v>1</v>
      </c>
      <c r="D49" s="17">
        <f t="shared" si="2"/>
        <v>1.6393442622950821E-2</v>
      </c>
      <c r="E49" s="18">
        <v>0</v>
      </c>
      <c r="F49" s="17">
        <f t="shared" si="3"/>
        <v>0</v>
      </c>
      <c r="G49" s="18">
        <v>0</v>
      </c>
      <c r="H49" s="17">
        <f t="shared" si="4"/>
        <v>0</v>
      </c>
      <c r="I49" s="18">
        <v>0</v>
      </c>
      <c r="J49" s="17">
        <f t="shared" si="5"/>
        <v>0</v>
      </c>
      <c r="K49" s="18">
        <v>0</v>
      </c>
      <c r="L49" s="17">
        <f t="shared" si="6"/>
        <v>0</v>
      </c>
      <c r="M49" s="18">
        <v>1</v>
      </c>
      <c r="N49" s="17">
        <f t="shared" si="7"/>
        <v>8.4745762711864406E-3</v>
      </c>
      <c r="O49" s="18">
        <v>1</v>
      </c>
      <c r="P49" s="17">
        <f t="shared" si="8"/>
        <v>3.8461538461538464E-2</v>
      </c>
      <c r="Q49" s="53">
        <v>3</v>
      </c>
      <c r="R49" s="54">
        <f t="shared" si="9"/>
        <v>9.0634441087613302E-3</v>
      </c>
    </row>
    <row r="50" spans="2:18" ht="15" customHeight="1">
      <c r="B50" s="15" t="s">
        <v>78</v>
      </c>
      <c r="C50" s="16">
        <v>0</v>
      </c>
      <c r="D50" s="17">
        <f t="shared" si="2"/>
        <v>0</v>
      </c>
      <c r="E50" s="18">
        <v>0</v>
      </c>
      <c r="F50" s="17">
        <f t="shared" si="3"/>
        <v>0</v>
      </c>
      <c r="G50" s="18">
        <v>0</v>
      </c>
      <c r="H50" s="17">
        <f t="shared" si="4"/>
        <v>0</v>
      </c>
      <c r="I50" s="18">
        <v>0</v>
      </c>
      <c r="J50" s="17">
        <f t="shared" si="5"/>
        <v>0</v>
      </c>
      <c r="K50" s="18">
        <v>0</v>
      </c>
      <c r="L50" s="17">
        <f t="shared" si="6"/>
        <v>0</v>
      </c>
      <c r="M50" s="18">
        <v>1</v>
      </c>
      <c r="N50" s="17">
        <f t="shared" si="7"/>
        <v>8.4745762711864406E-3</v>
      </c>
      <c r="O50" s="18">
        <v>0</v>
      </c>
      <c r="P50" s="17">
        <f t="shared" si="8"/>
        <v>0</v>
      </c>
      <c r="Q50" s="53">
        <v>1</v>
      </c>
      <c r="R50" s="54">
        <f t="shared" si="9"/>
        <v>3.0211480362537764E-3</v>
      </c>
    </row>
    <row r="51" spans="2:18" ht="15" customHeight="1">
      <c r="B51" s="15" t="s">
        <v>79</v>
      </c>
      <c r="C51" s="16">
        <v>0</v>
      </c>
      <c r="D51" s="17">
        <f t="shared" si="2"/>
        <v>0</v>
      </c>
      <c r="E51" s="18">
        <v>4</v>
      </c>
      <c r="F51" s="17">
        <f t="shared" si="3"/>
        <v>0.125</v>
      </c>
      <c r="G51" s="18">
        <v>0</v>
      </c>
      <c r="H51" s="17">
        <f t="shared" si="4"/>
        <v>0</v>
      </c>
      <c r="I51" s="18">
        <v>0</v>
      </c>
      <c r="J51" s="17">
        <f t="shared" si="5"/>
        <v>0</v>
      </c>
      <c r="K51" s="18">
        <v>0</v>
      </c>
      <c r="L51" s="17">
        <f t="shared" si="6"/>
        <v>0</v>
      </c>
      <c r="M51" s="18">
        <v>0</v>
      </c>
      <c r="N51" s="17">
        <f t="shared" si="7"/>
        <v>0</v>
      </c>
      <c r="O51" s="18">
        <v>0</v>
      </c>
      <c r="P51" s="17">
        <f t="shared" si="8"/>
        <v>0</v>
      </c>
      <c r="Q51" s="53">
        <v>4</v>
      </c>
      <c r="R51" s="54">
        <f t="shared" si="9"/>
        <v>1.2084592145015106E-2</v>
      </c>
    </row>
    <row r="52" spans="2:18" ht="15" customHeight="1">
      <c r="B52" s="15" t="s">
        <v>80</v>
      </c>
      <c r="C52" s="16">
        <v>1</v>
      </c>
      <c r="D52" s="17">
        <f t="shared" si="2"/>
        <v>1.6393442622950821E-2</v>
      </c>
      <c r="E52" s="18">
        <v>0</v>
      </c>
      <c r="F52" s="17">
        <f t="shared" si="3"/>
        <v>0</v>
      </c>
      <c r="G52" s="18">
        <v>0</v>
      </c>
      <c r="H52" s="17">
        <f t="shared" si="4"/>
        <v>0</v>
      </c>
      <c r="I52" s="18">
        <v>0</v>
      </c>
      <c r="J52" s="17">
        <f t="shared" si="5"/>
        <v>0</v>
      </c>
      <c r="K52" s="18">
        <v>0</v>
      </c>
      <c r="L52" s="17">
        <f t="shared" si="6"/>
        <v>0</v>
      </c>
      <c r="M52" s="18">
        <v>1</v>
      </c>
      <c r="N52" s="17">
        <f t="shared" si="7"/>
        <v>8.4745762711864406E-3</v>
      </c>
      <c r="O52" s="18">
        <v>0</v>
      </c>
      <c r="P52" s="17">
        <f t="shared" si="8"/>
        <v>0</v>
      </c>
      <c r="Q52" s="53">
        <v>2</v>
      </c>
      <c r="R52" s="54">
        <f t="shared" si="9"/>
        <v>6.0422960725075529E-3</v>
      </c>
    </row>
    <row r="53" spans="2:18" ht="15" customHeight="1">
      <c r="B53" s="15" t="s">
        <v>81</v>
      </c>
      <c r="C53" s="16">
        <v>0</v>
      </c>
      <c r="D53" s="17">
        <f t="shared" si="2"/>
        <v>0</v>
      </c>
      <c r="E53" s="18">
        <v>0</v>
      </c>
      <c r="F53" s="17">
        <f t="shared" si="3"/>
        <v>0</v>
      </c>
      <c r="G53" s="18">
        <v>0</v>
      </c>
      <c r="H53" s="17">
        <f t="shared" si="4"/>
        <v>0</v>
      </c>
      <c r="I53" s="18">
        <v>0</v>
      </c>
      <c r="J53" s="17">
        <f t="shared" si="5"/>
        <v>0</v>
      </c>
      <c r="K53" s="18">
        <v>1</v>
      </c>
      <c r="L53" s="17">
        <f t="shared" si="6"/>
        <v>1.5873015873015872E-2</v>
      </c>
      <c r="M53" s="18">
        <v>1</v>
      </c>
      <c r="N53" s="17">
        <f t="shared" si="7"/>
        <v>8.4745762711864406E-3</v>
      </c>
      <c r="O53" s="18">
        <v>0</v>
      </c>
      <c r="P53" s="17">
        <f t="shared" si="8"/>
        <v>0</v>
      </c>
      <c r="Q53" s="53">
        <v>2</v>
      </c>
      <c r="R53" s="54">
        <f t="shared" si="9"/>
        <v>6.0422960725075529E-3</v>
      </c>
    </row>
    <row r="54" spans="2:18" ht="15" customHeight="1">
      <c r="B54" s="15" t="s">
        <v>82</v>
      </c>
      <c r="C54" s="16">
        <v>0</v>
      </c>
      <c r="D54" s="17">
        <f t="shared" si="2"/>
        <v>0</v>
      </c>
      <c r="E54" s="18">
        <v>0</v>
      </c>
      <c r="F54" s="17">
        <f t="shared" si="3"/>
        <v>0</v>
      </c>
      <c r="G54" s="18">
        <v>0</v>
      </c>
      <c r="H54" s="17">
        <f t="shared" si="4"/>
        <v>0</v>
      </c>
      <c r="I54" s="18">
        <v>0</v>
      </c>
      <c r="J54" s="17">
        <f t="shared" si="5"/>
        <v>0</v>
      </c>
      <c r="K54" s="18">
        <v>0</v>
      </c>
      <c r="L54" s="17">
        <f t="shared" si="6"/>
        <v>0</v>
      </c>
      <c r="M54" s="18">
        <v>1</v>
      </c>
      <c r="N54" s="17">
        <f t="shared" si="7"/>
        <v>8.4745762711864406E-3</v>
      </c>
      <c r="O54" s="18">
        <v>0</v>
      </c>
      <c r="P54" s="17">
        <f t="shared" si="8"/>
        <v>0</v>
      </c>
      <c r="Q54" s="53">
        <v>1</v>
      </c>
      <c r="R54" s="54">
        <f t="shared" si="9"/>
        <v>3.0211480362537764E-3</v>
      </c>
    </row>
    <row r="55" spans="2:18" ht="15" customHeight="1">
      <c r="B55" s="15" t="s">
        <v>83</v>
      </c>
      <c r="C55" s="16">
        <v>0</v>
      </c>
      <c r="D55" s="17">
        <f t="shared" si="2"/>
        <v>0</v>
      </c>
      <c r="E55" s="18">
        <v>0</v>
      </c>
      <c r="F55" s="17">
        <f t="shared" si="3"/>
        <v>0</v>
      </c>
      <c r="G55" s="18">
        <v>0</v>
      </c>
      <c r="H55" s="17">
        <f t="shared" si="4"/>
        <v>0</v>
      </c>
      <c r="I55" s="18">
        <v>0</v>
      </c>
      <c r="J55" s="17">
        <f t="shared" si="5"/>
        <v>0</v>
      </c>
      <c r="K55" s="18">
        <v>1</v>
      </c>
      <c r="L55" s="17">
        <f t="shared" si="6"/>
        <v>1.5873015873015872E-2</v>
      </c>
      <c r="M55" s="18">
        <v>2</v>
      </c>
      <c r="N55" s="17">
        <f t="shared" si="7"/>
        <v>1.6949152542372881E-2</v>
      </c>
      <c r="O55" s="18">
        <v>0</v>
      </c>
      <c r="P55" s="17">
        <f t="shared" si="8"/>
        <v>0</v>
      </c>
      <c r="Q55" s="53">
        <v>3</v>
      </c>
      <c r="R55" s="54">
        <f t="shared" si="9"/>
        <v>9.0634441087613302E-3</v>
      </c>
    </row>
    <row r="56" spans="2:18" ht="15" customHeight="1">
      <c r="B56" s="15" t="s">
        <v>84</v>
      </c>
      <c r="C56" s="16">
        <v>0</v>
      </c>
      <c r="D56" s="17">
        <f t="shared" si="2"/>
        <v>0</v>
      </c>
      <c r="E56" s="18">
        <v>0</v>
      </c>
      <c r="F56" s="17">
        <f t="shared" si="3"/>
        <v>0</v>
      </c>
      <c r="G56" s="18">
        <v>0</v>
      </c>
      <c r="H56" s="17">
        <f t="shared" si="4"/>
        <v>0</v>
      </c>
      <c r="I56" s="18">
        <v>0</v>
      </c>
      <c r="J56" s="17">
        <f t="shared" si="5"/>
        <v>0</v>
      </c>
      <c r="K56" s="18">
        <v>2</v>
      </c>
      <c r="L56" s="17">
        <f t="shared" si="6"/>
        <v>3.1746031746031744E-2</v>
      </c>
      <c r="M56" s="18">
        <v>1</v>
      </c>
      <c r="N56" s="17">
        <f t="shared" si="7"/>
        <v>8.4745762711864406E-3</v>
      </c>
      <c r="O56" s="18">
        <v>0</v>
      </c>
      <c r="P56" s="17">
        <f t="shared" si="8"/>
        <v>0</v>
      </c>
      <c r="Q56" s="53">
        <v>3</v>
      </c>
      <c r="R56" s="54">
        <f t="shared" si="9"/>
        <v>9.0634441087613302E-3</v>
      </c>
    </row>
    <row r="57" spans="2:18" ht="15" customHeight="1">
      <c r="B57" s="15" t="s">
        <v>85</v>
      </c>
      <c r="C57" s="16">
        <v>1</v>
      </c>
      <c r="D57" s="17">
        <f t="shared" si="2"/>
        <v>1.6393442622950821E-2</v>
      </c>
      <c r="E57" s="18">
        <v>0</v>
      </c>
      <c r="F57" s="17">
        <f t="shared" si="3"/>
        <v>0</v>
      </c>
      <c r="G57" s="18">
        <v>0</v>
      </c>
      <c r="H57" s="17">
        <f t="shared" si="4"/>
        <v>0</v>
      </c>
      <c r="I57" s="18">
        <v>0</v>
      </c>
      <c r="J57" s="17">
        <f t="shared" si="5"/>
        <v>0</v>
      </c>
      <c r="K57" s="18">
        <v>0</v>
      </c>
      <c r="L57" s="17">
        <f t="shared" si="6"/>
        <v>0</v>
      </c>
      <c r="M57" s="18">
        <v>0</v>
      </c>
      <c r="N57" s="17">
        <f t="shared" si="7"/>
        <v>0</v>
      </c>
      <c r="O57" s="18">
        <v>0</v>
      </c>
      <c r="P57" s="17">
        <f t="shared" si="8"/>
        <v>0</v>
      </c>
      <c r="Q57" s="53">
        <v>1</v>
      </c>
      <c r="R57" s="54">
        <f t="shared" si="9"/>
        <v>3.0211480362537764E-3</v>
      </c>
    </row>
    <row r="58" spans="2:18" ht="15" customHeight="1">
      <c r="B58" s="15" t="s">
        <v>86</v>
      </c>
      <c r="C58" s="16">
        <v>0</v>
      </c>
      <c r="D58" s="17">
        <f t="shared" si="2"/>
        <v>0</v>
      </c>
      <c r="E58" s="18">
        <v>1</v>
      </c>
      <c r="F58" s="17">
        <f t="shared" si="3"/>
        <v>3.125E-2</v>
      </c>
      <c r="G58" s="18">
        <v>0</v>
      </c>
      <c r="H58" s="17">
        <f t="shared" si="4"/>
        <v>0</v>
      </c>
      <c r="I58" s="18">
        <v>0</v>
      </c>
      <c r="J58" s="17">
        <f t="shared" si="5"/>
        <v>0</v>
      </c>
      <c r="K58" s="18">
        <v>0</v>
      </c>
      <c r="L58" s="17">
        <f t="shared" si="6"/>
        <v>0</v>
      </c>
      <c r="M58" s="18">
        <v>0</v>
      </c>
      <c r="N58" s="17">
        <f t="shared" si="7"/>
        <v>0</v>
      </c>
      <c r="O58" s="18">
        <v>0</v>
      </c>
      <c r="P58" s="17">
        <f t="shared" si="8"/>
        <v>0</v>
      </c>
      <c r="Q58" s="53">
        <v>1</v>
      </c>
      <c r="R58" s="54">
        <f t="shared" si="9"/>
        <v>3.0211480362537764E-3</v>
      </c>
    </row>
    <row r="59" spans="2:18" ht="15" customHeight="1">
      <c r="B59" s="15" t="s">
        <v>87</v>
      </c>
      <c r="C59" s="16">
        <v>0</v>
      </c>
      <c r="D59" s="17">
        <f t="shared" si="2"/>
        <v>0</v>
      </c>
      <c r="E59" s="18">
        <v>0</v>
      </c>
      <c r="F59" s="17">
        <f t="shared" si="3"/>
        <v>0</v>
      </c>
      <c r="G59" s="18">
        <v>0</v>
      </c>
      <c r="H59" s="17">
        <f t="shared" si="4"/>
        <v>0</v>
      </c>
      <c r="I59" s="18">
        <v>0</v>
      </c>
      <c r="J59" s="17">
        <f t="shared" si="5"/>
        <v>0</v>
      </c>
      <c r="K59" s="18">
        <v>1</v>
      </c>
      <c r="L59" s="17">
        <f t="shared" si="6"/>
        <v>1.5873015873015872E-2</v>
      </c>
      <c r="M59" s="18">
        <v>0</v>
      </c>
      <c r="N59" s="17">
        <f t="shared" si="7"/>
        <v>0</v>
      </c>
      <c r="O59" s="18">
        <v>0</v>
      </c>
      <c r="P59" s="17">
        <f t="shared" si="8"/>
        <v>0</v>
      </c>
      <c r="Q59" s="53">
        <v>1</v>
      </c>
      <c r="R59" s="54">
        <f t="shared" si="9"/>
        <v>3.0211480362537764E-3</v>
      </c>
    </row>
    <row r="60" spans="2:18" ht="15" customHeight="1">
      <c r="B60" s="15" t="s">
        <v>88</v>
      </c>
      <c r="C60" s="16">
        <v>1</v>
      </c>
      <c r="D60" s="17">
        <f t="shared" si="2"/>
        <v>1.6393442622950821E-2</v>
      </c>
      <c r="E60" s="18">
        <v>0</v>
      </c>
      <c r="F60" s="17">
        <f t="shared" si="3"/>
        <v>0</v>
      </c>
      <c r="G60" s="18">
        <v>0</v>
      </c>
      <c r="H60" s="17">
        <f t="shared" si="4"/>
        <v>0</v>
      </c>
      <c r="I60" s="18">
        <v>0</v>
      </c>
      <c r="J60" s="17">
        <f t="shared" si="5"/>
        <v>0</v>
      </c>
      <c r="K60" s="18">
        <v>0</v>
      </c>
      <c r="L60" s="17">
        <f t="shared" si="6"/>
        <v>0</v>
      </c>
      <c r="M60" s="18">
        <v>0</v>
      </c>
      <c r="N60" s="17">
        <f t="shared" si="7"/>
        <v>0</v>
      </c>
      <c r="O60" s="18">
        <v>0</v>
      </c>
      <c r="P60" s="17">
        <f t="shared" si="8"/>
        <v>0</v>
      </c>
      <c r="Q60" s="53">
        <v>1</v>
      </c>
      <c r="R60" s="54">
        <f t="shared" si="9"/>
        <v>3.0211480362537764E-3</v>
      </c>
    </row>
    <row r="61" spans="2:18" ht="15" customHeight="1">
      <c r="B61" s="15" t="s">
        <v>89</v>
      </c>
      <c r="C61" s="16">
        <v>1</v>
      </c>
      <c r="D61" s="17">
        <f t="shared" si="2"/>
        <v>1.6393442622950821E-2</v>
      </c>
      <c r="E61" s="18">
        <v>0</v>
      </c>
      <c r="F61" s="17">
        <f t="shared" si="3"/>
        <v>0</v>
      </c>
      <c r="G61" s="18">
        <v>0</v>
      </c>
      <c r="H61" s="17">
        <f t="shared" si="4"/>
        <v>0</v>
      </c>
      <c r="I61" s="18">
        <v>0</v>
      </c>
      <c r="J61" s="17">
        <f t="shared" si="5"/>
        <v>0</v>
      </c>
      <c r="K61" s="18">
        <v>0</v>
      </c>
      <c r="L61" s="17">
        <f t="shared" si="6"/>
        <v>0</v>
      </c>
      <c r="M61" s="18">
        <v>0</v>
      </c>
      <c r="N61" s="17">
        <f t="shared" si="7"/>
        <v>0</v>
      </c>
      <c r="O61" s="18">
        <v>0</v>
      </c>
      <c r="P61" s="17">
        <f t="shared" si="8"/>
        <v>0</v>
      </c>
      <c r="Q61" s="53">
        <v>1</v>
      </c>
      <c r="R61" s="54">
        <f t="shared" si="9"/>
        <v>3.0211480362537764E-3</v>
      </c>
    </row>
    <row r="62" spans="2:18" ht="15" customHeight="1">
      <c r="B62" s="15" t="s">
        <v>90</v>
      </c>
      <c r="C62" s="16">
        <v>0</v>
      </c>
      <c r="D62" s="17">
        <f t="shared" si="2"/>
        <v>0</v>
      </c>
      <c r="E62" s="18">
        <v>1</v>
      </c>
      <c r="F62" s="17">
        <f t="shared" si="3"/>
        <v>3.125E-2</v>
      </c>
      <c r="G62" s="18">
        <v>0</v>
      </c>
      <c r="H62" s="17">
        <f t="shared" si="4"/>
        <v>0</v>
      </c>
      <c r="I62" s="18">
        <v>0</v>
      </c>
      <c r="J62" s="17">
        <f t="shared" si="5"/>
        <v>0</v>
      </c>
      <c r="K62" s="18">
        <v>0</v>
      </c>
      <c r="L62" s="17">
        <f t="shared" si="6"/>
        <v>0</v>
      </c>
      <c r="M62" s="18">
        <v>0</v>
      </c>
      <c r="N62" s="17">
        <f t="shared" si="7"/>
        <v>0</v>
      </c>
      <c r="O62" s="18">
        <v>0</v>
      </c>
      <c r="P62" s="17">
        <f t="shared" si="8"/>
        <v>0</v>
      </c>
      <c r="Q62" s="53">
        <v>1</v>
      </c>
      <c r="R62" s="54">
        <f t="shared" si="9"/>
        <v>3.0211480362537764E-3</v>
      </c>
    </row>
    <row r="63" spans="2:18" ht="15" customHeight="1">
      <c r="B63" s="15" t="s">
        <v>91</v>
      </c>
      <c r="C63" s="16">
        <v>2</v>
      </c>
      <c r="D63" s="17">
        <f t="shared" si="2"/>
        <v>3.2786885245901641E-2</v>
      </c>
      <c r="E63" s="18">
        <v>0</v>
      </c>
      <c r="F63" s="17">
        <f t="shared" si="3"/>
        <v>0</v>
      </c>
      <c r="G63" s="18">
        <v>0</v>
      </c>
      <c r="H63" s="17">
        <f t="shared" si="4"/>
        <v>0</v>
      </c>
      <c r="I63" s="18">
        <v>0</v>
      </c>
      <c r="J63" s="17">
        <f t="shared" si="5"/>
        <v>0</v>
      </c>
      <c r="K63" s="18">
        <v>0</v>
      </c>
      <c r="L63" s="17">
        <f t="shared" si="6"/>
        <v>0</v>
      </c>
      <c r="M63" s="18">
        <v>0</v>
      </c>
      <c r="N63" s="17">
        <f t="shared" si="7"/>
        <v>0</v>
      </c>
      <c r="O63" s="18">
        <v>0</v>
      </c>
      <c r="P63" s="17">
        <f t="shared" si="8"/>
        <v>0</v>
      </c>
      <c r="Q63" s="53">
        <v>2</v>
      </c>
      <c r="R63" s="54">
        <f t="shared" si="9"/>
        <v>6.0422960725075529E-3</v>
      </c>
    </row>
    <row r="64" spans="2:18" ht="15" customHeight="1">
      <c r="B64" s="15" t="s">
        <v>92</v>
      </c>
      <c r="C64" s="16">
        <v>0</v>
      </c>
      <c r="D64" s="17">
        <f t="shared" si="2"/>
        <v>0</v>
      </c>
      <c r="E64" s="18">
        <v>0</v>
      </c>
      <c r="F64" s="17">
        <f t="shared" si="3"/>
        <v>0</v>
      </c>
      <c r="G64" s="18">
        <v>1</v>
      </c>
      <c r="H64" s="17">
        <f t="shared" si="4"/>
        <v>0.16666666666666666</v>
      </c>
      <c r="I64" s="18">
        <v>0</v>
      </c>
      <c r="J64" s="17">
        <f t="shared" si="5"/>
        <v>0</v>
      </c>
      <c r="K64" s="18">
        <v>0</v>
      </c>
      <c r="L64" s="17">
        <f t="shared" si="6"/>
        <v>0</v>
      </c>
      <c r="M64" s="18">
        <v>0</v>
      </c>
      <c r="N64" s="17">
        <f t="shared" si="7"/>
        <v>0</v>
      </c>
      <c r="O64" s="18">
        <v>0</v>
      </c>
      <c r="P64" s="17">
        <f t="shared" si="8"/>
        <v>0</v>
      </c>
      <c r="Q64" s="53">
        <v>1</v>
      </c>
      <c r="R64" s="54">
        <f t="shared" si="9"/>
        <v>3.0211480362537764E-3</v>
      </c>
    </row>
    <row r="65" spans="2:18" ht="15" customHeight="1">
      <c r="B65" s="15" t="s">
        <v>93</v>
      </c>
      <c r="C65" s="16">
        <v>0</v>
      </c>
      <c r="D65" s="17">
        <f t="shared" si="2"/>
        <v>0</v>
      </c>
      <c r="E65" s="18">
        <v>0</v>
      </c>
      <c r="F65" s="17">
        <f t="shared" si="3"/>
        <v>0</v>
      </c>
      <c r="G65" s="18">
        <v>0</v>
      </c>
      <c r="H65" s="17">
        <f t="shared" si="4"/>
        <v>0</v>
      </c>
      <c r="I65" s="18">
        <v>0</v>
      </c>
      <c r="J65" s="17">
        <f t="shared" si="5"/>
        <v>0</v>
      </c>
      <c r="K65" s="18">
        <v>1</v>
      </c>
      <c r="L65" s="17">
        <f t="shared" si="6"/>
        <v>1.5873015873015872E-2</v>
      </c>
      <c r="M65" s="18">
        <v>0</v>
      </c>
      <c r="N65" s="17">
        <f t="shared" si="7"/>
        <v>0</v>
      </c>
      <c r="O65" s="18">
        <v>1</v>
      </c>
      <c r="P65" s="17">
        <f t="shared" si="8"/>
        <v>3.8461538461538464E-2</v>
      </c>
      <c r="Q65" s="53">
        <v>2</v>
      </c>
      <c r="R65" s="54">
        <f t="shared" si="9"/>
        <v>6.0422960725075529E-3</v>
      </c>
    </row>
    <row r="66" spans="2:18" ht="15" customHeight="1">
      <c r="B66" s="15" t="s">
        <v>94</v>
      </c>
      <c r="C66" s="16">
        <v>1</v>
      </c>
      <c r="D66" s="17">
        <f t="shared" si="2"/>
        <v>1.6393442622950821E-2</v>
      </c>
      <c r="E66" s="18">
        <v>1</v>
      </c>
      <c r="F66" s="17">
        <f t="shared" si="3"/>
        <v>3.125E-2</v>
      </c>
      <c r="G66" s="18">
        <v>0</v>
      </c>
      <c r="H66" s="17">
        <f t="shared" si="4"/>
        <v>0</v>
      </c>
      <c r="I66" s="18">
        <v>0</v>
      </c>
      <c r="J66" s="17">
        <f t="shared" si="5"/>
        <v>0</v>
      </c>
      <c r="K66" s="18">
        <v>0</v>
      </c>
      <c r="L66" s="17">
        <f t="shared" si="6"/>
        <v>0</v>
      </c>
      <c r="M66" s="18">
        <v>0</v>
      </c>
      <c r="N66" s="17">
        <f t="shared" si="7"/>
        <v>0</v>
      </c>
      <c r="O66" s="18">
        <v>0</v>
      </c>
      <c r="P66" s="17">
        <f t="shared" si="8"/>
        <v>0</v>
      </c>
      <c r="Q66" s="53">
        <v>2</v>
      </c>
      <c r="R66" s="54">
        <f t="shared" si="9"/>
        <v>6.0422960725075529E-3</v>
      </c>
    </row>
    <row r="67" spans="2:18" ht="15" customHeight="1">
      <c r="B67" s="15" t="s">
        <v>95</v>
      </c>
      <c r="C67" s="16">
        <v>0</v>
      </c>
      <c r="D67" s="17">
        <f t="shared" si="2"/>
        <v>0</v>
      </c>
      <c r="E67" s="18">
        <v>0</v>
      </c>
      <c r="F67" s="17">
        <f t="shared" si="3"/>
        <v>0</v>
      </c>
      <c r="G67" s="18">
        <v>0</v>
      </c>
      <c r="H67" s="17">
        <f t="shared" si="4"/>
        <v>0</v>
      </c>
      <c r="I67" s="18">
        <v>1</v>
      </c>
      <c r="J67" s="17">
        <f t="shared" si="5"/>
        <v>0.04</v>
      </c>
      <c r="K67" s="18">
        <v>0</v>
      </c>
      <c r="L67" s="17">
        <f t="shared" si="6"/>
        <v>0</v>
      </c>
      <c r="M67" s="18">
        <v>0</v>
      </c>
      <c r="N67" s="17">
        <f t="shared" si="7"/>
        <v>0</v>
      </c>
      <c r="O67" s="18">
        <v>0</v>
      </c>
      <c r="P67" s="17">
        <f t="shared" si="8"/>
        <v>0</v>
      </c>
      <c r="Q67" s="53">
        <v>1</v>
      </c>
      <c r="R67" s="54">
        <f t="shared" si="9"/>
        <v>3.0211480362537764E-3</v>
      </c>
    </row>
    <row r="68" spans="2:18" ht="15" customHeight="1">
      <c r="B68" s="15" t="s">
        <v>96</v>
      </c>
      <c r="C68" s="16">
        <v>1</v>
      </c>
      <c r="D68" s="17">
        <f t="shared" si="2"/>
        <v>1.6393442622950821E-2</v>
      </c>
      <c r="E68" s="18">
        <v>0</v>
      </c>
      <c r="F68" s="17">
        <f t="shared" si="3"/>
        <v>0</v>
      </c>
      <c r="G68" s="18">
        <v>0</v>
      </c>
      <c r="H68" s="17">
        <f t="shared" si="4"/>
        <v>0</v>
      </c>
      <c r="I68" s="18">
        <v>0</v>
      </c>
      <c r="J68" s="17">
        <f t="shared" si="5"/>
        <v>0</v>
      </c>
      <c r="K68" s="18">
        <v>0</v>
      </c>
      <c r="L68" s="17">
        <f t="shared" si="6"/>
        <v>0</v>
      </c>
      <c r="M68" s="18">
        <v>0</v>
      </c>
      <c r="N68" s="17">
        <f t="shared" si="7"/>
        <v>0</v>
      </c>
      <c r="O68" s="18">
        <v>0</v>
      </c>
      <c r="P68" s="17">
        <f t="shared" si="8"/>
        <v>0</v>
      </c>
      <c r="Q68" s="53">
        <v>1</v>
      </c>
      <c r="R68" s="54">
        <f t="shared" si="9"/>
        <v>3.0211480362537764E-3</v>
      </c>
    </row>
    <row r="69" spans="2:18" ht="15" customHeight="1">
      <c r="B69" s="15" t="s">
        <v>97</v>
      </c>
      <c r="C69" s="16">
        <v>0</v>
      </c>
      <c r="D69" s="17">
        <f t="shared" si="2"/>
        <v>0</v>
      </c>
      <c r="E69" s="18">
        <v>0</v>
      </c>
      <c r="F69" s="17">
        <f t="shared" si="3"/>
        <v>0</v>
      </c>
      <c r="G69" s="18">
        <v>0</v>
      </c>
      <c r="H69" s="17">
        <f t="shared" si="4"/>
        <v>0</v>
      </c>
      <c r="I69" s="18">
        <v>0</v>
      </c>
      <c r="J69" s="17">
        <f t="shared" si="5"/>
        <v>0</v>
      </c>
      <c r="K69" s="18">
        <v>1</v>
      </c>
      <c r="L69" s="17">
        <f t="shared" si="6"/>
        <v>1.5873015873015872E-2</v>
      </c>
      <c r="M69" s="18">
        <v>0</v>
      </c>
      <c r="N69" s="17">
        <f t="shared" si="7"/>
        <v>0</v>
      </c>
      <c r="O69" s="18">
        <v>0</v>
      </c>
      <c r="P69" s="17">
        <f t="shared" si="8"/>
        <v>0</v>
      </c>
      <c r="Q69" s="53">
        <v>1</v>
      </c>
      <c r="R69" s="54">
        <f t="shared" si="9"/>
        <v>3.0211480362537764E-3</v>
      </c>
    </row>
    <row r="70" spans="2:18" ht="15" customHeight="1">
      <c r="B70" s="15" t="s">
        <v>98</v>
      </c>
      <c r="C70" s="16">
        <v>1</v>
      </c>
      <c r="D70" s="17">
        <f t="shared" si="2"/>
        <v>1.6393442622950821E-2</v>
      </c>
      <c r="E70" s="18">
        <v>0</v>
      </c>
      <c r="F70" s="17">
        <f t="shared" si="3"/>
        <v>0</v>
      </c>
      <c r="G70" s="18">
        <v>0</v>
      </c>
      <c r="H70" s="17">
        <f t="shared" si="4"/>
        <v>0</v>
      </c>
      <c r="I70" s="18">
        <v>0</v>
      </c>
      <c r="J70" s="17">
        <f t="shared" si="5"/>
        <v>0</v>
      </c>
      <c r="K70" s="18">
        <v>0</v>
      </c>
      <c r="L70" s="17">
        <f t="shared" si="6"/>
        <v>0</v>
      </c>
      <c r="M70" s="18">
        <v>0</v>
      </c>
      <c r="N70" s="17">
        <f t="shared" si="7"/>
        <v>0</v>
      </c>
      <c r="O70" s="18">
        <v>0</v>
      </c>
      <c r="P70" s="17">
        <f t="shared" si="8"/>
        <v>0</v>
      </c>
      <c r="Q70" s="53">
        <v>1</v>
      </c>
      <c r="R70" s="54">
        <f t="shared" si="9"/>
        <v>3.0211480362537764E-3</v>
      </c>
    </row>
    <row r="71" spans="2:18" ht="15" customHeight="1">
      <c r="B71" s="15" t="s">
        <v>99</v>
      </c>
      <c r="C71" s="16">
        <v>2</v>
      </c>
      <c r="D71" s="17">
        <f t="shared" si="2"/>
        <v>3.2786885245901641E-2</v>
      </c>
      <c r="E71" s="18">
        <v>0</v>
      </c>
      <c r="F71" s="17">
        <f t="shared" si="3"/>
        <v>0</v>
      </c>
      <c r="G71" s="18">
        <v>0</v>
      </c>
      <c r="H71" s="17">
        <f t="shared" si="4"/>
        <v>0</v>
      </c>
      <c r="I71" s="18">
        <v>0</v>
      </c>
      <c r="J71" s="17">
        <f t="shared" si="5"/>
        <v>0</v>
      </c>
      <c r="K71" s="18">
        <v>0</v>
      </c>
      <c r="L71" s="17">
        <f t="shared" si="6"/>
        <v>0</v>
      </c>
      <c r="M71" s="18">
        <v>0</v>
      </c>
      <c r="N71" s="17">
        <f t="shared" si="7"/>
        <v>0</v>
      </c>
      <c r="O71" s="18">
        <v>0</v>
      </c>
      <c r="P71" s="17">
        <f t="shared" si="8"/>
        <v>0</v>
      </c>
      <c r="Q71" s="53">
        <v>2</v>
      </c>
      <c r="R71" s="54">
        <f t="shared" si="9"/>
        <v>6.0422960725075529E-3</v>
      </c>
    </row>
    <row r="72" spans="2:18" ht="15" customHeight="1">
      <c r="B72" s="15" t="s">
        <v>100</v>
      </c>
      <c r="C72" s="16">
        <v>1</v>
      </c>
      <c r="D72" s="17">
        <f t="shared" si="2"/>
        <v>1.6393442622950821E-2</v>
      </c>
      <c r="E72" s="18">
        <v>1</v>
      </c>
      <c r="F72" s="17">
        <f t="shared" si="3"/>
        <v>3.125E-2</v>
      </c>
      <c r="G72" s="18">
        <v>0</v>
      </c>
      <c r="H72" s="17">
        <f t="shared" si="4"/>
        <v>0</v>
      </c>
      <c r="I72" s="18">
        <v>0</v>
      </c>
      <c r="J72" s="17">
        <f t="shared" si="5"/>
        <v>0</v>
      </c>
      <c r="K72" s="18">
        <v>0</v>
      </c>
      <c r="L72" s="17">
        <f t="shared" si="6"/>
        <v>0</v>
      </c>
      <c r="M72" s="18">
        <v>0</v>
      </c>
      <c r="N72" s="17">
        <f t="shared" si="7"/>
        <v>0</v>
      </c>
      <c r="O72" s="18">
        <v>0</v>
      </c>
      <c r="P72" s="17">
        <f t="shared" si="8"/>
        <v>0</v>
      </c>
      <c r="Q72" s="53">
        <v>2</v>
      </c>
      <c r="R72" s="54">
        <f t="shared" si="9"/>
        <v>6.0422960725075529E-3</v>
      </c>
    </row>
    <row r="73" spans="2:18" ht="15" customHeight="1">
      <c r="B73" s="15" t="s">
        <v>101</v>
      </c>
      <c r="C73" s="16">
        <v>1</v>
      </c>
      <c r="D73" s="17">
        <f t="shared" si="2"/>
        <v>1.6393442622950821E-2</v>
      </c>
      <c r="E73" s="18">
        <v>0</v>
      </c>
      <c r="F73" s="17">
        <f t="shared" si="3"/>
        <v>0</v>
      </c>
      <c r="G73" s="18">
        <v>0</v>
      </c>
      <c r="H73" s="17">
        <f t="shared" si="4"/>
        <v>0</v>
      </c>
      <c r="I73" s="18">
        <v>0</v>
      </c>
      <c r="J73" s="17">
        <f t="shared" si="5"/>
        <v>0</v>
      </c>
      <c r="K73" s="18">
        <v>0</v>
      </c>
      <c r="L73" s="17">
        <f t="shared" si="6"/>
        <v>0</v>
      </c>
      <c r="M73" s="18">
        <v>0</v>
      </c>
      <c r="N73" s="17">
        <f t="shared" si="7"/>
        <v>0</v>
      </c>
      <c r="O73" s="18">
        <v>0</v>
      </c>
      <c r="P73" s="17">
        <f t="shared" si="8"/>
        <v>0</v>
      </c>
      <c r="Q73" s="53">
        <v>1</v>
      </c>
      <c r="R73" s="54">
        <f t="shared" si="9"/>
        <v>3.0211480362537764E-3</v>
      </c>
    </row>
    <row r="74" spans="2:18" ht="15" customHeight="1">
      <c r="B74" s="15" t="s">
        <v>102</v>
      </c>
      <c r="C74" s="16">
        <v>0</v>
      </c>
      <c r="D74" s="17">
        <f t="shared" si="2"/>
        <v>0</v>
      </c>
      <c r="E74" s="18">
        <v>0</v>
      </c>
      <c r="F74" s="17">
        <f t="shared" si="3"/>
        <v>0</v>
      </c>
      <c r="G74" s="18">
        <v>0</v>
      </c>
      <c r="H74" s="17">
        <f t="shared" si="4"/>
        <v>0</v>
      </c>
      <c r="I74" s="18">
        <v>0</v>
      </c>
      <c r="J74" s="17">
        <f t="shared" si="5"/>
        <v>0</v>
      </c>
      <c r="K74" s="18">
        <v>0</v>
      </c>
      <c r="L74" s="17">
        <f t="shared" si="6"/>
        <v>0</v>
      </c>
      <c r="M74" s="18">
        <v>2</v>
      </c>
      <c r="N74" s="17">
        <f t="shared" si="7"/>
        <v>1.6949152542372881E-2</v>
      </c>
      <c r="O74" s="18">
        <v>0</v>
      </c>
      <c r="P74" s="17">
        <f t="shared" si="8"/>
        <v>0</v>
      </c>
      <c r="Q74" s="53">
        <v>2</v>
      </c>
      <c r="R74" s="54">
        <f t="shared" si="9"/>
        <v>6.0422960725075529E-3</v>
      </c>
    </row>
    <row r="75" spans="2:18" ht="15" customHeight="1">
      <c r="B75" s="15" t="s">
        <v>103</v>
      </c>
      <c r="C75" s="16">
        <v>1</v>
      </c>
      <c r="D75" s="17">
        <f t="shared" si="2"/>
        <v>1.6393442622950821E-2</v>
      </c>
      <c r="E75" s="18">
        <v>0</v>
      </c>
      <c r="F75" s="17">
        <f t="shared" si="3"/>
        <v>0</v>
      </c>
      <c r="G75" s="18">
        <v>0</v>
      </c>
      <c r="H75" s="17">
        <f t="shared" si="4"/>
        <v>0</v>
      </c>
      <c r="I75" s="18">
        <v>0</v>
      </c>
      <c r="J75" s="17">
        <f t="shared" si="5"/>
        <v>0</v>
      </c>
      <c r="K75" s="18">
        <v>0</v>
      </c>
      <c r="L75" s="17">
        <f t="shared" si="6"/>
        <v>0</v>
      </c>
      <c r="M75" s="18">
        <v>0</v>
      </c>
      <c r="N75" s="17">
        <f t="shared" si="7"/>
        <v>0</v>
      </c>
      <c r="O75" s="18">
        <v>0</v>
      </c>
      <c r="P75" s="17">
        <f t="shared" si="8"/>
        <v>0</v>
      </c>
      <c r="Q75" s="53">
        <v>1</v>
      </c>
      <c r="R75" s="54">
        <f t="shared" si="9"/>
        <v>3.0211480362537764E-3</v>
      </c>
    </row>
    <row r="76" spans="2:18" ht="15" customHeight="1">
      <c r="B76" s="15" t="s">
        <v>104</v>
      </c>
      <c r="C76" s="16">
        <v>0</v>
      </c>
      <c r="D76" s="17">
        <f t="shared" si="2"/>
        <v>0</v>
      </c>
      <c r="E76" s="18">
        <v>0</v>
      </c>
      <c r="F76" s="17">
        <f t="shared" si="3"/>
        <v>0</v>
      </c>
      <c r="G76" s="18">
        <v>0</v>
      </c>
      <c r="H76" s="17">
        <f t="shared" si="4"/>
        <v>0</v>
      </c>
      <c r="I76" s="18">
        <v>0</v>
      </c>
      <c r="J76" s="17">
        <f t="shared" si="5"/>
        <v>0</v>
      </c>
      <c r="K76" s="18">
        <v>0</v>
      </c>
      <c r="L76" s="17">
        <f t="shared" si="6"/>
        <v>0</v>
      </c>
      <c r="M76" s="18">
        <v>1</v>
      </c>
      <c r="N76" s="17">
        <f t="shared" si="7"/>
        <v>8.4745762711864406E-3</v>
      </c>
      <c r="O76" s="18">
        <v>0</v>
      </c>
      <c r="P76" s="17">
        <f t="shared" si="8"/>
        <v>0</v>
      </c>
      <c r="Q76" s="53">
        <v>1</v>
      </c>
      <c r="R76" s="54">
        <f t="shared" si="9"/>
        <v>3.0211480362537764E-3</v>
      </c>
    </row>
    <row r="77" spans="2:18" ht="15" customHeight="1">
      <c r="B77" s="15" t="s">
        <v>105</v>
      </c>
      <c r="C77" s="16">
        <v>0</v>
      </c>
      <c r="D77" s="17">
        <f t="shared" si="2"/>
        <v>0</v>
      </c>
      <c r="E77" s="18">
        <v>0</v>
      </c>
      <c r="F77" s="17">
        <f t="shared" si="3"/>
        <v>0</v>
      </c>
      <c r="G77" s="18">
        <v>0</v>
      </c>
      <c r="H77" s="17">
        <f t="shared" si="4"/>
        <v>0</v>
      </c>
      <c r="I77" s="18">
        <v>0</v>
      </c>
      <c r="J77" s="17">
        <f t="shared" si="5"/>
        <v>0</v>
      </c>
      <c r="K77" s="18">
        <v>0</v>
      </c>
      <c r="L77" s="17">
        <f t="shared" si="6"/>
        <v>0</v>
      </c>
      <c r="M77" s="18">
        <v>1</v>
      </c>
      <c r="N77" s="17">
        <f t="shared" si="7"/>
        <v>8.4745762711864406E-3</v>
      </c>
      <c r="O77" s="18">
        <v>0</v>
      </c>
      <c r="P77" s="17">
        <f t="shared" si="8"/>
        <v>0</v>
      </c>
      <c r="Q77" s="53">
        <v>1</v>
      </c>
      <c r="R77" s="54">
        <f t="shared" si="9"/>
        <v>3.0211480362537764E-3</v>
      </c>
    </row>
    <row r="78" spans="2:18" ht="15" customHeight="1">
      <c r="B78" s="15" t="s">
        <v>106</v>
      </c>
      <c r="C78" s="16">
        <v>1</v>
      </c>
      <c r="D78" s="17">
        <f t="shared" si="2"/>
        <v>1.6393442622950821E-2</v>
      </c>
      <c r="E78" s="18">
        <v>0</v>
      </c>
      <c r="F78" s="17">
        <f t="shared" si="3"/>
        <v>0</v>
      </c>
      <c r="G78" s="18">
        <v>0</v>
      </c>
      <c r="H78" s="17">
        <f t="shared" si="4"/>
        <v>0</v>
      </c>
      <c r="I78" s="18">
        <v>0</v>
      </c>
      <c r="J78" s="17">
        <f t="shared" si="5"/>
        <v>0</v>
      </c>
      <c r="K78" s="18">
        <v>0</v>
      </c>
      <c r="L78" s="17">
        <f t="shared" si="6"/>
        <v>0</v>
      </c>
      <c r="M78" s="18">
        <v>0</v>
      </c>
      <c r="N78" s="17">
        <f t="shared" si="7"/>
        <v>0</v>
      </c>
      <c r="O78" s="18">
        <v>0</v>
      </c>
      <c r="P78" s="17">
        <f t="shared" si="8"/>
        <v>0</v>
      </c>
      <c r="Q78" s="53">
        <v>1</v>
      </c>
      <c r="R78" s="54">
        <f t="shared" si="9"/>
        <v>3.0211480362537764E-3</v>
      </c>
    </row>
    <row r="79" spans="2:18" ht="15" customHeight="1">
      <c r="B79" s="15" t="s">
        <v>107</v>
      </c>
      <c r="C79" s="16">
        <v>0</v>
      </c>
      <c r="D79" s="17">
        <f t="shared" si="2"/>
        <v>0</v>
      </c>
      <c r="E79" s="18">
        <v>0</v>
      </c>
      <c r="F79" s="17">
        <f t="shared" si="3"/>
        <v>0</v>
      </c>
      <c r="G79" s="18">
        <v>0</v>
      </c>
      <c r="H79" s="17">
        <f t="shared" si="4"/>
        <v>0</v>
      </c>
      <c r="I79" s="18">
        <v>0</v>
      </c>
      <c r="J79" s="17">
        <f t="shared" si="5"/>
        <v>0</v>
      </c>
      <c r="K79" s="18">
        <v>0</v>
      </c>
      <c r="L79" s="17">
        <f t="shared" si="6"/>
        <v>0</v>
      </c>
      <c r="M79" s="18">
        <v>1</v>
      </c>
      <c r="N79" s="17">
        <f t="shared" si="7"/>
        <v>8.4745762711864406E-3</v>
      </c>
      <c r="O79" s="18">
        <v>0</v>
      </c>
      <c r="P79" s="17">
        <f t="shared" si="8"/>
        <v>0</v>
      </c>
      <c r="Q79" s="53">
        <v>1</v>
      </c>
      <c r="R79" s="54">
        <f t="shared" si="9"/>
        <v>3.0211480362537764E-3</v>
      </c>
    </row>
    <row r="80" spans="2:18" ht="15" customHeight="1">
      <c r="B80" s="15" t="s">
        <v>108</v>
      </c>
      <c r="C80" s="16">
        <v>0</v>
      </c>
      <c r="D80" s="17">
        <f t="shared" si="2"/>
        <v>0</v>
      </c>
      <c r="E80" s="18">
        <v>0</v>
      </c>
      <c r="F80" s="17">
        <f t="shared" si="3"/>
        <v>0</v>
      </c>
      <c r="G80" s="18">
        <v>0</v>
      </c>
      <c r="H80" s="17">
        <f t="shared" si="4"/>
        <v>0</v>
      </c>
      <c r="I80" s="18">
        <v>0</v>
      </c>
      <c r="J80" s="17">
        <f t="shared" si="5"/>
        <v>0</v>
      </c>
      <c r="K80" s="18">
        <v>0</v>
      </c>
      <c r="L80" s="17">
        <f t="shared" si="6"/>
        <v>0</v>
      </c>
      <c r="M80" s="18">
        <v>1</v>
      </c>
      <c r="N80" s="17">
        <f t="shared" si="7"/>
        <v>8.4745762711864406E-3</v>
      </c>
      <c r="O80" s="18">
        <v>0</v>
      </c>
      <c r="P80" s="17">
        <f t="shared" si="8"/>
        <v>0</v>
      </c>
      <c r="Q80" s="53">
        <v>1</v>
      </c>
      <c r="R80" s="54">
        <f t="shared" si="9"/>
        <v>3.0211480362537764E-3</v>
      </c>
    </row>
    <row r="81" spans="2:18" ht="15" customHeight="1">
      <c r="B81" s="15" t="s">
        <v>109</v>
      </c>
      <c r="C81" s="16">
        <v>0</v>
      </c>
      <c r="D81" s="17">
        <f t="shared" si="2"/>
        <v>0</v>
      </c>
      <c r="E81" s="18">
        <v>0</v>
      </c>
      <c r="F81" s="17">
        <f t="shared" si="3"/>
        <v>0</v>
      </c>
      <c r="G81" s="18">
        <v>0</v>
      </c>
      <c r="H81" s="17">
        <f t="shared" si="4"/>
        <v>0</v>
      </c>
      <c r="I81" s="18">
        <v>0</v>
      </c>
      <c r="J81" s="17">
        <f t="shared" si="5"/>
        <v>0</v>
      </c>
      <c r="K81" s="18">
        <v>1</v>
      </c>
      <c r="L81" s="17">
        <f t="shared" si="6"/>
        <v>1.5873015873015872E-2</v>
      </c>
      <c r="M81" s="18">
        <v>0</v>
      </c>
      <c r="N81" s="17">
        <f t="shared" si="7"/>
        <v>0</v>
      </c>
      <c r="O81" s="18">
        <v>0</v>
      </c>
      <c r="P81" s="17">
        <f t="shared" si="8"/>
        <v>0</v>
      </c>
      <c r="Q81" s="53">
        <v>1</v>
      </c>
      <c r="R81" s="54">
        <f t="shared" si="9"/>
        <v>3.0211480362537764E-3</v>
      </c>
    </row>
    <row r="82" spans="2:18" ht="15" customHeight="1">
      <c r="B82" s="15" t="s">
        <v>110</v>
      </c>
      <c r="C82" s="16">
        <v>1</v>
      </c>
      <c r="D82" s="17">
        <f t="shared" si="2"/>
        <v>1.6393442622950821E-2</v>
      </c>
      <c r="E82" s="18">
        <v>0</v>
      </c>
      <c r="F82" s="17">
        <f t="shared" si="3"/>
        <v>0</v>
      </c>
      <c r="G82" s="18">
        <v>0</v>
      </c>
      <c r="H82" s="17">
        <f t="shared" si="4"/>
        <v>0</v>
      </c>
      <c r="I82" s="18">
        <v>1</v>
      </c>
      <c r="J82" s="17">
        <f t="shared" si="5"/>
        <v>0.04</v>
      </c>
      <c r="K82" s="18">
        <v>1</v>
      </c>
      <c r="L82" s="17">
        <f t="shared" si="6"/>
        <v>1.5873015873015872E-2</v>
      </c>
      <c r="M82" s="18">
        <v>2</v>
      </c>
      <c r="N82" s="17">
        <f t="shared" si="7"/>
        <v>1.6949152542372881E-2</v>
      </c>
      <c r="O82" s="18">
        <v>0</v>
      </c>
      <c r="P82" s="17">
        <f t="shared" si="8"/>
        <v>0</v>
      </c>
      <c r="Q82" s="53">
        <v>5</v>
      </c>
      <c r="R82" s="54">
        <f t="shared" si="9"/>
        <v>1.5105740181268883E-2</v>
      </c>
    </row>
    <row r="83" spans="2:18" ht="15" customHeight="1">
      <c r="B83" s="15" t="s">
        <v>111</v>
      </c>
      <c r="C83" s="16">
        <v>0</v>
      </c>
      <c r="D83" s="17">
        <f t="shared" si="2"/>
        <v>0</v>
      </c>
      <c r="E83" s="18">
        <v>0</v>
      </c>
      <c r="F83" s="17">
        <f t="shared" si="3"/>
        <v>0</v>
      </c>
      <c r="G83" s="18">
        <v>0</v>
      </c>
      <c r="H83" s="17">
        <f t="shared" si="4"/>
        <v>0</v>
      </c>
      <c r="I83" s="18">
        <v>0</v>
      </c>
      <c r="J83" s="17">
        <f t="shared" si="5"/>
        <v>0</v>
      </c>
      <c r="K83" s="18">
        <v>1</v>
      </c>
      <c r="L83" s="17">
        <f t="shared" si="6"/>
        <v>1.5873015873015872E-2</v>
      </c>
      <c r="M83" s="18">
        <v>0</v>
      </c>
      <c r="N83" s="17">
        <f t="shared" si="7"/>
        <v>0</v>
      </c>
      <c r="O83" s="18">
        <v>0</v>
      </c>
      <c r="P83" s="17">
        <f t="shared" si="8"/>
        <v>0</v>
      </c>
      <c r="Q83" s="53">
        <v>1</v>
      </c>
      <c r="R83" s="54">
        <f t="shared" si="9"/>
        <v>3.0211480362537764E-3</v>
      </c>
    </row>
    <row r="84" spans="2:18" ht="15" customHeight="1">
      <c r="B84" s="15" t="s">
        <v>112</v>
      </c>
      <c r="C84" s="16">
        <v>0</v>
      </c>
      <c r="D84" s="17">
        <f t="shared" si="2"/>
        <v>0</v>
      </c>
      <c r="E84" s="18">
        <v>0</v>
      </c>
      <c r="F84" s="17">
        <f t="shared" si="3"/>
        <v>0</v>
      </c>
      <c r="G84" s="18">
        <v>0</v>
      </c>
      <c r="H84" s="17">
        <f t="shared" si="4"/>
        <v>0</v>
      </c>
      <c r="I84" s="18">
        <v>0</v>
      </c>
      <c r="J84" s="17">
        <f t="shared" si="5"/>
        <v>0</v>
      </c>
      <c r="K84" s="18">
        <v>0</v>
      </c>
      <c r="L84" s="17">
        <f t="shared" si="6"/>
        <v>0</v>
      </c>
      <c r="M84" s="18">
        <v>1</v>
      </c>
      <c r="N84" s="17">
        <f t="shared" si="7"/>
        <v>8.4745762711864406E-3</v>
      </c>
      <c r="O84" s="18">
        <v>0</v>
      </c>
      <c r="P84" s="17">
        <f t="shared" si="8"/>
        <v>0</v>
      </c>
      <c r="Q84" s="53">
        <v>1</v>
      </c>
      <c r="R84" s="54">
        <f t="shared" si="9"/>
        <v>3.0211480362537764E-3</v>
      </c>
    </row>
    <row r="85" spans="2:18" ht="15" customHeight="1">
      <c r="B85" s="15" t="s">
        <v>113</v>
      </c>
      <c r="C85" s="16">
        <v>1</v>
      </c>
      <c r="D85" s="17">
        <f t="shared" si="2"/>
        <v>1.6393442622950821E-2</v>
      </c>
      <c r="E85" s="18">
        <v>0</v>
      </c>
      <c r="F85" s="17">
        <f t="shared" si="3"/>
        <v>0</v>
      </c>
      <c r="G85" s="18">
        <v>0</v>
      </c>
      <c r="H85" s="17">
        <f t="shared" si="4"/>
        <v>0</v>
      </c>
      <c r="I85" s="18">
        <v>0</v>
      </c>
      <c r="J85" s="17">
        <f t="shared" si="5"/>
        <v>0</v>
      </c>
      <c r="K85" s="18">
        <v>0</v>
      </c>
      <c r="L85" s="17">
        <f t="shared" si="6"/>
        <v>0</v>
      </c>
      <c r="M85" s="18">
        <v>0</v>
      </c>
      <c r="N85" s="17">
        <f t="shared" si="7"/>
        <v>0</v>
      </c>
      <c r="O85" s="18">
        <v>0</v>
      </c>
      <c r="P85" s="17">
        <f t="shared" si="8"/>
        <v>0</v>
      </c>
      <c r="Q85" s="53">
        <v>1</v>
      </c>
      <c r="R85" s="54">
        <f t="shared" si="9"/>
        <v>3.0211480362537764E-3</v>
      </c>
    </row>
    <row r="86" spans="2:18" ht="15" customHeight="1">
      <c r="B86" s="15" t="s">
        <v>114</v>
      </c>
      <c r="C86" s="16">
        <v>1</v>
      </c>
      <c r="D86" s="17">
        <f t="shared" si="2"/>
        <v>1.6393442622950821E-2</v>
      </c>
      <c r="E86" s="18">
        <v>0</v>
      </c>
      <c r="F86" s="17">
        <f t="shared" si="3"/>
        <v>0</v>
      </c>
      <c r="G86" s="18">
        <v>0</v>
      </c>
      <c r="H86" s="17">
        <f t="shared" si="4"/>
        <v>0</v>
      </c>
      <c r="I86" s="18">
        <v>0</v>
      </c>
      <c r="J86" s="17">
        <f t="shared" si="5"/>
        <v>0</v>
      </c>
      <c r="K86" s="18">
        <v>0</v>
      </c>
      <c r="L86" s="17">
        <f t="shared" si="6"/>
        <v>0</v>
      </c>
      <c r="M86" s="18">
        <v>1</v>
      </c>
      <c r="N86" s="17">
        <f t="shared" si="7"/>
        <v>8.4745762711864406E-3</v>
      </c>
      <c r="O86" s="18">
        <v>0</v>
      </c>
      <c r="P86" s="17">
        <f t="shared" si="8"/>
        <v>0</v>
      </c>
      <c r="Q86" s="53">
        <v>2</v>
      </c>
      <c r="R86" s="54">
        <f t="shared" si="9"/>
        <v>6.0422960725075529E-3</v>
      </c>
    </row>
    <row r="87" spans="2:18" ht="15" customHeight="1">
      <c r="B87" s="15" t="s">
        <v>115</v>
      </c>
      <c r="C87" s="16">
        <v>0</v>
      </c>
      <c r="D87" s="17">
        <f t="shared" si="2"/>
        <v>0</v>
      </c>
      <c r="E87" s="18">
        <v>0</v>
      </c>
      <c r="F87" s="17">
        <f t="shared" si="3"/>
        <v>0</v>
      </c>
      <c r="G87" s="18">
        <v>0</v>
      </c>
      <c r="H87" s="17">
        <f t="shared" si="4"/>
        <v>0</v>
      </c>
      <c r="I87" s="18">
        <v>0</v>
      </c>
      <c r="J87" s="17">
        <f t="shared" si="5"/>
        <v>0</v>
      </c>
      <c r="K87" s="18">
        <v>0</v>
      </c>
      <c r="L87" s="17">
        <f t="shared" si="6"/>
        <v>0</v>
      </c>
      <c r="M87" s="18">
        <v>1</v>
      </c>
      <c r="N87" s="17">
        <f t="shared" si="7"/>
        <v>8.4745762711864406E-3</v>
      </c>
      <c r="O87" s="18">
        <v>0</v>
      </c>
      <c r="P87" s="17">
        <f t="shared" si="8"/>
        <v>0</v>
      </c>
      <c r="Q87" s="53">
        <v>1</v>
      </c>
      <c r="R87" s="54">
        <f t="shared" si="9"/>
        <v>3.0211480362537764E-3</v>
      </c>
    </row>
    <row r="88" spans="2:18" ht="15" customHeight="1">
      <c r="B88" s="15" t="s">
        <v>116</v>
      </c>
      <c r="C88" s="16">
        <v>0</v>
      </c>
      <c r="D88" s="17">
        <f t="shared" si="2"/>
        <v>0</v>
      </c>
      <c r="E88" s="18">
        <v>0</v>
      </c>
      <c r="F88" s="17">
        <f t="shared" si="3"/>
        <v>0</v>
      </c>
      <c r="G88" s="18">
        <v>0</v>
      </c>
      <c r="H88" s="17">
        <f t="shared" si="4"/>
        <v>0</v>
      </c>
      <c r="I88" s="18">
        <v>0</v>
      </c>
      <c r="J88" s="17">
        <f t="shared" si="5"/>
        <v>0</v>
      </c>
      <c r="K88" s="18">
        <v>1</v>
      </c>
      <c r="L88" s="17">
        <f t="shared" si="6"/>
        <v>1.5873015873015872E-2</v>
      </c>
      <c r="M88" s="18">
        <v>1</v>
      </c>
      <c r="N88" s="17">
        <f t="shared" si="7"/>
        <v>8.4745762711864406E-3</v>
      </c>
      <c r="O88" s="18">
        <v>0</v>
      </c>
      <c r="P88" s="17">
        <f t="shared" si="8"/>
        <v>0</v>
      </c>
      <c r="Q88" s="53">
        <v>2</v>
      </c>
      <c r="R88" s="54">
        <f t="shared" si="9"/>
        <v>6.0422960725075529E-3</v>
      </c>
    </row>
    <row r="89" spans="2:18" ht="15" customHeight="1">
      <c r="B89" s="15" t="s">
        <v>117</v>
      </c>
      <c r="C89" s="16">
        <v>1</v>
      </c>
      <c r="D89" s="17">
        <f t="shared" si="2"/>
        <v>1.6393442622950821E-2</v>
      </c>
      <c r="E89" s="18">
        <v>0</v>
      </c>
      <c r="F89" s="17">
        <f t="shared" si="3"/>
        <v>0</v>
      </c>
      <c r="G89" s="18">
        <v>0</v>
      </c>
      <c r="H89" s="17">
        <f t="shared" si="4"/>
        <v>0</v>
      </c>
      <c r="I89" s="18">
        <v>0</v>
      </c>
      <c r="J89" s="17">
        <f t="shared" si="5"/>
        <v>0</v>
      </c>
      <c r="K89" s="18">
        <v>0</v>
      </c>
      <c r="L89" s="17">
        <f t="shared" si="6"/>
        <v>0</v>
      </c>
      <c r="M89" s="18">
        <v>0</v>
      </c>
      <c r="N89" s="17">
        <f t="shared" si="7"/>
        <v>0</v>
      </c>
      <c r="O89" s="18">
        <v>0</v>
      </c>
      <c r="P89" s="17">
        <f t="shared" si="8"/>
        <v>0</v>
      </c>
      <c r="Q89" s="53">
        <v>1</v>
      </c>
      <c r="R89" s="54">
        <f t="shared" si="9"/>
        <v>3.0211480362537764E-3</v>
      </c>
    </row>
    <row r="90" spans="2:18" ht="15" customHeight="1">
      <c r="B90" s="15" t="s">
        <v>118</v>
      </c>
      <c r="C90" s="16">
        <v>1</v>
      </c>
      <c r="D90" s="17">
        <f t="shared" si="2"/>
        <v>1.6393442622950821E-2</v>
      </c>
      <c r="E90" s="18">
        <v>0</v>
      </c>
      <c r="F90" s="17">
        <f t="shared" si="3"/>
        <v>0</v>
      </c>
      <c r="G90" s="18">
        <v>0</v>
      </c>
      <c r="H90" s="17">
        <f t="shared" si="4"/>
        <v>0</v>
      </c>
      <c r="I90" s="18">
        <v>0</v>
      </c>
      <c r="J90" s="17">
        <f t="shared" si="5"/>
        <v>0</v>
      </c>
      <c r="K90" s="18">
        <v>0</v>
      </c>
      <c r="L90" s="17">
        <f t="shared" si="6"/>
        <v>0</v>
      </c>
      <c r="M90" s="18">
        <v>0</v>
      </c>
      <c r="N90" s="17">
        <f t="shared" si="7"/>
        <v>0</v>
      </c>
      <c r="O90" s="18">
        <v>0</v>
      </c>
      <c r="P90" s="17">
        <f t="shared" si="8"/>
        <v>0</v>
      </c>
      <c r="Q90" s="53">
        <v>1</v>
      </c>
      <c r="R90" s="54">
        <f t="shared" si="9"/>
        <v>3.0211480362537764E-3</v>
      </c>
    </row>
    <row r="91" spans="2:18" ht="15" customHeight="1">
      <c r="B91" s="15" t="s">
        <v>119</v>
      </c>
      <c r="C91" s="16">
        <v>0</v>
      </c>
      <c r="D91" s="17">
        <f t="shared" si="2"/>
        <v>0</v>
      </c>
      <c r="E91" s="18">
        <v>0</v>
      </c>
      <c r="F91" s="17">
        <f t="shared" si="3"/>
        <v>0</v>
      </c>
      <c r="G91" s="18">
        <v>1</v>
      </c>
      <c r="H91" s="17">
        <f t="shared" si="4"/>
        <v>0.16666666666666666</v>
      </c>
      <c r="I91" s="18">
        <v>0</v>
      </c>
      <c r="J91" s="17">
        <f t="shared" si="5"/>
        <v>0</v>
      </c>
      <c r="K91" s="18">
        <v>0</v>
      </c>
      <c r="L91" s="17">
        <f t="shared" si="6"/>
        <v>0</v>
      </c>
      <c r="M91" s="18">
        <v>0</v>
      </c>
      <c r="N91" s="17">
        <f t="shared" si="7"/>
        <v>0</v>
      </c>
      <c r="O91" s="18">
        <v>0</v>
      </c>
      <c r="P91" s="17">
        <f t="shared" si="8"/>
        <v>0</v>
      </c>
      <c r="Q91" s="53">
        <v>1</v>
      </c>
      <c r="R91" s="54">
        <f t="shared" si="9"/>
        <v>3.0211480362537764E-3</v>
      </c>
    </row>
    <row r="92" spans="2:18" ht="15" customHeight="1">
      <c r="B92" s="15" t="s">
        <v>120</v>
      </c>
      <c r="C92" s="16">
        <v>0</v>
      </c>
      <c r="D92" s="17">
        <f t="shared" si="2"/>
        <v>0</v>
      </c>
      <c r="E92" s="18">
        <v>0</v>
      </c>
      <c r="F92" s="17">
        <f t="shared" si="3"/>
        <v>0</v>
      </c>
      <c r="G92" s="18">
        <v>0</v>
      </c>
      <c r="H92" s="17">
        <f t="shared" si="4"/>
        <v>0</v>
      </c>
      <c r="I92" s="18">
        <v>0</v>
      </c>
      <c r="J92" s="17">
        <f t="shared" si="5"/>
        <v>0</v>
      </c>
      <c r="K92" s="18">
        <v>1</v>
      </c>
      <c r="L92" s="17">
        <f t="shared" si="6"/>
        <v>1.5873015873015872E-2</v>
      </c>
      <c r="M92" s="18">
        <v>0</v>
      </c>
      <c r="N92" s="17">
        <f t="shared" si="7"/>
        <v>0</v>
      </c>
      <c r="O92" s="18">
        <v>0</v>
      </c>
      <c r="P92" s="17">
        <f t="shared" si="8"/>
        <v>0</v>
      </c>
      <c r="Q92" s="53">
        <v>1</v>
      </c>
      <c r="R92" s="54">
        <f t="shared" si="9"/>
        <v>3.0211480362537764E-3</v>
      </c>
    </row>
    <row r="93" spans="2:18" ht="15" customHeight="1">
      <c r="B93" s="15" t="s">
        <v>121</v>
      </c>
      <c r="C93" s="16">
        <v>0</v>
      </c>
      <c r="D93" s="17">
        <f t="shared" si="2"/>
        <v>0</v>
      </c>
      <c r="E93" s="18">
        <v>0</v>
      </c>
      <c r="F93" s="17">
        <f t="shared" si="3"/>
        <v>0</v>
      </c>
      <c r="G93" s="18">
        <v>0</v>
      </c>
      <c r="H93" s="17">
        <f t="shared" si="4"/>
        <v>0</v>
      </c>
      <c r="I93" s="18">
        <v>0</v>
      </c>
      <c r="J93" s="17">
        <f t="shared" si="5"/>
        <v>0</v>
      </c>
      <c r="K93" s="18">
        <v>0</v>
      </c>
      <c r="L93" s="17">
        <f t="shared" si="6"/>
        <v>0</v>
      </c>
      <c r="M93" s="18">
        <v>1</v>
      </c>
      <c r="N93" s="17">
        <f t="shared" si="7"/>
        <v>8.4745762711864406E-3</v>
      </c>
      <c r="O93" s="18">
        <v>1</v>
      </c>
      <c r="P93" s="17">
        <f t="shared" si="8"/>
        <v>3.8461538461538464E-2</v>
      </c>
      <c r="Q93" s="53">
        <v>2</v>
      </c>
      <c r="R93" s="54">
        <f t="shared" si="9"/>
        <v>6.0422960725075529E-3</v>
      </c>
    </row>
    <row r="94" spans="2:18" ht="15" customHeight="1">
      <c r="B94" s="15" t="s">
        <v>122</v>
      </c>
      <c r="C94" s="16">
        <v>0</v>
      </c>
      <c r="D94" s="17">
        <f t="shared" si="2"/>
        <v>0</v>
      </c>
      <c r="E94" s="18">
        <v>0</v>
      </c>
      <c r="F94" s="17">
        <f t="shared" si="3"/>
        <v>0</v>
      </c>
      <c r="G94" s="18">
        <v>1</v>
      </c>
      <c r="H94" s="17">
        <f t="shared" si="4"/>
        <v>0.16666666666666666</v>
      </c>
      <c r="I94" s="18">
        <v>0</v>
      </c>
      <c r="J94" s="17">
        <f t="shared" si="5"/>
        <v>0</v>
      </c>
      <c r="K94" s="18">
        <v>0</v>
      </c>
      <c r="L94" s="17">
        <f t="shared" si="6"/>
        <v>0</v>
      </c>
      <c r="M94" s="18">
        <v>0</v>
      </c>
      <c r="N94" s="17">
        <f t="shared" si="7"/>
        <v>0</v>
      </c>
      <c r="O94" s="18">
        <v>0</v>
      </c>
      <c r="P94" s="17">
        <f t="shared" si="8"/>
        <v>0</v>
      </c>
      <c r="Q94" s="53">
        <v>1</v>
      </c>
      <c r="R94" s="54">
        <f t="shared" si="9"/>
        <v>3.0211480362537764E-3</v>
      </c>
    </row>
    <row r="95" spans="2:18" ht="15" customHeight="1">
      <c r="B95" s="15" t="s">
        <v>123</v>
      </c>
      <c r="C95" s="16">
        <v>0</v>
      </c>
      <c r="D95" s="17">
        <f t="shared" si="2"/>
        <v>0</v>
      </c>
      <c r="E95" s="18">
        <v>0</v>
      </c>
      <c r="F95" s="17">
        <f t="shared" si="3"/>
        <v>0</v>
      </c>
      <c r="G95" s="18">
        <v>0</v>
      </c>
      <c r="H95" s="17">
        <f t="shared" si="4"/>
        <v>0</v>
      </c>
      <c r="I95" s="18">
        <v>1</v>
      </c>
      <c r="J95" s="17">
        <f t="shared" si="5"/>
        <v>0.04</v>
      </c>
      <c r="K95" s="18">
        <v>0</v>
      </c>
      <c r="L95" s="17">
        <f t="shared" si="6"/>
        <v>0</v>
      </c>
      <c r="M95" s="18">
        <v>1</v>
      </c>
      <c r="N95" s="17">
        <f t="shared" si="7"/>
        <v>8.4745762711864406E-3</v>
      </c>
      <c r="O95" s="18">
        <v>0</v>
      </c>
      <c r="P95" s="17">
        <f t="shared" si="8"/>
        <v>0</v>
      </c>
      <c r="Q95" s="53">
        <v>2</v>
      </c>
      <c r="R95" s="54">
        <f t="shared" si="9"/>
        <v>6.0422960725075529E-3</v>
      </c>
    </row>
    <row r="96" spans="2:18" ht="15" customHeight="1">
      <c r="B96" s="15" t="s">
        <v>124</v>
      </c>
      <c r="C96" s="16">
        <v>0</v>
      </c>
      <c r="D96" s="17">
        <f t="shared" si="2"/>
        <v>0</v>
      </c>
      <c r="E96" s="18">
        <v>1</v>
      </c>
      <c r="F96" s="17">
        <f t="shared" si="3"/>
        <v>3.125E-2</v>
      </c>
      <c r="G96" s="18">
        <v>0</v>
      </c>
      <c r="H96" s="17">
        <f t="shared" si="4"/>
        <v>0</v>
      </c>
      <c r="I96" s="18">
        <v>0</v>
      </c>
      <c r="J96" s="17">
        <f t="shared" si="5"/>
        <v>0</v>
      </c>
      <c r="K96" s="18">
        <v>0</v>
      </c>
      <c r="L96" s="17">
        <f t="shared" si="6"/>
        <v>0</v>
      </c>
      <c r="M96" s="18">
        <v>4</v>
      </c>
      <c r="N96" s="17">
        <f t="shared" si="7"/>
        <v>3.3898305084745763E-2</v>
      </c>
      <c r="O96" s="18">
        <v>0</v>
      </c>
      <c r="P96" s="17">
        <f t="shared" si="8"/>
        <v>0</v>
      </c>
      <c r="Q96" s="53">
        <v>5</v>
      </c>
      <c r="R96" s="54">
        <f t="shared" si="9"/>
        <v>1.5105740181268883E-2</v>
      </c>
    </row>
    <row r="97" spans="2:18" ht="15" customHeight="1">
      <c r="B97" s="15" t="s">
        <v>125</v>
      </c>
      <c r="C97" s="16">
        <v>0</v>
      </c>
      <c r="D97" s="17">
        <f t="shared" si="2"/>
        <v>0</v>
      </c>
      <c r="E97" s="18">
        <v>0</v>
      </c>
      <c r="F97" s="17">
        <f t="shared" si="3"/>
        <v>0</v>
      </c>
      <c r="G97" s="18">
        <v>0</v>
      </c>
      <c r="H97" s="17">
        <f t="shared" si="4"/>
        <v>0</v>
      </c>
      <c r="I97" s="18">
        <v>0</v>
      </c>
      <c r="J97" s="17">
        <f t="shared" si="5"/>
        <v>0</v>
      </c>
      <c r="K97" s="18">
        <v>0</v>
      </c>
      <c r="L97" s="17">
        <f t="shared" si="6"/>
        <v>0</v>
      </c>
      <c r="M97" s="18">
        <v>1</v>
      </c>
      <c r="N97" s="17">
        <f t="shared" si="7"/>
        <v>8.4745762711864406E-3</v>
      </c>
      <c r="O97" s="18">
        <v>0</v>
      </c>
      <c r="P97" s="17">
        <f t="shared" si="8"/>
        <v>0</v>
      </c>
      <c r="Q97" s="53">
        <v>1</v>
      </c>
      <c r="R97" s="54">
        <f t="shared" si="9"/>
        <v>3.0211480362537764E-3</v>
      </c>
    </row>
    <row r="98" spans="2:18" ht="15" customHeight="1">
      <c r="B98" s="15" t="s">
        <v>126</v>
      </c>
      <c r="C98" s="16">
        <v>0</v>
      </c>
      <c r="D98" s="17">
        <f t="shared" si="2"/>
        <v>0</v>
      </c>
      <c r="E98" s="18">
        <v>0</v>
      </c>
      <c r="F98" s="17">
        <f t="shared" si="3"/>
        <v>0</v>
      </c>
      <c r="G98" s="18">
        <v>0</v>
      </c>
      <c r="H98" s="17">
        <f t="shared" si="4"/>
        <v>0</v>
      </c>
      <c r="I98" s="18">
        <v>1</v>
      </c>
      <c r="J98" s="17">
        <f t="shared" si="5"/>
        <v>0.04</v>
      </c>
      <c r="K98" s="18">
        <v>0</v>
      </c>
      <c r="L98" s="17">
        <f t="shared" si="6"/>
        <v>0</v>
      </c>
      <c r="M98" s="18">
        <v>0</v>
      </c>
      <c r="N98" s="17">
        <f t="shared" si="7"/>
        <v>0</v>
      </c>
      <c r="O98" s="18">
        <v>0</v>
      </c>
      <c r="P98" s="17">
        <f t="shared" si="8"/>
        <v>0</v>
      </c>
      <c r="Q98" s="53">
        <v>1</v>
      </c>
      <c r="R98" s="54">
        <f t="shared" si="9"/>
        <v>3.0211480362537764E-3</v>
      </c>
    </row>
    <row r="99" spans="2:18" ht="15" customHeight="1">
      <c r="B99" s="15" t="s">
        <v>127</v>
      </c>
      <c r="C99" s="16">
        <v>0</v>
      </c>
      <c r="D99" s="17">
        <f t="shared" si="2"/>
        <v>0</v>
      </c>
      <c r="E99" s="18">
        <v>0</v>
      </c>
      <c r="F99" s="17">
        <f t="shared" si="3"/>
        <v>0</v>
      </c>
      <c r="G99" s="18">
        <v>0</v>
      </c>
      <c r="H99" s="17">
        <f t="shared" si="4"/>
        <v>0</v>
      </c>
      <c r="I99" s="18">
        <v>0</v>
      </c>
      <c r="J99" s="17">
        <f t="shared" si="5"/>
        <v>0</v>
      </c>
      <c r="K99" s="18">
        <v>1</v>
      </c>
      <c r="L99" s="17">
        <f t="shared" si="6"/>
        <v>1.5873015873015872E-2</v>
      </c>
      <c r="M99" s="18">
        <v>0</v>
      </c>
      <c r="N99" s="17">
        <f t="shared" si="7"/>
        <v>0</v>
      </c>
      <c r="O99" s="18">
        <v>0</v>
      </c>
      <c r="P99" s="17">
        <f t="shared" si="8"/>
        <v>0</v>
      </c>
      <c r="Q99" s="53">
        <v>1</v>
      </c>
      <c r="R99" s="54">
        <f t="shared" si="9"/>
        <v>3.0211480362537764E-3</v>
      </c>
    </row>
    <row r="100" spans="2:18" ht="15" customHeight="1">
      <c r="B100" s="15" t="s">
        <v>128</v>
      </c>
      <c r="C100" s="16">
        <v>0</v>
      </c>
      <c r="D100" s="17">
        <f t="shared" si="2"/>
        <v>0</v>
      </c>
      <c r="E100" s="18">
        <v>0</v>
      </c>
      <c r="F100" s="17">
        <f t="shared" si="3"/>
        <v>0</v>
      </c>
      <c r="G100" s="18">
        <v>0</v>
      </c>
      <c r="H100" s="17">
        <f t="shared" si="4"/>
        <v>0</v>
      </c>
      <c r="I100" s="18">
        <v>0</v>
      </c>
      <c r="J100" s="17">
        <f t="shared" si="5"/>
        <v>0</v>
      </c>
      <c r="K100" s="18">
        <v>0</v>
      </c>
      <c r="L100" s="17">
        <f t="shared" si="6"/>
        <v>0</v>
      </c>
      <c r="M100" s="18">
        <v>1</v>
      </c>
      <c r="N100" s="17">
        <f t="shared" si="7"/>
        <v>8.4745762711864406E-3</v>
      </c>
      <c r="O100" s="18">
        <v>0</v>
      </c>
      <c r="P100" s="17">
        <f t="shared" si="8"/>
        <v>0</v>
      </c>
      <c r="Q100" s="53">
        <v>1</v>
      </c>
      <c r="R100" s="54">
        <f t="shared" si="9"/>
        <v>3.0211480362537764E-3</v>
      </c>
    </row>
    <row r="101" spans="2:18" ht="15" customHeight="1">
      <c r="B101" s="15" t="s">
        <v>129</v>
      </c>
      <c r="C101" s="16">
        <v>0</v>
      </c>
      <c r="D101" s="17">
        <f t="shared" si="2"/>
        <v>0</v>
      </c>
      <c r="E101" s="18">
        <v>0</v>
      </c>
      <c r="F101" s="17">
        <f t="shared" si="3"/>
        <v>0</v>
      </c>
      <c r="G101" s="18">
        <v>0</v>
      </c>
      <c r="H101" s="17">
        <f t="shared" si="4"/>
        <v>0</v>
      </c>
      <c r="I101" s="18">
        <v>0</v>
      </c>
      <c r="J101" s="17">
        <f t="shared" si="5"/>
        <v>0</v>
      </c>
      <c r="K101" s="18">
        <v>0</v>
      </c>
      <c r="L101" s="17">
        <f t="shared" si="6"/>
        <v>0</v>
      </c>
      <c r="M101" s="18">
        <v>1</v>
      </c>
      <c r="N101" s="17">
        <f t="shared" si="7"/>
        <v>8.4745762711864406E-3</v>
      </c>
      <c r="O101" s="18">
        <v>0</v>
      </c>
      <c r="P101" s="17">
        <f t="shared" si="8"/>
        <v>0</v>
      </c>
      <c r="Q101" s="53">
        <v>1</v>
      </c>
      <c r="R101" s="54">
        <f t="shared" si="9"/>
        <v>3.0211480362537764E-3</v>
      </c>
    </row>
    <row r="102" spans="2:18" ht="15" customHeight="1">
      <c r="B102" s="15" t="s">
        <v>130</v>
      </c>
      <c r="C102" s="16">
        <v>0</v>
      </c>
      <c r="D102" s="17">
        <f t="shared" ref="D102:D165" si="10">C102/61</f>
        <v>0</v>
      </c>
      <c r="E102" s="18">
        <v>1</v>
      </c>
      <c r="F102" s="17">
        <f t="shared" ref="F102:F165" si="11">E102/32</f>
        <v>3.125E-2</v>
      </c>
      <c r="G102" s="18">
        <v>0</v>
      </c>
      <c r="H102" s="17">
        <f t="shared" ref="H102:H165" si="12">G102/6</f>
        <v>0</v>
      </c>
      <c r="I102" s="18">
        <v>0</v>
      </c>
      <c r="J102" s="17">
        <f t="shared" ref="J102:J165" si="13">I102/25</f>
        <v>0</v>
      </c>
      <c r="K102" s="18">
        <v>0</v>
      </c>
      <c r="L102" s="17">
        <f t="shared" ref="L102:L165" si="14">K102/63</f>
        <v>0</v>
      </c>
      <c r="M102" s="18">
        <v>0</v>
      </c>
      <c r="N102" s="17">
        <f t="shared" ref="N102:N165" si="15">M102/118</f>
        <v>0</v>
      </c>
      <c r="O102" s="18">
        <v>0</v>
      </c>
      <c r="P102" s="17">
        <f t="shared" ref="P102:P165" si="16">O102/26</f>
        <v>0</v>
      </c>
      <c r="Q102" s="53">
        <v>1</v>
      </c>
      <c r="R102" s="54">
        <f t="shared" ref="R102:R165" si="17">Q102/331</f>
        <v>3.0211480362537764E-3</v>
      </c>
    </row>
    <row r="103" spans="2:18" ht="15" customHeight="1">
      <c r="B103" s="15" t="s">
        <v>131</v>
      </c>
      <c r="C103" s="16">
        <v>0</v>
      </c>
      <c r="D103" s="17">
        <f t="shared" si="10"/>
        <v>0</v>
      </c>
      <c r="E103" s="18">
        <v>0</v>
      </c>
      <c r="F103" s="17">
        <f t="shared" si="11"/>
        <v>0</v>
      </c>
      <c r="G103" s="18">
        <v>0</v>
      </c>
      <c r="H103" s="17">
        <f t="shared" si="12"/>
        <v>0</v>
      </c>
      <c r="I103" s="18">
        <v>0</v>
      </c>
      <c r="J103" s="17">
        <f t="shared" si="13"/>
        <v>0</v>
      </c>
      <c r="K103" s="18">
        <v>1</v>
      </c>
      <c r="L103" s="17">
        <f t="shared" si="14"/>
        <v>1.5873015873015872E-2</v>
      </c>
      <c r="M103" s="18">
        <v>0</v>
      </c>
      <c r="N103" s="17">
        <f t="shared" si="15"/>
        <v>0</v>
      </c>
      <c r="O103" s="18">
        <v>0</v>
      </c>
      <c r="P103" s="17">
        <f t="shared" si="16"/>
        <v>0</v>
      </c>
      <c r="Q103" s="53">
        <v>1</v>
      </c>
      <c r="R103" s="54">
        <f t="shared" si="17"/>
        <v>3.0211480362537764E-3</v>
      </c>
    </row>
    <row r="104" spans="2:18" ht="15" customHeight="1">
      <c r="B104" s="15" t="s">
        <v>132</v>
      </c>
      <c r="C104" s="16">
        <v>1</v>
      </c>
      <c r="D104" s="17">
        <f t="shared" si="10"/>
        <v>1.6393442622950821E-2</v>
      </c>
      <c r="E104" s="18">
        <v>0</v>
      </c>
      <c r="F104" s="17">
        <f t="shared" si="11"/>
        <v>0</v>
      </c>
      <c r="G104" s="18">
        <v>0</v>
      </c>
      <c r="H104" s="17">
        <f t="shared" si="12"/>
        <v>0</v>
      </c>
      <c r="I104" s="18">
        <v>0</v>
      </c>
      <c r="J104" s="17">
        <f t="shared" si="13"/>
        <v>0</v>
      </c>
      <c r="K104" s="18">
        <v>0</v>
      </c>
      <c r="L104" s="17">
        <f t="shared" si="14"/>
        <v>0</v>
      </c>
      <c r="M104" s="18">
        <v>0</v>
      </c>
      <c r="N104" s="17">
        <f t="shared" si="15"/>
        <v>0</v>
      </c>
      <c r="O104" s="18">
        <v>0</v>
      </c>
      <c r="P104" s="17">
        <f t="shared" si="16"/>
        <v>0</v>
      </c>
      <c r="Q104" s="53">
        <v>1</v>
      </c>
      <c r="R104" s="54">
        <f t="shared" si="17"/>
        <v>3.0211480362537764E-3</v>
      </c>
    </row>
    <row r="105" spans="2:18" ht="15" customHeight="1">
      <c r="B105" s="15" t="s">
        <v>133</v>
      </c>
      <c r="C105" s="16">
        <v>1</v>
      </c>
      <c r="D105" s="17">
        <f t="shared" si="10"/>
        <v>1.6393442622950821E-2</v>
      </c>
      <c r="E105" s="18">
        <v>0</v>
      </c>
      <c r="F105" s="17">
        <f t="shared" si="11"/>
        <v>0</v>
      </c>
      <c r="G105" s="18">
        <v>0</v>
      </c>
      <c r="H105" s="17">
        <f t="shared" si="12"/>
        <v>0</v>
      </c>
      <c r="I105" s="18">
        <v>0</v>
      </c>
      <c r="J105" s="17">
        <f t="shared" si="13"/>
        <v>0</v>
      </c>
      <c r="K105" s="18">
        <v>0</v>
      </c>
      <c r="L105" s="17">
        <f t="shared" si="14"/>
        <v>0</v>
      </c>
      <c r="M105" s="18">
        <v>0</v>
      </c>
      <c r="N105" s="17">
        <f t="shared" si="15"/>
        <v>0</v>
      </c>
      <c r="O105" s="18">
        <v>0</v>
      </c>
      <c r="P105" s="17">
        <f t="shared" si="16"/>
        <v>0</v>
      </c>
      <c r="Q105" s="53">
        <v>1</v>
      </c>
      <c r="R105" s="54">
        <f t="shared" si="17"/>
        <v>3.0211480362537764E-3</v>
      </c>
    </row>
    <row r="106" spans="2:18" ht="15" customHeight="1">
      <c r="B106" s="15" t="s">
        <v>134</v>
      </c>
      <c r="C106" s="16">
        <v>2</v>
      </c>
      <c r="D106" s="17">
        <f t="shared" si="10"/>
        <v>3.2786885245901641E-2</v>
      </c>
      <c r="E106" s="18">
        <v>1</v>
      </c>
      <c r="F106" s="17">
        <f t="shared" si="11"/>
        <v>3.125E-2</v>
      </c>
      <c r="G106" s="18">
        <v>0</v>
      </c>
      <c r="H106" s="17">
        <f t="shared" si="12"/>
        <v>0</v>
      </c>
      <c r="I106" s="18">
        <v>0</v>
      </c>
      <c r="J106" s="17">
        <f t="shared" si="13"/>
        <v>0</v>
      </c>
      <c r="K106" s="18">
        <v>0</v>
      </c>
      <c r="L106" s="17">
        <f t="shared" si="14"/>
        <v>0</v>
      </c>
      <c r="M106" s="18">
        <v>0</v>
      </c>
      <c r="N106" s="17">
        <f t="shared" si="15"/>
        <v>0</v>
      </c>
      <c r="O106" s="18">
        <v>0</v>
      </c>
      <c r="P106" s="17">
        <f t="shared" si="16"/>
        <v>0</v>
      </c>
      <c r="Q106" s="53">
        <v>3</v>
      </c>
      <c r="R106" s="54">
        <f t="shared" si="17"/>
        <v>9.0634441087613302E-3</v>
      </c>
    </row>
    <row r="107" spans="2:18" ht="15" customHeight="1">
      <c r="B107" s="15" t="s">
        <v>135</v>
      </c>
      <c r="C107" s="16">
        <v>0</v>
      </c>
      <c r="D107" s="17">
        <f t="shared" si="10"/>
        <v>0</v>
      </c>
      <c r="E107" s="18">
        <v>0</v>
      </c>
      <c r="F107" s="17">
        <f t="shared" si="11"/>
        <v>0</v>
      </c>
      <c r="G107" s="18">
        <v>0</v>
      </c>
      <c r="H107" s="17">
        <f t="shared" si="12"/>
        <v>0</v>
      </c>
      <c r="I107" s="18">
        <v>0</v>
      </c>
      <c r="J107" s="17">
        <f t="shared" si="13"/>
        <v>0</v>
      </c>
      <c r="K107" s="18">
        <v>1</v>
      </c>
      <c r="L107" s="17">
        <f t="shared" si="14"/>
        <v>1.5873015873015872E-2</v>
      </c>
      <c r="M107" s="18">
        <v>0</v>
      </c>
      <c r="N107" s="17">
        <f t="shared" si="15"/>
        <v>0</v>
      </c>
      <c r="O107" s="18">
        <v>0</v>
      </c>
      <c r="P107" s="17">
        <f t="shared" si="16"/>
        <v>0</v>
      </c>
      <c r="Q107" s="53">
        <v>1</v>
      </c>
      <c r="R107" s="54">
        <f t="shared" si="17"/>
        <v>3.0211480362537764E-3</v>
      </c>
    </row>
    <row r="108" spans="2:18" ht="15" customHeight="1">
      <c r="B108" s="15" t="s">
        <v>136</v>
      </c>
      <c r="C108" s="16">
        <v>0</v>
      </c>
      <c r="D108" s="17">
        <f t="shared" si="10"/>
        <v>0</v>
      </c>
      <c r="E108" s="18">
        <v>0</v>
      </c>
      <c r="F108" s="17">
        <f t="shared" si="11"/>
        <v>0</v>
      </c>
      <c r="G108" s="18">
        <v>1</v>
      </c>
      <c r="H108" s="17">
        <f t="shared" si="12"/>
        <v>0.16666666666666666</v>
      </c>
      <c r="I108" s="18">
        <v>0</v>
      </c>
      <c r="J108" s="17">
        <f t="shared" si="13"/>
        <v>0</v>
      </c>
      <c r="K108" s="18">
        <v>0</v>
      </c>
      <c r="L108" s="17">
        <f t="shared" si="14"/>
        <v>0</v>
      </c>
      <c r="M108" s="18">
        <v>0</v>
      </c>
      <c r="N108" s="17">
        <f t="shared" si="15"/>
        <v>0</v>
      </c>
      <c r="O108" s="18">
        <v>0</v>
      </c>
      <c r="P108" s="17">
        <f t="shared" si="16"/>
        <v>0</v>
      </c>
      <c r="Q108" s="53">
        <v>1</v>
      </c>
      <c r="R108" s="54">
        <f t="shared" si="17"/>
        <v>3.0211480362537764E-3</v>
      </c>
    </row>
    <row r="109" spans="2:18" ht="15" customHeight="1">
      <c r="B109" s="15" t="s">
        <v>137</v>
      </c>
      <c r="C109" s="16">
        <v>1</v>
      </c>
      <c r="D109" s="17">
        <f t="shared" si="10"/>
        <v>1.6393442622950821E-2</v>
      </c>
      <c r="E109" s="18">
        <v>0</v>
      </c>
      <c r="F109" s="17">
        <f t="shared" si="11"/>
        <v>0</v>
      </c>
      <c r="G109" s="18">
        <v>0</v>
      </c>
      <c r="H109" s="17">
        <f t="shared" si="12"/>
        <v>0</v>
      </c>
      <c r="I109" s="18">
        <v>0</v>
      </c>
      <c r="J109" s="17">
        <f t="shared" si="13"/>
        <v>0</v>
      </c>
      <c r="K109" s="18">
        <v>0</v>
      </c>
      <c r="L109" s="17">
        <f t="shared" si="14"/>
        <v>0</v>
      </c>
      <c r="M109" s="18">
        <v>0</v>
      </c>
      <c r="N109" s="17">
        <f t="shared" si="15"/>
        <v>0</v>
      </c>
      <c r="O109" s="18">
        <v>0</v>
      </c>
      <c r="P109" s="17">
        <f t="shared" si="16"/>
        <v>0</v>
      </c>
      <c r="Q109" s="53">
        <v>1</v>
      </c>
      <c r="R109" s="54">
        <f t="shared" si="17"/>
        <v>3.0211480362537764E-3</v>
      </c>
    </row>
    <row r="110" spans="2:18" ht="15" customHeight="1">
      <c r="B110" s="15" t="s">
        <v>138</v>
      </c>
      <c r="C110" s="16">
        <v>0</v>
      </c>
      <c r="D110" s="17">
        <f t="shared" si="10"/>
        <v>0</v>
      </c>
      <c r="E110" s="18">
        <v>0</v>
      </c>
      <c r="F110" s="17">
        <f t="shared" si="11"/>
        <v>0</v>
      </c>
      <c r="G110" s="18">
        <v>0</v>
      </c>
      <c r="H110" s="17">
        <f t="shared" si="12"/>
        <v>0</v>
      </c>
      <c r="I110" s="18">
        <v>0</v>
      </c>
      <c r="J110" s="17">
        <f t="shared" si="13"/>
        <v>0</v>
      </c>
      <c r="K110" s="18">
        <v>1</v>
      </c>
      <c r="L110" s="17">
        <f t="shared" si="14"/>
        <v>1.5873015873015872E-2</v>
      </c>
      <c r="M110" s="18">
        <v>0</v>
      </c>
      <c r="N110" s="17">
        <f t="shared" si="15"/>
        <v>0</v>
      </c>
      <c r="O110" s="18">
        <v>0</v>
      </c>
      <c r="P110" s="17">
        <f t="shared" si="16"/>
        <v>0</v>
      </c>
      <c r="Q110" s="53">
        <v>1</v>
      </c>
      <c r="R110" s="54">
        <f t="shared" si="17"/>
        <v>3.0211480362537764E-3</v>
      </c>
    </row>
    <row r="111" spans="2:18" ht="15" customHeight="1">
      <c r="B111" s="15" t="s">
        <v>139</v>
      </c>
      <c r="C111" s="16">
        <v>0</v>
      </c>
      <c r="D111" s="17">
        <f t="shared" si="10"/>
        <v>0</v>
      </c>
      <c r="E111" s="18">
        <v>0</v>
      </c>
      <c r="F111" s="17">
        <f t="shared" si="11"/>
        <v>0</v>
      </c>
      <c r="G111" s="18">
        <v>0</v>
      </c>
      <c r="H111" s="17">
        <f t="shared" si="12"/>
        <v>0</v>
      </c>
      <c r="I111" s="18">
        <v>0</v>
      </c>
      <c r="J111" s="17">
        <f t="shared" si="13"/>
        <v>0</v>
      </c>
      <c r="K111" s="18">
        <v>0</v>
      </c>
      <c r="L111" s="17">
        <f t="shared" si="14"/>
        <v>0</v>
      </c>
      <c r="M111" s="18">
        <v>0</v>
      </c>
      <c r="N111" s="17">
        <f t="shared" si="15"/>
        <v>0</v>
      </c>
      <c r="O111" s="18">
        <v>1</v>
      </c>
      <c r="P111" s="17">
        <f t="shared" si="16"/>
        <v>3.8461538461538464E-2</v>
      </c>
      <c r="Q111" s="53">
        <v>1</v>
      </c>
      <c r="R111" s="54">
        <f t="shared" si="17"/>
        <v>3.0211480362537764E-3</v>
      </c>
    </row>
    <row r="112" spans="2:18" ht="15" customHeight="1">
      <c r="B112" s="15" t="s">
        <v>140</v>
      </c>
      <c r="C112" s="16">
        <v>0</v>
      </c>
      <c r="D112" s="17">
        <f t="shared" si="10"/>
        <v>0</v>
      </c>
      <c r="E112" s="18">
        <v>1</v>
      </c>
      <c r="F112" s="17">
        <f t="shared" si="11"/>
        <v>3.125E-2</v>
      </c>
      <c r="G112" s="18">
        <v>0</v>
      </c>
      <c r="H112" s="17">
        <f t="shared" si="12"/>
        <v>0</v>
      </c>
      <c r="I112" s="18">
        <v>0</v>
      </c>
      <c r="J112" s="17">
        <f t="shared" si="13"/>
        <v>0</v>
      </c>
      <c r="K112" s="18">
        <v>0</v>
      </c>
      <c r="L112" s="17">
        <f t="shared" si="14"/>
        <v>0</v>
      </c>
      <c r="M112" s="18">
        <v>0</v>
      </c>
      <c r="N112" s="17">
        <f t="shared" si="15"/>
        <v>0</v>
      </c>
      <c r="O112" s="18">
        <v>0</v>
      </c>
      <c r="P112" s="17">
        <f t="shared" si="16"/>
        <v>0</v>
      </c>
      <c r="Q112" s="53">
        <v>1</v>
      </c>
      <c r="R112" s="54">
        <f t="shared" si="17"/>
        <v>3.0211480362537764E-3</v>
      </c>
    </row>
    <row r="113" spans="2:18" ht="15" customHeight="1">
      <c r="B113" s="15" t="s">
        <v>141</v>
      </c>
      <c r="C113" s="16">
        <v>0</v>
      </c>
      <c r="D113" s="17">
        <f t="shared" si="10"/>
        <v>0</v>
      </c>
      <c r="E113" s="18">
        <v>0</v>
      </c>
      <c r="F113" s="17">
        <f t="shared" si="11"/>
        <v>0</v>
      </c>
      <c r="G113" s="18">
        <v>0</v>
      </c>
      <c r="H113" s="17">
        <f t="shared" si="12"/>
        <v>0</v>
      </c>
      <c r="I113" s="18">
        <v>0</v>
      </c>
      <c r="J113" s="17">
        <f t="shared" si="13"/>
        <v>0</v>
      </c>
      <c r="K113" s="18">
        <v>1</v>
      </c>
      <c r="L113" s="17">
        <f t="shared" si="14"/>
        <v>1.5873015873015872E-2</v>
      </c>
      <c r="M113" s="18">
        <v>0</v>
      </c>
      <c r="N113" s="17">
        <f t="shared" si="15"/>
        <v>0</v>
      </c>
      <c r="O113" s="18">
        <v>0</v>
      </c>
      <c r="P113" s="17">
        <f t="shared" si="16"/>
        <v>0</v>
      </c>
      <c r="Q113" s="53">
        <v>1</v>
      </c>
      <c r="R113" s="54">
        <f t="shared" si="17"/>
        <v>3.0211480362537764E-3</v>
      </c>
    </row>
    <row r="114" spans="2:18" ht="15" customHeight="1">
      <c r="B114" s="15" t="s">
        <v>142</v>
      </c>
      <c r="C114" s="16">
        <v>0</v>
      </c>
      <c r="D114" s="17">
        <f t="shared" si="10"/>
        <v>0</v>
      </c>
      <c r="E114" s="18">
        <v>1</v>
      </c>
      <c r="F114" s="17">
        <f t="shared" si="11"/>
        <v>3.125E-2</v>
      </c>
      <c r="G114" s="18">
        <v>0</v>
      </c>
      <c r="H114" s="17">
        <f t="shared" si="12"/>
        <v>0</v>
      </c>
      <c r="I114" s="18">
        <v>0</v>
      </c>
      <c r="J114" s="17">
        <f t="shared" si="13"/>
        <v>0</v>
      </c>
      <c r="K114" s="18">
        <v>0</v>
      </c>
      <c r="L114" s="17">
        <f t="shared" si="14"/>
        <v>0</v>
      </c>
      <c r="M114" s="18">
        <v>0</v>
      </c>
      <c r="N114" s="17">
        <f t="shared" si="15"/>
        <v>0</v>
      </c>
      <c r="O114" s="18">
        <v>0</v>
      </c>
      <c r="P114" s="17">
        <f t="shared" si="16"/>
        <v>0</v>
      </c>
      <c r="Q114" s="53">
        <v>1</v>
      </c>
      <c r="R114" s="54">
        <f t="shared" si="17"/>
        <v>3.0211480362537764E-3</v>
      </c>
    </row>
    <row r="115" spans="2:18" ht="15" customHeight="1">
      <c r="B115" s="15" t="s">
        <v>143</v>
      </c>
      <c r="C115" s="16">
        <v>1</v>
      </c>
      <c r="D115" s="17">
        <f t="shared" si="10"/>
        <v>1.6393442622950821E-2</v>
      </c>
      <c r="E115" s="18">
        <v>0</v>
      </c>
      <c r="F115" s="17">
        <f t="shared" si="11"/>
        <v>0</v>
      </c>
      <c r="G115" s="18">
        <v>0</v>
      </c>
      <c r="H115" s="17">
        <f t="shared" si="12"/>
        <v>0</v>
      </c>
      <c r="I115" s="18">
        <v>0</v>
      </c>
      <c r="J115" s="17">
        <f t="shared" si="13"/>
        <v>0</v>
      </c>
      <c r="K115" s="18">
        <v>0</v>
      </c>
      <c r="L115" s="17">
        <f t="shared" si="14"/>
        <v>0</v>
      </c>
      <c r="M115" s="18">
        <v>0</v>
      </c>
      <c r="N115" s="17">
        <f t="shared" si="15"/>
        <v>0</v>
      </c>
      <c r="O115" s="18">
        <v>0</v>
      </c>
      <c r="P115" s="17">
        <f t="shared" si="16"/>
        <v>0</v>
      </c>
      <c r="Q115" s="53">
        <v>1</v>
      </c>
      <c r="R115" s="54">
        <f t="shared" si="17"/>
        <v>3.0211480362537764E-3</v>
      </c>
    </row>
    <row r="116" spans="2:18" ht="15" customHeight="1">
      <c r="B116" s="15" t="s">
        <v>144</v>
      </c>
      <c r="C116" s="16">
        <v>0</v>
      </c>
      <c r="D116" s="17">
        <f t="shared" si="10"/>
        <v>0</v>
      </c>
      <c r="E116" s="18">
        <v>0</v>
      </c>
      <c r="F116" s="17">
        <f t="shared" si="11"/>
        <v>0</v>
      </c>
      <c r="G116" s="18">
        <v>0</v>
      </c>
      <c r="H116" s="17">
        <f t="shared" si="12"/>
        <v>0</v>
      </c>
      <c r="I116" s="18">
        <v>0</v>
      </c>
      <c r="J116" s="17">
        <f t="shared" si="13"/>
        <v>0</v>
      </c>
      <c r="K116" s="18">
        <v>0</v>
      </c>
      <c r="L116" s="17">
        <f t="shared" si="14"/>
        <v>0</v>
      </c>
      <c r="M116" s="18">
        <v>1</v>
      </c>
      <c r="N116" s="17">
        <f t="shared" si="15"/>
        <v>8.4745762711864406E-3</v>
      </c>
      <c r="O116" s="18">
        <v>0</v>
      </c>
      <c r="P116" s="17">
        <f t="shared" si="16"/>
        <v>0</v>
      </c>
      <c r="Q116" s="53">
        <v>1</v>
      </c>
      <c r="R116" s="54">
        <f t="shared" si="17"/>
        <v>3.0211480362537764E-3</v>
      </c>
    </row>
    <row r="117" spans="2:18" ht="15" customHeight="1">
      <c r="B117" s="15" t="s">
        <v>145</v>
      </c>
      <c r="C117" s="16">
        <v>0</v>
      </c>
      <c r="D117" s="17">
        <f t="shared" si="10"/>
        <v>0</v>
      </c>
      <c r="E117" s="18">
        <v>1</v>
      </c>
      <c r="F117" s="17">
        <f t="shared" si="11"/>
        <v>3.125E-2</v>
      </c>
      <c r="G117" s="18">
        <v>0</v>
      </c>
      <c r="H117" s="17">
        <f t="shared" si="12"/>
        <v>0</v>
      </c>
      <c r="I117" s="18">
        <v>0</v>
      </c>
      <c r="J117" s="17">
        <f t="shared" si="13"/>
        <v>0</v>
      </c>
      <c r="K117" s="18">
        <v>1</v>
      </c>
      <c r="L117" s="17">
        <f t="shared" si="14"/>
        <v>1.5873015873015872E-2</v>
      </c>
      <c r="M117" s="18">
        <v>2</v>
      </c>
      <c r="N117" s="17">
        <f t="shared" si="15"/>
        <v>1.6949152542372881E-2</v>
      </c>
      <c r="O117" s="18">
        <v>0</v>
      </c>
      <c r="P117" s="17">
        <f t="shared" si="16"/>
        <v>0</v>
      </c>
      <c r="Q117" s="53">
        <v>4</v>
      </c>
      <c r="R117" s="54">
        <f t="shared" si="17"/>
        <v>1.2084592145015106E-2</v>
      </c>
    </row>
    <row r="118" spans="2:18" ht="15" customHeight="1">
      <c r="B118" s="15" t="s">
        <v>146</v>
      </c>
      <c r="C118" s="16">
        <v>1</v>
      </c>
      <c r="D118" s="17">
        <f t="shared" si="10"/>
        <v>1.6393442622950821E-2</v>
      </c>
      <c r="E118" s="18">
        <v>0</v>
      </c>
      <c r="F118" s="17">
        <f t="shared" si="11"/>
        <v>0</v>
      </c>
      <c r="G118" s="18">
        <v>0</v>
      </c>
      <c r="H118" s="17">
        <f t="shared" si="12"/>
        <v>0</v>
      </c>
      <c r="I118" s="18">
        <v>0</v>
      </c>
      <c r="J118" s="17">
        <f t="shared" si="13"/>
        <v>0</v>
      </c>
      <c r="K118" s="18">
        <v>0</v>
      </c>
      <c r="L118" s="17">
        <f t="shared" si="14"/>
        <v>0</v>
      </c>
      <c r="M118" s="18">
        <v>1</v>
      </c>
      <c r="N118" s="17">
        <f t="shared" si="15"/>
        <v>8.4745762711864406E-3</v>
      </c>
      <c r="O118" s="18">
        <v>0</v>
      </c>
      <c r="P118" s="17">
        <f t="shared" si="16"/>
        <v>0</v>
      </c>
      <c r="Q118" s="53">
        <v>2</v>
      </c>
      <c r="R118" s="54">
        <f t="shared" si="17"/>
        <v>6.0422960725075529E-3</v>
      </c>
    </row>
    <row r="119" spans="2:18" ht="15" customHeight="1">
      <c r="B119" s="15" t="s">
        <v>147</v>
      </c>
      <c r="C119" s="16">
        <v>0</v>
      </c>
      <c r="D119" s="17">
        <f t="shared" si="10"/>
        <v>0</v>
      </c>
      <c r="E119" s="18">
        <v>0</v>
      </c>
      <c r="F119" s="17">
        <f t="shared" si="11"/>
        <v>0</v>
      </c>
      <c r="G119" s="18">
        <v>1</v>
      </c>
      <c r="H119" s="17">
        <f t="shared" si="12"/>
        <v>0.16666666666666666</v>
      </c>
      <c r="I119" s="18">
        <v>0</v>
      </c>
      <c r="J119" s="17">
        <f t="shared" si="13"/>
        <v>0</v>
      </c>
      <c r="K119" s="18">
        <v>1</v>
      </c>
      <c r="L119" s="17">
        <f t="shared" si="14"/>
        <v>1.5873015873015872E-2</v>
      </c>
      <c r="M119" s="18">
        <v>0</v>
      </c>
      <c r="N119" s="17">
        <f t="shared" si="15"/>
        <v>0</v>
      </c>
      <c r="O119" s="18">
        <v>0</v>
      </c>
      <c r="P119" s="17">
        <f t="shared" si="16"/>
        <v>0</v>
      </c>
      <c r="Q119" s="53">
        <v>2</v>
      </c>
      <c r="R119" s="54">
        <f t="shared" si="17"/>
        <v>6.0422960725075529E-3</v>
      </c>
    </row>
    <row r="120" spans="2:18" ht="15" customHeight="1">
      <c r="B120" s="15" t="s">
        <v>148</v>
      </c>
      <c r="C120" s="16">
        <v>1</v>
      </c>
      <c r="D120" s="17">
        <f t="shared" si="10"/>
        <v>1.6393442622950821E-2</v>
      </c>
      <c r="E120" s="18">
        <v>0</v>
      </c>
      <c r="F120" s="17">
        <f t="shared" si="11"/>
        <v>0</v>
      </c>
      <c r="G120" s="18">
        <v>0</v>
      </c>
      <c r="H120" s="17">
        <f t="shared" si="12"/>
        <v>0</v>
      </c>
      <c r="I120" s="18">
        <v>0</v>
      </c>
      <c r="J120" s="17">
        <f t="shared" si="13"/>
        <v>0</v>
      </c>
      <c r="K120" s="18">
        <v>3</v>
      </c>
      <c r="L120" s="17">
        <f t="shared" si="14"/>
        <v>4.7619047619047616E-2</v>
      </c>
      <c r="M120" s="18">
        <v>0</v>
      </c>
      <c r="N120" s="17">
        <f t="shared" si="15"/>
        <v>0</v>
      </c>
      <c r="O120" s="18">
        <v>0</v>
      </c>
      <c r="P120" s="17">
        <f t="shared" si="16"/>
        <v>0</v>
      </c>
      <c r="Q120" s="53">
        <v>4</v>
      </c>
      <c r="R120" s="54">
        <f t="shared" si="17"/>
        <v>1.2084592145015106E-2</v>
      </c>
    </row>
    <row r="121" spans="2:18" ht="15" customHeight="1">
      <c r="B121" s="15" t="s">
        <v>149</v>
      </c>
      <c r="C121" s="16">
        <v>0</v>
      </c>
      <c r="D121" s="17">
        <f t="shared" si="10"/>
        <v>0</v>
      </c>
      <c r="E121" s="18">
        <v>0</v>
      </c>
      <c r="F121" s="17">
        <f t="shared" si="11"/>
        <v>0</v>
      </c>
      <c r="G121" s="18">
        <v>0</v>
      </c>
      <c r="H121" s="17">
        <f t="shared" si="12"/>
        <v>0</v>
      </c>
      <c r="I121" s="18">
        <v>0</v>
      </c>
      <c r="J121" s="17">
        <f t="shared" si="13"/>
        <v>0</v>
      </c>
      <c r="K121" s="18">
        <v>1</v>
      </c>
      <c r="L121" s="17">
        <f t="shared" si="14"/>
        <v>1.5873015873015872E-2</v>
      </c>
      <c r="M121" s="18">
        <v>1</v>
      </c>
      <c r="N121" s="17">
        <f t="shared" si="15"/>
        <v>8.4745762711864406E-3</v>
      </c>
      <c r="O121" s="18">
        <v>0</v>
      </c>
      <c r="P121" s="17">
        <f t="shared" si="16"/>
        <v>0</v>
      </c>
      <c r="Q121" s="53">
        <v>2</v>
      </c>
      <c r="R121" s="54">
        <f t="shared" si="17"/>
        <v>6.0422960725075529E-3</v>
      </c>
    </row>
    <row r="122" spans="2:18" ht="15" customHeight="1">
      <c r="B122" s="15" t="s">
        <v>150</v>
      </c>
      <c r="C122" s="16">
        <v>0</v>
      </c>
      <c r="D122" s="17">
        <f t="shared" si="10"/>
        <v>0</v>
      </c>
      <c r="E122" s="18">
        <v>0</v>
      </c>
      <c r="F122" s="17">
        <f t="shared" si="11"/>
        <v>0</v>
      </c>
      <c r="G122" s="18">
        <v>0</v>
      </c>
      <c r="H122" s="17">
        <f t="shared" si="12"/>
        <v>0</v>
      </c>
      <c r="I122" s="18">
        <v>0</v>
      </c>
      <c r="J122" s="17">
        <f t="shared" si="13"/>
        <v>0</v>
      </c>
      <c r="K122" s="18">
        <v>0</v>
      </c>
      <c r="L122" s="17">
        <f t="shared" si="14"/>
        <v>0</v>
      </c>
      <c r="M122" s="18">
        <v>0</v>
      </c>
      <c r="N122" s="17">
        <f t="shared" si="15"/>
        <v>0</v>
      </c>
      <c r="O122" s="18">
        <v>1</v>
      </c>
      <c r="P122" s="17">
        <f t="shared" si="16"/>
        <v>3.8461538461538464E-2</v>
      </c>
      <c r="Q122" s="53">
        <v>1</v>
      </c>
      <c r="R122" s="54">
        <f t="shared" si="17"/>
        <v>3.0211480362537764E-3</v>
      </c>
    </row>
    <row r="123" spans="2:18" ht="15" customHeight="1">
      <c r="B123" s="15" t="s">
        <v>151</v>
      </c>
      <c r="C123" s="16">
        <v>0</v>
      </c>
      <c r="D123" s="17">
        <f t="shared" si="10"/>
        <v>0</v>
      </c>
      <c r="E123" s="18">
        <v>1</v>
      </c>
      <c r="F123" s="17">
        <f t="shared" si="11"/>
        <v>3.125E-2</v>
      </c>
      <c r="G123" s="18">
        <v>0</v>
      </c>
      <c r="H123" s="17">
        <f t="shared" si="12"/>
        <v>0</v>
      </c>
      <c r="I123" s="18">
        <v>0</v>
      </c>
      <c r="J123" s="17">
        <f t="shared" si="13"/>
        <v>0</v>
      </c>
      <c r="K123" s="18">
        <v>0</v>
      </c>
      <c r="L123" s="17">
        <f t="shared" si="14"/>
        <v>0</v>
      </c>
      <c r="M123" s="18">
        <v>0</v>
      </c>
      <c r="N123" s="17">
        <f t="shared" si="15"/>
        <v>0</v>
      </c>
      <c r="O123" s="18">
        <v>0</v>
      </c>
      <c r="P123" s="17">
        <f t="shared" si="16"/>
        <v>0</v>
      </c>
      <c r="Q123" s="53">
        <v>1</v>
      </c>
      <c r="R123" s="54">
        <f t="shared" si="17"/>
        <v>3.0211480362537764E-3</v>
      </c>
    </row>
    <row r="124" spans="2:18" ht="15" customHeight="1">
      <c r="B124" s="15" t="s">
        <v>152</v>
      </c>
      <c r="C124" s="16">
        <v>0</v>
      </c>
      <c r="D124" s="17">
        <f t="shared" si="10"/>
        <v>0</v>
      </c>
      <c r="E124" s="18">
        <v>0</v>
      </c>
      <c r="F124" s="17">
        <f t="shared" si="11"/>
        <v>0</v>
      </c>
      <c r="G124" s="18">
        <v>0</v>
      </c>
      <c r="H124" s="17">
        <f t="shared" si="12"/>
        <v>0</v>
      </c>
      <c r="I124" s="18">
        <v>7</v>
      </c>
      <c r="J124" s="17">
        <f t="shared" si="13"/>
        <v>0.28000000000000003</v>
      </c>
      <c r="K124" s="18">
        <v>0</v>
      </c>
      <c r="L124" s="17">
        <f t="shared" si="14"/>
        <v>0</v>
      </c>
      <c r="M124" s="18">
        <v>4</v>
      </c>
      <c r="N124" s="17">
        <f t="shared" si="15"/>
        <v>3.3898305084745763E-2</v>
      </c>
      <c r="O124" s="18">
        <v>0</v>
      </c>
      <c r="P124" s="17">
        <f t="shared" si="16"/>
        <v>0</v>
      </c>
      <c r="Q124" s="53">
        <v>11</v>
      </c>
      <c r="R124" s="54">
        <f t="shared" si="17"/>
        <v>3.3232628398791542E-2</v>
      </c>
    </row>
    <row r="125" spans="2:18" ht="15" customHeight="1">
      <c r="B125" s="15" t="s">
        <v>153</v>
      </c>
      <c r="C125" s="16">
        <v>0</v>
      </c>
      <c r="D125" s="17">
        <f t="shared" si="10"/>
        <v>0</v>
      </c>
      <c r="E125" s="18">
        <v>0</v>
      </c>
      <c r="F125" s="17">
        <f t="shared" si="11"/>
        <v>0</v>
      </c>
      <c r="G125" s="18">
        <v>0</v>
      </c>
      <c r="H125" s="17">
        <f t="shared" si="12"/>
        <v>0</v>
      </c>
      <c r="I125" s="18">
        <v>0</v>
      </c>
      <c r="J125" s="17">
        <f t="shared" si="13"/>
        <v>0</v>
      </c>
      <c r="K125" s="18">
        <v>3</v>
      </c>
      <c r="L125" s="17">
        <f t="shared" si="14"/>
        <v>4.7619047619047616E-2</v>
      </c>
      <c r="M125" s="18">
        <v>0</v>
      </c>
      <c r="N125" s="17">
        <f t="shared" si="15"/>
        <v>0</v>
      </c>
      <c r="O125" s="18">
        <v>0</v>
      </c>
      <c r="P125" s="17">
        <f t="shared" si="16"/>
        <v>0</v>
      </c>
      <c r="Q125" s="53">
        <v>3</v>
      </c>
      <c r="R125" s="54">
        <f t="shared" si="17"/>
        <v>9.0634441087613302E-3</v>
      </c>
    </row>
    <row r="126" spans="2:18" ht="15" customHeight="1">
      <c r="B126" s="15" t="s">
        <v>154</v>
      </c>
      <c r="C126" s="16">
        <v>0</v>
      </c>
      <c r="D126" s="17">
        <f t="shared" si="10"/>
        <v>0</v>
      </c>
      <c r="E126" s="18">
        <v>0</v>
      </c>
      <c r="F126" s="17">
        <f t="shared" si="11"/>
        <v>0</v>
      </c>
      <c r="G126" s="18">
        <v>0</v>
      </c>
      <c r="H126" s="17">
        <f t="shared" si="12"/>
        <v>0</v>
      </c>
      <c r="I126" s="18">
        <v>0</v>
      </c>
      <c r="J126" s="17">
        <f t="shared" si="13"/>
        <v>0</v>
      </c>
      <c r="K126" s="18">
        <v>0</v>
      </c>
      <c r="L126" s="17">
        <f t="shared" si="14"/>
        <v>0</v>
      </c>
      <c r="M126" s="18">
        <v>1</v>
      </c>
      <c r="N126" s="17">
        <f t="shared" si="15"/>
        <v>8.4745762711864406E-3</v>
      </c>
      <c r="O126" s="18">
        <v>0</v>
      </c>
      <c r="P126" s="17">
        <f t="shared" si="16"/>
        <v>0</v>
      </c>
      <c r="Q126" s="53">
        <v>1</v>
      </c>
      <c r="R126" s="54">
        <f t="shared" si="17"/>
        <v>3.0211480362537764E-3</v>
      </c>
    </row>
    <row r="127" spans="2:18" ht="15" customHeight="1">
      <c r="B127" s="15" t="s">
        <v>155</v>
      </c>
      <c r="C127" s="16">
        <v>1</v>
      </c>
      <c r="D127" s="17">
        <f t="shared" si="10"/>
        <v>1.6393442622950821E-2</v>
      </c>
      <c r="E127" s="18">
        <v>0</v>
      </c>
      <c r="F127" s="17">
        <f t="shared" si="11"/>
        <v>0</v>
      </c>
      <c r="G127" s="18">
        <v>0</v>
      </c>
      <c r="H127" s="17">
        <f t="shared" si="12"/>
        <v>0</v>
      </c>
      <c r="I127" s="18">
        <v>0</v>
      </c>
      <c r="J127" s="17">
        <f t="shared" si="13"/>
        <v>0</v>
      </c>
      <c r="K127" s="18">
        <v>0</v>
      </c>
      <c r="L127" s="17">
        <f t="shared" si="14"/>
        <v>0</v>
      </c>
      <c r="M127" s="18">
        <v>0</v>
      </c>
      <c r="N127" s="17">
        <f t="shared" si="15"/>
        <v>0</v>
      </c>
      <c r="O127" s="18">
        <v>0</v>
      </c>
      <c r="P127" s="17">
        <f t="shared" si="16"/>
        <v>0</v>
      </c>
      <c r="Q127" s="53">
        <v>1</v>
      </c>
      <c r="R127" s="54">
        <f t="shared" si="17"/>
        <v>3.0211480362537764E-3</v>
      </c>
    </row>
    <row r="128" spans="2:18" ht="15" customHeight="1">
      <c r="B128" s="15" t="s">
        <v>156</v>
      </c>
      <c r="C128" s="16">
        <v>0</v>
      </c>
      <c r="D128" s="17">
        <f t="shared" si="10"/>
        <v>0</v>
      </c>
      <c r="E128" s="18">
        <v>0</v>
      </c>
      <c r="F128" s="17">
        <f t="shared" si="11"/>
        <v>0</v>
      </c>
      <c r="G128" s="18">
        <v>0</v>
      </c>
      <c r="H128" s="17">
        <f t="shared" si="12"/>
        <v>0</v>
      </c>
      <c r="I128" s="18">
        <v>0</v>
      </c>
      <c r="J128" s="17">
        <f t="shared" si="13"/>
        <v>0</v>
      </c>
      <c r="K128" s="18">
        <v>0</v>
      </c>
      <c r="L128" s="17">
        <f t="shared" si="14"/>
        <v>0</v>
      </c>
      <c r="M128" s="18">
        <v>1</v>
      </c>
      <c r="N128" s="17">
        <f t="shared" si="15"/>
        <v>8.4745762711864406E-3</v>
      </c>
      <c r="O128" s="18">
        <v>0</v>
      </c>
      <c r="P128" s="17">
        <f t="shared" si="16"/>
        <v>0</v>
      </c>
      <c r="Q128" s="53">
        <v>1</v>
      </c>
      <c r="R128" s="54">
        <f t="shared" si="17"/>
        <v>3.0211480362537764E-3</v>
      </c>
    </row>
    <row r="129" spans="2:18" ht="15" customHeight="1">
      <c r="B129" s="15" t="s">
        <v>157</v>
      </c>
      <c r="C129" s="16">
        <v>1</v>
      </c>
      <c r="D129" s="17">
        <f t="shared" si="10"/>
        <v>1.6393442622950821E-2</v>
      </c>
      <c r="E129" s="18">
        <v>0</v>
      </c>
      <c r="F129" s="17">
        <f t="shared" si="11"/>
        <v>0</v>
      </c>
      <c r="G129" s="18">
        <v>0</v>
      </c>
      <c r="H129" s="17">
        <f t="shared" si="12"/>
        <v>0</v>
      </c>
      <c r="I129" s="18">
        <v>0</v>
      </c>
      <c r="J129" s="17">
        <f t="shared" si="13"/>
        <v>0</v>
      </c>
      <c r="K129" s="18">
        <v>0</v>
      </c>
      <c r="L129" s="17">
        <f t="shared" si="14"/>
        <v>0</v>
      </c>
      <c r="M129" s="18">
        <v>0</v>
      </c>
      <c r="N129" s="17">
        <f t="shared" si="15"/>
        <v>0</v>
      </c>
      <c r="O129" s="18">
        <v>0</v>
      </c>
      <c r="P129" s="17">
        <f t="shared" si="16"/>
        <v>0</v>
      </c>
      <c r="Q129" s="53">
        <v>1</v>
      </c>
      <c r="R129" s="54">
        <f t="shared" si="17"/>
        <v>3.0211480362537764E-3</v>
      </c>
    </row>
    <row r="130" spans="2:18" ht="15" customHeight="1">
      <c r="B130" s="15" t="s">
        <v>158</v>
      </c>
      <c r="C130" s="16">
        <v>1</v>
      </c>
      <c r="D130" s="17">
        <f t="shared" si="10"/>
        <v>1.6393442622950821E-2</v>
      </c>
      <c r="E130" s="18">
        <v>0</v>
      </c>
      <c r="F130" s="17">
        <f t="shared" si="11"/>
        <v>0</v>
      </c>
      <c r="G130" s="18">
        <v>0</v>
      </c>
      <c r="H130" s="17">
        <f t="shared" si="12"/>
        <v>0</v>
      </c>
      <c r="I130" s="18">
        <v>0</v>
      </c>
      <c r="J130" s="17">
        <f t="shared" si="13"/>
        <v>0</v>
      </c>
      <c r="K130" s="18">
        <v>0</v>
      </c>
      <c r="L130" s="17">
        <f t="shared" si="14"/>
        <v>0</v>
      </c>
      <c r="M130" s="18">
        <v>0</v>
      </c>
      <c r="N130" s="17">
        <f t="shared" si="15"/>
        <v>0</v>
      </c>
      <c r="O130" s="18">
        <v>0</v>
      </c>
      <c r="P130" s="17">
        <f t="shared" si="16"/>
        <v>0</v>
      </c>
      <c r="Q130" s="53">
        <v>1</v>
      </c>
      <c r="R130" s="54">
        <f t="shared" si="17"/>
        <v>3.0211480362537764E-3</v>
      </c>
    </row>
    <row r="131" spans="2:18" ht="15" customHeight="1">
      <c r="B131" s="15" t="s">
        <v>159</v>
      </c>
      <c r="C131" s="16">
        <v>1</v>
      </c>
      <c r="D131" s="17">
        <f t="shared" si="10"/>
        <v>1.6393442622950821E-2</v>
      </c>
      <c r="E131" s="18">
        <v>0</v>
      </c>
      <c r="F131" s="17">
        <f t="shared" si="11"/>
        <v>0</v>
      </c>
      <c r="G131" s="18">
        <v>0</v>
      </c>
      <c r="H131" s="17">
        <f t="shared" si="12"/>
        <v>0</v>
      </c>
      <c r="I131" s="18">
        <v>0</v>
      </c>
      <c r="J131" s="17">
        <f t="shared" si="13"/>
        <v>0</v>
      </c>
      <c r="K131" s="18">
        <v>0</v>
      </c>
      <c r="L131" s="17">
        <f t="shared" si="14"/>
        <v>0</v>
      </c>
      <c r="M131" s="18">
        <v>1</v>
      </c>
      <c r="N131" s="17">
        <f t="shared" si="15"/>
        <v>8.4745762711864406E-3</v>
      </c>
      <c r="O131" s="18">
        <v>0</v>
      </c>
      <c r="P131" s="17">
        <f t="shared" si="16"/>
        <v>0</v>
      </c>
      <c r="Q131" s="53">
        <v>2</v>
      </c>
      <c r="R131" s="54">
        <f t="shared" si="17"/>
        <v>6.0422960725075529E-3</v>
      </c>
    </row>
    <row r="132" spans="2:18" ht="15" customHeight="1">
      <c r="B132" s="15" t="s">
        <v>160</v>
      </c>
      <c r="C132" s="16">
        <v>1</v>
      </c>
      <c r="D132" s="17">
        <f t="shared" si="10"/>
        <v>1.6393442622950821E-2</v>
      </c>
      <c r="E132" s="18">
        <v>0</v>
      </c>
      <c r="F132" s="17">
        <f t="shared" si="11"/>
        <v>0</v>
      </c>
      <c r="G132" s="18">
        <v>0</v>
      </c>
      <c r="H132" s="17">
        <f t="shared" si="12"/>
        <v>0</v>
      </c>
      <c r="I132" s="18">
        <v>0</v>
      </c>
      <c r="J132" s="17">
        <f t="shared" si="13"/>
        <v>0</v>
      </c>
      <c r="K132" s="18">
        <v>0</v>
      </c>
      <c r="L132" s="17">
        <f t="shared" si="14"/>
        <v>0</v>
      </c>
      <c r="M132" s="18">
        <v>2</v>
      </c>
      <c r="N132" s="17">
        <f t="shared" si="15"/>
        <v>1.6949152542372881E-2</v>
      </c>
      <c r="O132" s="18">
        <v>0</v>
      </c>
      <c r="P132" s="17">
        <f t="shared" si="16"/>
        <v>0</v>
      </c>
      <c r="Q132" s="53">
        <v>3</v>
      </c>
      <c r="R132" s="54">
        <f t="shared" si="17"/>
        <v>9.0634441087613302E-3</v>
      </c>
    </row>
    <row r="133" spans="2:18" ht="15" customHeight="1">
      <c r="B133" s="15" t="s">
        <v>161</v>
      </c>
      <c r="C133" s="16">
        <v>0</v>
      </c>
      <c r="D133" s="17">
        <f t="shared" si="10"/>
        <v>0</v>
      </c>
      <c r="E133" s="18">
        <v>0</v>
      </c>
      <c r="F133" s="17">
        <f t="shared" si="11"/>
        <v>0</v>
      </c>
      <c r="G133" s="18">
        <v>0</v>
      </c>
      <c r="H133" s="17">
        <f t="shared" si="12"/>
        <v>0</v>
      </c>
      <c r="I133" s="18">
        <v>0</v>
      </c>
      <c r="J133" s="17">
        <f t="shared" si="13"/>
        <v>0</v>
      </c>
      <c r="K133" s="18">
        <v>2</v>
      </c>
      <c r="L133" s="17">
        <f t="shared" si="14"/>
        <v>3.1746031746031744E-2</v>
      </c>
      <c r="M133" s="18">
        <v>0</v>
      </c>
      <c r="N133" s="17">
        <f t="shared" si="15"/>
        <v>0</v>
      </c>
      <c r="O133" s="18">
        <v>0</v>
      </c>
      <c r="P133" s="17">
        <f t="shared" si="16"/>
        <v>0</v>
      </c>
      <c r="Q133" s="53">
        <v>2</v>
      </c>
      <c r="R133" s="54">
        <f t="shared" si="17"/>
        <v>6.0422960725075529E-3</v>
      </c>
    </row>
    <row r="134" spans="2:18" ht="15" customHeight="1">
      <c r="B134" s="15" t="s">
        <v>162</v>
      </c>
      <c r="C134" s="16">
        <v>0</v>
      </c>
      <c r="D134" s="17">
        <f t="shared" si="10"/>
        <v>0</v>
      </c>
      <c r="E134" s="18">
        <v>0</v>
      </c>
      <c r="F134" s="17">
        <f t="shared" si="11"/>
        <v>0</v>
      </c>
      <c r="G134" s="18">
        <v>0</v>
      </c>
      <c r="H134" s="17">
        <f t="shared" si="12"/>
        <v>0</v>
      </c>
      <c r="I134" s="18">
        <v>0</v>
      </c>
      <c r="J134" s="17">
        <f t="shared" si="13"/>
        <v>0</v>
      </c>
      <c r="K134" s="18">
        <v>0</v>
      </c>
      <c r="L134" s="17">
        <f t="shared" si="14"/>
        <v>0</v>
      </c>
      <c r="M134" s="18">
        <v>2</v>
      </c>
      <c r="N134" s="17">
        <f t="shared" si="15"/>
        <v>1.6949152542372881E-2</v>
      </c>
      <c r="O134" s="18">
        <v>0</v>
      </c>
      <c r="P134" s="17">
        <f t="shared" si="16"/>
        <v>0</v>
      </c>
      <c r="Q134" s="53">
        <v>2</v>
      </c>
      <c r="R134" s="54">
        <f t="shared" si="17"/>
        <v>6.0422960725075529E-3</v>
      </c>
    </row>
    <row r="135" spans="2:18" ht="15" customHeight="1">
      <c r="B135" s="15" t="s">
        <v>163</v>
      </c>
      <c r="C135" s="16">
        <v>1</v>
      </c>
      <c r="D135" s="17">
        <f t="shared" si="10"/>
        <v>1.6393442622950821E-2</v>
      </c>
      <c r="E135" s="18">
        <v>0</v>
      </c>
      <c r="F135" s="17">
        <f t="shared" si="11"/>
        <v>0</v>
      </c>
      <c r="G135" s="18">
        <v>0</v>
      </c>
      <c r="H135" s="17">
        <f t="shared" si="12"/>
        <v>0</v>
      </c>
      <c r="I135" s="18">
        <v>0</v>
      </c>
      <c r="J135" s="17">
        <f t="shared" si="13"/>
        <v>0</v>
      </c>
      <c r="K135" s="18">
        <v>0</v>
      </c>
      <c r="L135" s="17">
        <f t="shared" si="14"/>
        <v>0</v>
      </c>
      <c r="M135" s="18">
        <v>0</v>
      </c>
      <c r="N135" s="17">
        <f t="shared" si="15"/>
        <v>0</v>
      </c>
      <c r="O135" s="18">
        <v>0</v>
      </c>
      <c r="P135" s="17">
        <f t="shared" si="16"/>
        <v>0</v>
      </c>
      <c r="Q135" s="53">
        <v>1</v>
      </c>
      <c r="R135" s="54">
        <f t="shared" si="17"/>
        <v>3.0211480362537764E-3</v>
      </c>
    </row>
    <row r="136" spans="2:18" ht="15" customHeight="1">
      <c r="B136" s="15" t="s">
        <v>164</v>
      </c>
      <c r="C136" s="16">
        <v>0</v>
      </c>
      <c r="D136" s="17">
        <f t="shared" si="10"/>
        <v>0</v>
      </c>
      <c r="E136" s="18">
        <v>0</v>
      </c>
      <c r="F136" s="17">
        <f t="shared" si="11"/>
        <v>0</v>
      </c>
      <c r="G136" s="18">
        <v>0</v>
      </c>
      <c r="H136" s="17">
        <f t="shared" si="12"/>
        <v>0</v>
      </c>
      <c r="I136" s="18">
        <v>0</v>
      </c>
      <c r="J136" s="17">
        <f t="shared" si="13"/>
        <v>0</v>
      </c>
      <c r="K136" s="18">
        <v>0</v>
      </c>
      <c r="L136" s="17">
        <f t="shared" si="14"/>
        <v>0</v>
      </c>
      <c r="M136" s="18">
        <v>1</v>
      </c>
      <c r="N136" s="17">
        <f t="shared" si="15"/>
        <v>8.4745762711864406E-3</v>
      </c>
      <c r="O136" s="18">
        <v>0</v>
      </c>
      <c r="P136" s="17">
        <f t="shared" si="16"/>
        <v>0</v>
      </c>
      <c r="Q136" s="53">
        <v>1</v>
      </c>
      <c r="R136" s="54">
        <f t="shared" si="17"/>
        <v>3.0211480362537764E-3</v>
      </c>
    </row>
    <row r="137" spans="2:18" ht="15" customHeight="1">
      <c r="B137" s="15" t="s">
        <v>165</v>
      </c>
      <c r="C137" s="16">
        <v>2</v>
      </c>
      <c r="D137" s="17">
        <f t="shared" si="10"/>
        <v>3.2786885245901641E-2</v>
      </c>
      <c r="E137" s="18">
        <v>0</v>
      </c>
      <c r="F137" s="17">
        <f t="shared" si="11"/>
        <v>0</v>
      </c>
      <c r="G137" s="18">
        <v>0</v>
      </c>
      <c r="H137" s="17">
        <f t="shared" si="12"/>
        <v>0</v>
      </c>
      <c r="I137" s="18">
        <v>0</v>
      </c>
      <c r="J137" s="17">
        <f t="shared" si="13"/>
        <v>0</v>
      </c>
      <c r="K137" s="18">
        <v>0</v>
      </c>
      <c r="L137" s="17">
        <f t="shared" si="14"/>
        <v>0</v>
      </c>
      <c r="M137" s="18">
        <v>0</v>
      </c>
      <c r="N137" s="17">
        <f t="shared" si="15"/>
        <v>0</v>
      </c>
      <c r="O137" s="18">
        <v>0</v>
      </c>
      <c r="P137" s="17">
        <f t="shared" si="16"/>
        <v>0</v>
      </c>
      <c r="Q137" s="53">
        <v>2</v>
      </c>
      <c r="R137" s="54">
        <f t="shared" si="17"/>
        <v>6.0422960725075529E-3</v>
      </c>
    </row>
    <row r="138" spans="2:18" ht="15" customHeight="1">
      <c r="B138" s="15" t="s">
        <v>166</v>
      </c>
      <c r="C138" s="16">
        <v>0</v>
      </c>
      <c r="D138" s="17">
        <f t="shared" si="10"/>
        <v>0</v>
      </c>
      <c r="E138" s="18">
        <v>0</v>
      </c>
      <c r="F138" s="17">
        <f t="shared" si="11"/>
        <v>0</v>
      </c>
      <c r="G138" s="18">
        <v>0</v>
      </c>
      <c r="H138" s="17">
        <f t="shared" si="12"/>
        <v>0</v>
      </c>
      <c r="I138" s="18">
        <v>0</v>
      </c>
      <c r="J138" s="17">
        <f t="shared" si="13"/>
        <v>0</v>
      </c>
      <c r="K138" s="18">
        <v>0</v>
      </c>
      <c r="L138" s="17">
        <f t="shared" si="14"/>
        <v>0</v>
      </c>
      <c r="M138" s="18">
        <v>1</v>
      </c>
      <c r="N138" s="17">
        <f t="shared" si="15"/>
        <v>8.4745762711864406E-3</v>
      </c>
      <c r="O138" s="18">
        <v>0</v>
      </c>
      <c r="P138" s="17">
        <f t="shared" si="16"/>
        <v>0</v>
      </c>
      <c r="Q138" s="53">
        <v>1</v>
      </c>
      <c r="R138" s="54">
        <f t="shared" si="17"/>
        <v>3.0211480362537764E-3</v>
      </c>
    </row>
    <row r="139" spans="2:18" ht="15" customHeight="1">
      <c r="B139" s="15" t="s">
        <v>167</v>
      </c>
      <c r="C139" s="16">
        <v>0</v>
      </c>
      <c r="D139" s="17">
        <f t="shared" si="10"/>
        <v>0</v>
      </c>
      <c r="E139" s="18">
        <v>0</v>
      </c>
      <c r="F139" s="17">
        <f t="shared" si="11"/>
        <v>0</v>
      </c>
      <c r="G139" s="18">
        <v>0</v>
      </c>
      <c r="H139" s="17">
        <f t="shared" si="12"/>
        <v>0</v>
      </c>
      <c r="I139" s="18">
        <v>0</v>
      </c>
      <c r="J139" s="17">
        <f t="shared" si="13"/>
        <v>0</v>
      </c>
      <c r="K139" s="18">
        <v>3</v>
      </c>
      <c r="L139" s="17">
        <f t="shared" si="14"/>
        <v>4.7619047619047616E-2</v>
      </c>
      <c r="M139" s="18">
        <v>0</v>
      </c>
      <c r="N139" s="17">
        <f t="shared" si="15"/>
        <v>0</v>
      </c>
      <c r="O139" s="18">
        <v>0</v>
      </c>
      <c r="P139" s="17">
        <f t="shared" si="16"/>
        <v>0</v>
      </c>
      <c r="Q139" s="53">
        <v>3</v>
      </c>
      <c r="R139" s="54">
        <f t="shared" si="17"/>
        <v>9.0634441087613302E-3</v>
      </c>
    </row>
    <row r="140" spans="2:18" ht="15" customHeight="1">
      <c r="B140" s="15" t="s">
        <v>168</v>
      </c>
      <c r="C140" s="16">
        <v>0</v>
      </c>
      <c r="D140" s="17">
        <f t="shared" si="10"/>
        <v>0</v>
      </c>
      <c r="E140" s="18">
        <v>1</v>
      </c>
      <c r="F140" s="17">
        <f t="shared" si="11"/>
        <v>3.125E-2</v>
      </c>
      <c r="G140" s="18">
        <v>0</v>
      </c>
      <c r="H140" s="17">
        <f t="shared" si="12"/>
        <v>0</v>
      </c>
      <c r="I140" s="18">
        <v>0</v>
      </c>
      <c r="J140" s="17">
        <f t="shared" si="13"/>
        <v>0</v>
      </c>
      <c r="K140" s="18">
        <v>2</v>
      </c>
      <c r="L140" s="17">
        <f t="shared" si="14"/>
        <v>3.1746031746031744E-2</v>
      </c>
      <c r="M140" s="18">
        <v>0</v>
      </c>
      <c r="N140" s="17">
        <f t="shared" si="15"/>
        <v>0</v>
      </c>
      <c r="O140" s="18">
        <v>0</v>
      </c>
      <c r="P140" s="17">
        <f t="shared" si="16"/>
        <v>0</v>
      </c>
      <c r="Q140" s="53">
        <v>3</v>
      </c>
      <c r="R140" s="54">
        <f t="shared" si="17"/>
        <v>9.0634441087613302E-3</v>
      </c>
    </row>
    <row r="141" spans="2:18" ht="15" customHeight="1">
      <c r="B141" s="15" t="s">
        <v>169</v>
      </c>
      <c r="C141" s="16">
        <v>0</v>
      </c>
      <c r="D141" s="17">
        <f t="shared" si="10"/>
        <v>0</v>
      </c>
      <c r="E141" s="18">
        <v>0</v>
      </c>
      <c r="F141" s="17">
        <f t="shared" si="11"/>
        <v>0</v>
      </c>
      <c r="G141" s="18">
        <v>0</v>
      </c>
      <c r="H141" s="17">
        <f t="shared" si="12"/>
        <v>0</v>
      </c>
      <c r="I141" s="18">
        <v>0</v>
      </c>
      <c r="J141" s="17">
        <f t="shared" si="13"/>
        <v>0</v>
      </c>
      <c r="K141" s="18">
        <v>1</v>
      </c>
      <c r="L141" s="17">
        <f t="shared" si="14"/>
        <v>1.5873015873015872E-2</v>
      </c>
      <c r="M141" s="18">
        <v>0</v>
      </c>
      <c r="N141" s="17">
        <f t="shared" si="15"/>
        <v>0</v>
      </c>
      <c r="O141" s="18">
        <v>0</v>
      </c>
      <c r="P141" s="17">
        <f t="shared" si="16"/>
        <v>0</v>
      </c>
      <c r="Q141" s="53">
        <v>1</v>
      </c>
      <c r="R141" s="54">
        <f t="shared" si="17"/>
        <v>3.0211480362537764E-3</v>
      </c>
    </row>
    <row r="142" spans="2:18" ht="15" customHeight="1">
      <c r="B142" s="15" t="s">
        <v>170</v>
      </c>
      <c r="C142" s="16">
        <v>0</v>
      </c>
      <c r="D142" s="17">
        <f t="shared" si="10"/>
        <v>0</v>
      </c>
      <c r="E142" s="18">
        <v>0</v>
      </c>
      <c r="F142" s="17">
        <f t="shared" si="11"/>
        <v>0</v>
      </c>
      <c r="G142" s="18">
        <v>0</v>
      </c>
      <c r="H142" s="17">
        <f t="shared" si="12"/>
        <v>0</v>
      </c>
      <c r="I142" s="18">
        <v>0</v>
      </c>
      <c r="J142" s="17">
        <f t="shared" si="13"/>
        <v>0</v>
      </c>
      <c r="K142" s="18">
        <v>3</v>
      </c>
      <c r="L142" s="17">
        <f t="shared" si="14"/>
        <v>4.7619047619047616E-2</v>
      </c>
      <c r="M142" s="18">
        <v>0</v>
      </c>
      <c r="N142" s="17">
        <f t="shared" si="15"/>
        <v>0</v>
      </c>
      <c r="O142" s="18">
        <v>0</v>
      </c>
      <c r="P142" s="17">
        <f t="shared" si="16"/>
        <v>0</v>
      </c>
      <c r="Q142" s="53">
        <v>3</v>
      </c>
      <c r="R142" s="54">
        <f t="shared" si="17"/>
        <v>9.0634441087613302E-3</v>
      </c>
    </row>
    <row r="143" spans="2:18" ht="15" customHeight="1">
      <c r="B143" s="15" t="s">
        <v>171</v>
      </c>
      <c r="C143" s="16">
        <v>0</v>
      </c>
      <c r="D143" s="17">
        <f t="shared" si="10"/>
        <v>0</v>
      </c>
      <c r="E143" s="18">
        <v>0</v>
      </c>
      <c r="F143" s="17">
        <f t="shared" si="11"/>
        <v>0</v>
      </c>
      <c r="G143" s="18">
        <v>0</v>
      </c>
      <c r="H143" s="17">
        <f t="shared" si="12"/>
        <v>0</v>
      </c>
      <c r="I143" s="18">
        <v>1</v>
      </c>
      <c r="J143" s="17">
        <f t="shared" si="13"/>
        <v>0.04</v>
      </c>
      <c r="K143" s="18">
        <v>0</v>
      </c>
      <c r="L143" s="17">
        <f t="shared" si="14"/>
        <v>0</v>
      </c>
      <c r="M143" s="18">
        <v>0</v>
      </c>
      <c r="N143" s="17">
        <f t="shared" si="15"/>
        <v>0</v>
      </c>
      <c r="O143" s="18">
        <v>0</v>
      </c>
      <c r="P143" s="17">
        <f t="shared" si="16"/>
        <v>0</v>
      </c>
      <c r="Q143" s="53">
        <v>1</v>
      </c>
      <c r="R143" s="54">
        <f t="shared" si="17"/>
        <v>3.0211480362537764E-3</v>
      </c>
    </row>
    <row r="144" spans="2:18" ht="15" customHeight="1">
      <c r="B144" s="15" t="s">
        <v>172</v>
      </c>
      <c r="C144" s="16">
        <v>0</v>
      </c>
      <c r="D144" s="17">
        <f t="shared" si="10"/>
        <v>0</v>
      </c>
      <c r="E144" s="18">
        <v>0</v>
      </c>
      <c r="F144" s="17">
        <f t="shared" si="11"/>
        <v>0</v>
      </c>
      <c r="G144" s="18">
        <v>0</v>
      </c>
      <c r="H144" s="17">
        <f t="shared" si="12"/>
        <v>0</v>
      </c>
      <c r="I144" s="18">
        <v>0</v>
      </c>
      <c r="J144" s="17">
        <f t="shared" si="13"/>
        <v>0</v>
      </c>
      <c r="K144" s="18">
        <v>1</v>
      </c>
      <c r="L144" s="17">
        <f t="shared" si="14"/>
        <v>1.5873015873015872E-2</v>
      </c>
      <c r="M144" s="18">
        <v>0</v>
      </c>
      <c r="N144" s="17">
        <f t="shared" si="15"/>
        <v>0</v>
      </c>
      <c r="O144" s="18">
        <v>0</v>
      </c>
      <c r="P144" s="17">
        <f t="shared" si="16"/>
        <v>0</v>
      </c>
      <c r="Q144" s="53">
        <v>1</v>
      </c>
      <c r="R144" s="54">
        <f t="shared" si="17"/>
        <v>3.0211480362537764E-3</v>
      </c>
    </row>
    <row r="145" spans="2:18" ht="15" customHeight="1">
      <c r="B145" s="15" t="s">
        <v>173</v>
      </c>
      <c r="C145" s="16">
        <v>0</v>
      </c>
      <c r="D145" s="17">
        <f t="shared" si="10"/>
        <v>0</v>
      </c>
      <c r="E145" s="18">
        <v>0</v>
      </c>
      <c r="F145" s="17">
        <f t="shared" si="11"/>
        <v>0</v>
      </c>
      <c r="G145" s="18">
        <v>0</v>
      </c>
      <c r="H145" s="17">
        <f t="shared" si="12"/>
        <v>0</v>
      </c>
      <c r="I145" s="18">
        <v>0</v>
      </c>
      <c r="J145" s="17">
        <f t="shared" si="13"/>
        <v>0</v>
      </c>
      <c r="K145" s="18">
        <v>1</v>
      </c>
      <c r="L145" s="17">
        <f t="shared" si="14"/>
        <v>1.5873015873015872E-2</v>
      </c>
      <c r="M145" s="18">
        <v>4</v>
      </c>
      <c r="N145" s="17">
        <f t="shared" si="15"/>
        <v>3.3898305084745763E-2</v>
      </c>
      <c r="O145" s="18">
        <v>0</v>
      </c>
      <c r="P145" s="17">
        <f t="shared" si="16"/>
        <v>0</v>
      </c>
      <c r="Q145" s="53">
        <v>5</v>
      </c>
      <c r="R145" s="54">
        <f t="shared" si="17"/>
        <v>1.5105740181268883E-2</v>
      </c>
    </row>
    <row r="146" spans="2:18" ht="15" customHeight="1">
      <c r="B146" s="15" t="s">
        <v>174</v>
      </c>
      <c r="C146" s="16">
        <v>4</v>
      </c>
      <c r="D146" s="17">
        <f t="shared" si="10"/>
        <v>6.5573770491803282E-2</v>
      </c>
      <c r="E146" s="18">
        <v>2</v>
      </c>
      <c r="F146" s="17">
        <f t="shared" si="11"/>
        <v>6.25E-2</v>
      </c>
      <c r="G146" s="18">
        <v>0</v>
      </c>
      <c r="H146" s="17">
        <f t="shared" si="12"/>
        <v>0</v>
      </c>
      <c r="I146" s="18">
        <v>2</v>
      </c>
      <c r="J146" s="17">
        <f t="shared" si="13"/>
        <v>0.08</v>
      </c>
      <c r="K146" s="18">
        <v>0</v>
      </c>
      <c r="L146" s="17">
        <f t="shared" si="14"/>
        <v>0</v>
      </c>
      <c r="M146" s="18">
        <v>6</v>
      </c>
      <c r="N146" s="17">
        <f t="shared" si="15"/>
        <v>5.0847457627118647E-2</v>
      </c>
      <c r="O146" s="18">
        <v>0</v>
      </c>
      <c r="P146" s="17">
        <f t="shared" si="16"/>
        <v>0</v>
      </c>
      <c r="Q146" s="53">
        <v>14</v>
      </c>
      <c r="R146" s="54">
        <f t="shared" si="17"/>
        <v>4.2296072507552872E-2</v>
      </c>
    </row>
    <row r="147" spans="2:18" ht="15" customHeight="1">
      <c r="B147" s="15" t="s">
        <v>175</v>
      </c>
      <c r="C147" s="16">
        <v>0</v>
      </c>
      <c r="D147" s="17">
        <f t="shared" si="10"/>
        <v>0</v>
      </c>
      <c r="E147" s="18">
        <v>0</v>
      </c>
      <c r="F147" s="17">
        <f t="shared" si="11"/>
        <v>0</v>
      </c>
      <c r="G147" s="18">
        <v>0</v>
      </c>
      <c r="H147" s="17">
        <f t="shared" si="12"/>
        <v>0</v>
      </c>
      <c r="I147" s="18">
        <v>0</v>
      </c>
      <c r="J147" s="17">
        <f t="shared" si="13"/>
        <v>0</v>
      </c>
      <c r="K147" s="18">
        <v>3</v>
      </c>
      <c r="L147" s="17">
        <f t="shared" si="14"/>
        <v>4.7619047619047616E-2</v>
      </c>
      <c r="M147" s="18">
        <v>2</v>
      </c>
      <c r="N147" s="17">
        <f t="shared" si="15"/>
        <v>1.6949152542372881E-2</v>
      </c>
      <c r="O147" s="18">
        <v>0</v>
      </c>
      <c r="P147" s="17">
        <f t="shared" si="16"/>
        <v>0</v>
      </c>
      <c r="Q147" s="53">
        <v>5</v>
      </c>
      <c r="R147" s="54">
        <f t="shared" si="17"/>
        <v>1.5105740181268883E-2</v>
      </c>
    </row>
    <row r="148" spans="2:18" ht="15" customHeight="1">
      <c r="B148" s="15" t="s">
        <v>176</v>
      </c>
      <c r="C148" s="16">
        <v>0</v>
      </c>
      <c r="D148" s="17">
        <f t="shared" si="10"/>
        <v>0</v>
      </c>
      <c r="E148" s="18">
        <v>0</v>
      </c>
      <c r="F148" s="17">
        <f t="shared" si="11"/>
        <v>0</v>
      </c>
      <c r="G148" s="18">
        <v>0</v>
      </c>
      <c r="H148" s="17">
        <f t="shared" si="12"/>
        <v>0</v>
      </c>
      <c r="I148" s="18">
        <v>0</v>
      </c>
      <c r="J148" s="17">
        <f t="shared" si="13"/>
        <v>0</v>
      </c>
      <c r="K148" s="18">
        <v>0</v>
      </c>
      <c r="L148" s="17">
        <f t="shared" si="14"/>
        <v>0</v>
      </c>
      <c r="M148" s="18">
        <v>1</v>
      </c>
      <c r="N148" s="17">
        <f t="shared" si="15"/>
        <v>8.4745762711864406E-3</v>
      </c>
      <c r="O148" s="18">
        <v>0</v>
      </c>
      <c r="P148" s="17">
        <f t="shared" si="16"/>
        <v>0</v>
      </c>
      <c r="Q148" s="53">
        <v>1</v>
      </c>
      <c r="R148" s="54">
        <f t="shared" si="17"/>
        <v>3.0211480362537764E-3</v>
      </c>
    </row>
    <row r="149" spans="2:18" ht="15" customHeight="1">
      <c r="B149" s="15" t="s">
        <v>177</v>
      </c>
      <c r="C149" s="16">
        <v>0</v>
      </c>
      <c r="D149" s="17">
        <f t="shared" si="10"/>
        <v>0</v>
      </c>
      <c r="E149" s="18">
        <v>0</v>
      </c>
      <c r="F149" s="17">
        <f t="shared" si="11"/>
        <v>0</v>
      </c>
      <c r="G149" s="18">
        <v>0</v>
      </c>
      <c r="H149" s="17">
        <f t="shared" si="12"/>
        <v>0</v>
      </c>
      <c r="I149" s="18">
        <v>0</v>
      </c>
      <c r="J149" s="17">
        <f t="shared" si="13"/>
        <v>0</v>
      </c>
      <c r="K149" s="18">
        <v>0</v>
      </c>
      <c r="L149" s="17">
        <f t="shared" si="14"/>
        <v>0</v>
      </c>
      <c r="M149" s="18">
        <v>1</v>
      </c>
      <c r="N149" s="17">
        <f t="shared" si="15"/>
        <v>8.4745762711864406E-3</v>
      </c>
      <c r="O149" s="18">
        <v>0</v>
      </c>
      <c r="P149" s="17">
        <f t="shared" si="16"/>
        <v>0</v>
      </c>
      <c r="Q149" s="53">
        <v>1</v>
      </c>
      <c r="R149" s="54">
        <f t="shared" si="17"/>
        <v>3.0211480362537764E-3</v>
      </c>
    </row>
    <row r="150" spans="2:18" ht="15" customHeight="1">
      <c r="B150" s="15" t="s">
        <v>178</v>
      </c>
      <c r="C150" s="16">
        <v>0</v>
      </c>
      <c r="D150" s="17">
        <f t="shared" si="10"/>
        <v>0</v>
      </c>
      <c r="E150" s="18">
        <v>0</v>
      </c>
      <c r="F150" s="17">
        <f t="shared" si="11"/>
        <v>0</v>
      </c>
      <c r="G150" s="18">
        <v>0</v>
      </c>
      <c r="H150" s="17">
        <f t="shared" si="12"/>
        <v>0</v>
      </c>
      <c r="I150" s="18">
        <v>0</v>
      </c>
      <c r="J150" s="17">
        <f t="shared" si="13"/>
        <v>0</v>
      </c>
      <c r="K150" s="18">
        <v>0</v>
      </c>
      <c r="L150" s="17">
        <f t="shared" si="14"/>
        <v>0</v>
      </c>
      <c r="M150" s="18">
        <v>2</v>
      </c>
      <c r="N150" s="17">
        <f t="shared" si="15"/>
        <v>1.6949152542372881E-2</v>
      </c>
      <c r="O150" s="18">
        <v>1</v>
      </c>
      <c r="P150" s="17">
        <f t="shared" si="16"/>
        <v>3.8461538461538464E-2</v>
      </c>
      <c r="Q150" s="53">
        <v>3</v>
      </c>
      <c r="R150" s="54">
        <f t="shared" si="17"/>
        <v>9.0634441087613302E-3</v>
      </c>
    </row>
    <row r="151" spans="2:18" ht="15" customHeight="1">
      <c r="B151" s="15" t="s">
        <v>179</v>
      </c>
      <c r="C151" s="16">
        <v>0</v>
      </c>
      <c r="D151" s="17">
        <f t="shared" si="10"/>
        <v>0</v>
      </c>
      <c r="E151" s="18">
        <v>0</v>
      </c>
      <c r="F151" s="17">
        <f t="shared" si="11"/>
        <v>0</v>
      </c>
      <c r="G151" s="18">
        <v>0</v>
      </c>
      <c r="H151" s="17">
        <f t="shared" si="12"/>
        <v>0</v>
      </c>
      <c r="I151" s="18">
        <v>0</v>
      </c>
      <c r="J151" s="17">
        <f t="shared" si="13"/>
        <v>0</v>
      </c>
      <c r="K151" s="18">
        <v>1</v>
      </c>
      <c r="L151" s="17">
        <f t="shared" si="14"/>
        <v>1.5873015873015872E-2</v>
      </c>
      <c r="M151" s="18">
        <v>0</v>
      </c>
      <c r="N151" s="17">
        <f t="shared" si="15"/>
        <v>0</v>
      </c>
      <c r="O151" s="18">
        <v>0</v>
      </c>
      <c r="P151" s="17">
        <f t="shared" si="16"/>
        <v>0</v>
      </c>
      <c r="Q151" s="53">
        <v>1</v>
      </c>
      <c r="R151" s="54">
        <f t="shared" si="17"/>
        <v>3.0211480362537764E-3</v>
      </c>
    </row>
    <row r="152" spans="2:18" ht="15" customHeight="1">
      <c r="B152" s="15" t="s">
        <v>180</v>
      </c>
      <c r="C152" s="16">
        <v>0</v>
      </c>
      <c r="D152" s="17">
        <f t="shared" si="10"/>
        <v>0</v>
      </c>
      <c r="E152" s="18">
        <v>0</v>
      </c>
      <c r="F152" s="17">
        <f t="shared" si="11"/>
        <v>0</v>
      </c>
      <c r="G152" s="18">
        <v>0</v>
      </c>
      <c r="H152" s="17">
        <f t="shared" si="12"/>
        <v>0</v>
      </c>
      <c r="I152" s="18">
        <v>0</v>
      </c>
      <c r="J152" s="17">
        <f t="shared" si="13"/>
        <v>0</v>
      </c>
      <c r="K152" s="18">
        <v>1</v>
      </c>
      <c r="L152" s="17">
        <f t="shared" si="14"/>
        <v>1.5873015873015872E-2</v>
      </c>
      <c r="M152" s="18">
        <v>2</v>
      </c>
      <c r="N152" s="17">
        <f t="shared" si="15"/>
        <v>1.6949152542372881E-2</v>
      </c>
      <c r="O152" s="18">
        <v>0</v>
      </c>
      <c r="P152" s="17">
        <f t="shared" si="16"/>
        <v>0</v>
      </c>
      <c r="Q152" s="53">
        <v>3</v>
      </c>
      <c r="R152" s="54">
        <f t="shared" si="17"/>
        <v>9.0634441087613302E-3</v>
      </c>
    </row>
    <row r="153" spans="2:18" ht="15" customHeight="1">
      <c r="B153" s="15" t="s">
        <v>181</v>
      </c>
      <c r="C153" s="16">
        <v>0</v>
      </c>
      <c r="D153" s="17">
        <f t="shared" si="10"/>
        <v>0</v>
      </c>
      <c r="E153" s="18">
        <v>0</v>
      </c>
      <c r="F153" s="17">
        <f t="shared" si="11"/>
        <v>0</v>
      </c>
      <c r="G153" s="18">
        <v>0</v>
      </c>
      <c r="H153" s="17">
        <f t="shared" si="12"/>
        <v>0</v>
      </c>
      <c r="I153" s="18">
        <v>0</v>
      </c>
      <c r="J153" s="17">
        <f t="shared" si="13"/>
        <v>0</v>
      </c>
      <c r="K153" s="18">
        <v>0</v>
      </c>
      <c r="L153" s="17">
        <f t="shared" si="14"/>
        <v>0</v>
      </c>
      <c r="M153" s="18">
        <v>2</v>
      </c>
      <c r="N153" s="17">
        <f t="shared" si="15"/>
        <v>1.6949152542372881E-2</v>
      </c>
      <c r="O153" s="18">
        <v>0</v>
      </c>
      <c r="P153" s="17">
        <f t="shared" si="16"/>
        <v>0</v>
      </c>
      <c r="Q153" s="53">
        <v>2</v>
      </c>
      <c r="R153" s="54">
        <f t="shared" si="17"/>
        <v>6.0422960725075529E-3</v>
      </c>
    </row>
    <row r="154" spans="2:18" ht="15" customHeight="1">
      <c r="B154" s="15" t="s">
        <v>182</v>
      </c>
      <c r="C154" s="16">
        <v>0</v>
      </c>
      <c r="D154" s="17">
        <f t="shared" si="10"/>
        <v>0</v>
      </c>
      <c r="E154" s="18">
        <v>1</v>
      </c>
      <c r="F154" s="17">
        <f t="shared" si="11"/>
        <v>3.125E-2</v>
      </c>
      <c r="G154" s="18">
        <v>0</v>
      </c>
      <c r="H154" s="17">
        <f t="shared" si="12"/>
        <v>0</v>
      </c>
      <c r="I154" s="18">
        <v>0</v>
      </c>
      <c r="J154" s="17">
        <f t="shared" si="13"/>
        <v>0</v>
      </c>
      <c r="K154" s="18">
        <v>2</v>
      </c>
      <c r="L154" s="17">
        <f t="shared" si="14"/>
        <v>3.1746031746031744E-2</v>
      </c>
      <c r="M154" s="18">
        <v>6</v>
      </c>
      <c r="N154" s="17">
        <f t="shared" si="15"/>
        <v>5.0847457627118647E-2</v>
      </c>
      <c r="O154" s="18">
        <v>0</v>
      </c>
      <c r="P154" s="17">
        <f t="shared" si="16"/>
        <v>0</v>
      </c>
      <c r="Q154" s="53">
        <v>9</v>
      </c>
      <c r="R154" s="54">
        <f t="shared" si="17"/>
        <v>2.7190332326283987E-2</v>
      </c>
    </row>
    <row r="155" spans="2:18" ht="15" customHeight="1">
      <c r="B155" s="15" t="s">
        <v>183</v>
      </c>
      <c r="C155" s="16">
        <v>2</v>
      </c>
      <c r="D155" s="17">
        <f t="shared" si="10"/>
        <v>3.2786885245901641E-2</v>
      </c>
      <c r="E155" s="18">
        <v>0</v>
      </c>
      <c r="F155" s="17">
        <f t="shared" si="11"/>
        <v>0</v>
      </c>
      <c r="G155" s="18">
        <v>0</v>
      </c>
      <c r="H155" s="17">
        <f t="shared" si="12"/>
        <v>0</v>
      </c>
      <c r="I155" s="18">
        <v>0</v>
      </c>
      <c r="J155" s="17">
        <f t="shared" si="13"/>
        <v>0</v>
      </c>
      <c r="K155" s="18">
        <v>1</v>
      </c>
      <c r="L155" s="17">
        <f t="shared" si="14"/>
        <v>1.5873015873015872E-2</v>
      </c>
      <c r="M155" s="18">
        <v>2</v>
      </c>
      <c r="N155" s="17">
        <f t="shared" si="15"/>
        <v>1.6949152542372881E-2</v>
      </c>
      <c r="O155" s="18">
        <v>0</v>
      </c>
      <c r="P155" s="17">
        <f t="shared" si="16"/>
        <v>0</v>
      </c>
      <c r="Q155" s="53">
        <v>5</v>
      </c>
      <c r="R155" s="54">
        <f t="shared" si="17"/>
        <v>1.5105740181268883E-2</v>
      </c>
    </row>
    <row r="156" spans="2:18" ht="15" customHeight="1">
      <c r="B156" s="15" t="s">
        <v>184</v>
      </c>
      <c r="C156" s="16">
        <v>1</v>
      </c>
      <c r="D156" s="17">
        <f t="shared" si="10"/>
        <v>1.6393442622950821E-2</v>
      </c>
      <c r="E156" s="18">
        <v>0</v>
      </c>
      <c r="F156" s="17">
        <f t="shared" si="11"/>
        <v>0</v>
      </c>
      <c r="G156" s="18">
        <v>0</v>
      </c>
      <c r="H156" s="17">
        <f t="shared" si="12"/>
        <v>0</v>
      </c>
      <c r="I156" s="18">
        <v>0</v>
      </c>
      <c r="J156" s="17">
        <f t="shared" si="13"/>
        <v>0</v>
      </c>
      <c r="K156" s="18">
        <v>0</v>
      </c>
      <c r="L156" s="17">
        <f t="shared" si="14"/>
        <v>0</v>
      </c>
      <c r="M156" s="18">
        <v>0</v>
      </c>
      <c r="N156" s="17">
        <f t="shared" si="15"/>
        <v>0</v>
      </c>
      <c r="O156" s="18">
        <v>0</v>
      </c>
      <c r="P156" s="17">
        <f t="shared" si="16"/>
        <v>0</v>
      </c>
      <c r="Q156" s="53">
        <v>1</v>
      </c>
      <c r="R156" s="54">
        <f t="shared" si="17"/>
        <v>3.0211480362537764E-3</v>
      </c>
    </row>
    <row r="157" spans="2:18" ht="15" customHeight="1">
      <c r="B157" s="15" t="s">
        <v>185</v>
      </c>
      <c r="C157" s="16">
        <v>0</v>
      </c>
      <c r="D157" s="17">
        <f t="shared" si="10"/>
        <v>0</v>
      </c>
      <c r="E157" s="18">
        <v>0</v>
      </c>
      <c r="F157" s="17">
        <f t="shared" si="11"/>
        <v>0</v>
      </c>
      <c r="G157" s="18">
        <v>0</v>
      </c>
      <c r="H157" s="17">
        <f t="shared" si="12"/>
        <v>0</v>
      </c>
      <c r="I157" s="18">
        <v>1</v>
      </c>
      <c r="J157" s="17">
        <f t="shared" si="13"/>
        <v>0.04</v>
      </c>
      <c r="K157" s="18">
        <v>0</v>
      </c>
      <c r="L157" s="17">
        <f t="shared" si="14"/>
        <v>0</v>
      </c>
      <c r="M157" s="18">
        <v>0</v>
      </c>
      <c r="N157" s="17">
        <f t="shared" si="15"/>
        <v>0</v>
      </c>
      <c r="O157" s="18">
        <v>0</v>
      </c>
      <c r="P157" s="17">
        <f t="shared" si="16"/>
        <v>0</v>
      </c>
      <c r="Q157" s="53">
        <v>1</v>
      </c>
      <c r="R157" s="54">
        <f t="shared" si="17"/>
        <v>3.0211480362537764E-3</v>
      </c>
    </row>
    <row r="158" spans="2:18" ht="15" customHeight="1">
      <c r="B158" s="15" t="s">
        <v>186</v>
      </c>
      <c r="C158" s="16">
        <v>0</v>
      </c>
      <c r="D158" s="17">
        <f t="shared" si="10"/>
        <v>0</v>
      </c>
      <c r="E158" s="18">
        <v>0</v>
      </c>
      <c r="F158" s="17">
        <f t="shared" si="11"/>
        <v>0</v>
      </c>
      <c r="G158" s="18">
        <v>0</v>
      </c>
      <c r="H158" s="17">
        <f t="shared" si="12"/>
        <v>0</v>
      </c>
      <c r="I158" s="18">
        <v>0</v>
      </c>
      <c r="J158" s="17">
        <f t="shared" si="13"/>
        <v>0</v>
      </c>
      <c r="K158" s="18">
        <v>0</v>
      </c>
      <c r="L158" s="17">
        <f t="shared" si="14"/>
        <v>0</v>
      </c>
      <c r="M158" s="18">
        <v>3</v>
      </c>
      <c r="N158" s="17">
        <f t="shared" si="15"/>
        <v>2.5423728813559324E-2</v>
      </c>
      <c r="O158" s="18">
        <v>0</v>
      </c>
      <c r="P158" s="17">
        <f t="shared" si="16"/>
        <v>0</v>
      </c>
      <c r="Q158" s="53">
        <v>3</v>
      </c>
      <c r="R158" s="54">
        <f t="shared" si="17"/>
        <v>9.0634441087613302E-3</v>
      </c>
    </row>
    <row r="159" spans="2:18" ht="15" customHeight="1">
      <c r="B159" s="15" t="s">
        <v>187</v>
      </c>
      <c r="C159" s="16">
        <v>0</v>
      </c>
      <c r="D159" s="17">
        <f t="shared" si="10"/>
        <v>0</v>
      </c>
      <c r="E159" s="18">
        <v>0</v>
      </c>
      <c r="F159" s="17">
        <f t="shared" si="11"/>
        <v>0</v>
      </c>
      <c r="G159" s="18">
        <v>0</v>
      </c>
      <c r="H159" s="17">
        <f t="shared" si="12"/>
        <v>0</v>
      </c>
      <c r="I159" s="18">
        <v>2</v>
      </c>
      <c r="J159" s="17">
        <f t="shared" si="13"/>
        <v>0.08</v>
      </c>
      <c r="K159" s="18">
        <v>0</v>
      </c>
      <c r="L159" s="17">
        <f t="shared" si="14"/>
        <v>0</v>
      </c>
      <c r="M159" s="18">
        <v>0</v>
      </c>
      <c r="N159" s="17">
        <f t="shared" si="15"/>
        <v>0</v>
      </c>
      <c r="O159" s="18">
        <v>0</v>
      </c>
      <c r="P159" s="17">
        <f t="shared" si="16"/>
        <v>0</v>
      </c>
      <c r="Q159" s="53">
        <v>2</v>
      </c>
      <c r="R159" s="54">
        <f t="shared" si="17"/>
        <v>6.0422960725075529E-3</v>
      </c>
    </row>
    <row r="160" spans="2:18" ht="15" customHeight="1">
      <c r="B160" s="15" t="s">
        <v>188</v>
      </c>
      <c r="C160" s="16">
        <v>0</v>
      </c>
      <c r="D160" s="17">
        <f t="shared" si="10"/>
        <v>0</v>
      </c>
      <c r="E160" s="18">
        <v>0</v>
      </c>
      <c r="F160" s="17">
        <f t="shared" si="11"/>
        <v>0</v>
      </c>
      <c r="G160" s="18">
        <v>0</v>
      </c>
      <c r="H160" s="17">
        <f t="shared" si="12"/>
        <v>0</v>
      </c>
      <c r="I160" s="18">
        <v>0</v>
      </c>
      <c r="J160" s="17">
        <f t="shared" si="13"/>
        <v>0</v>
      </c>
      <c r="K160" s="18">
        <v>0</v>
      </c>
      <c r="L160" s="17">
        <f t="shared" si="14"/>
        <v>0</v>
      </c>
      <c r="M160" s="18">
        <v>1</v>
      </c>
      <c r="N160" s="17">
        <f t="shared" si="15"/>
        <v>8.4745762711864406E-3</v>
      </c>
      <c r="O160" s="18">
        <v>0</v>
      </c>
      <c r="P160" s="17">
        <f t="shared" si="16"/>
        <v>0</v>
      </c>
      <c r="Q160" s="53">
        <v>1</v>
      </c>
      <c r="R160" s="54">
        <f t="shared" si="17"/>
        <v>3.0211480362537764E-3</v>
      </c>
    </row>
    <row r="161" spans="2:18" ht="15" customHeight="1">
      <c r="B161" s="15" t="s">
        <v>189</v>
      </c>
      <c r="C161" s="16">
        <v>0</v>
      </c>
      <c r="D161" s="17">
        <f t="shared" si="10"/>
        <v>0</v>
      </c>
      <c r="E161" s="18">
        <v>0</v>
      </c>
      <c r="F161" s="17">
        <f t="shared" si="11"/>
        <v>0</v>
      </c>
      <c r="G161" s="18">
        <v>0</v>
      </c>
      <c r="H161" s="17">
        <f t="shared" si="12"/>
        <v>0</v>
      </c>
      <c r="I161" s="18">
        <v>0</v>
      </c>
      <c r="J161" s="17">
        <f t="shared" si="13"/>
        <v>0</v>
      </c>
      <c r="K161" s="18">
        <v>0</v>
      </c>
      <c r="L161" s="17">
        <f t="shared" si="14"/>
        <v>0</v>
      </c>
      <c r="M161" s="18">
        <v>2</v>
      </c>
      <c r="N161" s="17">
        <f t="shared" si="15"/>
        <v>1.6949152542372881E-2</v>
      </c>
      <c r="O161" s="18">
        <v>0</v>
      </c>
      <c r="P161" s="17">
        <f t="shared" si="16"/>
        <v>0</v>
      </c>
      <c r="Q161" s="53">
        <v>2</v>
      </c>
      <c r="R161" s="54">
        <f t="shared" si="17"/>
        <v>6.0422960725075529E-3</v>
      </c>
    </row>
    <row r="162" spans="2:18" ht="15" customHeight="1">
      <c r="B162" s="15" t="s">
        <v>190</v>
      </c>
      <c r="C162" s="16">
        <v>0</v>
      </c>
      <c r="D162" s="17">
        <f t="shared" si="10"/>
        <v>0</v>
      </c>
      <c r="E162" s="18">
        <v>1</v>
      </c>
      <c r="F162" s="17">
        <f t="shared" si="11"/>
        <v>3.125E-2</v>
      </c>
      <c r="G162" s="18">
        <v>0</v>
      </c>
      <c r="H162" s="17">
        <f t="shared" si="12"/>
        <v>0</v>
      </c>
      <c r="I162" s="18">
        <v>0</v>
      </c>
      <c r="J162" s="17">
        <f t="shared" si="13"/>
        <v>0</v>
      </c>
      <c r="K162" s="18">
        <v>0</v>
      </c>
      <c r="L162" s="17">
        <f t="shared" si="14"/>
        <v>0</v>
      </c>
      <c r="M162" s="18">
        <v>0</v>
      </c>
      <c r="N162" s="17">
        <f t="shared" si="15"/>
        <v>0</v>
      </c>
      <c r="O162" s="18">
        <v>0</v>
      </c>
      <c r="P162" s="17">
        <f t="shared" si="16"/>
        <v>0</v>
      </c>
      <c r="Q162" s="53">
        <v>1</v>
      </c>
      <c r="R162" s="54">
        <f t="shared" si="17"/>
        <v>3.0211480362537764E-3</v>
      </c>
    </row>
    <row r="163" spans="2:18" ht="15" customHeight="1">
      <c r="B163" s="15" t="s">
        <v>191</v>
      </c>
      <c r="C163" s="16">
        <v>0</v>
      </c>
      <c r="D163" s="17">
        <f t="shared" si="10"/>
        <v>0</v>
      </c>
      <c r="E163" s="18">
        <v>0</v>
      </c>
      <c r="F163" s="17">
        <f t="shared" si="11"/>
        <v>0</v>
      </c>
      <c r="G163" s="18">
        <v>0</v>
      </c>
      <c r="H163" s="17">
        <f t="shared" si="12"/>
        <v>0</v>
      </c>
      <c r="I163" s="18">
        <v>0</v>
      </c>
      <c r="J163" s="17">
        <f t="shared" si="13"/>
        <v>0</v>
      </c>
      <c r="K163" s="18">
        <v>0</v>
      </c>
      <c r="L163" s="17">
        <f t="shared" si="14"/>
        <v>0</v>
      </c>
      <c r="M163" s="18">
        <v>1</v>
      </c>
      <c r="N163" s="17">
        <f t="shared" si="15"/>
        <v>8.4745762711864406E-3</v>
      </c>
      <c r="O163" s="18">
        <v>0</v>
      </c>
      <c r="P163" s="17">
        <f t="shared" si="16"/>
        <v>0</v>
      </c>
      <c r="Q163" s="53">
        <v>1</v>
      </c>
      <c r="R163" s="54">
        <f t="shared" si="17"/>
        <v>3.0211480362537764E-3</v>
      </c>
    </row>
    <row r="164" spans="2:18" ht="15" customHeight="1">
      <c r="B164" s="15" t="s">
        <v>192</v>
      </c>
      <c r="C164" s="16">
        <v>1</v>
      </c>
      <c r="D164" s="17">
        <f t="shared" si="10"/>
        <v>1.6393442622950821E-2</v>
      </c>
      <c r="E164" s="18">
        <v>0</v>
      </c>
      <c r="F164" s="17">
        <f t="shared" si="11"/>
        <v>0</v>
      </c>
      <c r="G164" s="18">
        <v>0</v>
      </c>
      <c r="H164" s="17">
        <f t="shared" si="12"/>
        <v>0</v>
      </c>
      <c r="I164" s="18">
        <v>0</v>
      </c>
      <c r="J164" s="17">
        <f t="shared" si="13"/>
        <v>0</v>
      </c>
      <c r="K164" s="18">
        <v>0</v>
      </c>
      <c r="L164" s="17">
        <f t="shared" si="14"/>
        <v>0</v>
      </c>
      <c r="M164" s="18">
        <v>0</v>
      </c>
      <c r="N164" s="17">
        <f t="shared" si="15"/>
        <v>0</v>
      </c>
      <c r="O164" s="18">
        <v>2</v>
      </c>
      <c r="P164" s="17">
        <f t="shared" si="16"/>
        <v>7.6923076923076927E-2</v>
      </c>
      <c r="Q164" s="53">
        <v>3</v>
      </c>
      <c r="R164" s="54">
        <f t="shared" si="17"/>
        <v>9.0634441087613302E-3</v>
      </c>
    </row>
    <row r="165" spans="2:18" ht="15" customHeight="1">
      <c r="B165" s="15" t="s">
        <v>193</v>
      </c>
      <c r="C165" s="16">
        <v>0</v>
      </c>
      <c r="D165" s="17">
        <f t="shared" si="10"/>
        <v>0</v>
      </c>
      <c r="E165" s="18">
        <v>0</v>
      </c>
      <c r="F165" s="17">
        <f t="shared" si="11"/>
        <v>0</v>
      </c>
      <c r="G165" s="18">
        <v>0</v>
      </c>
      <c r="H165" s="17">
        <f t="shared" si="12"/>
        <v>0</v>
      </c>
      <c r="I165" s="18">
        <v>0</v>
      </c>
      <c r="J165" s="17">
        <f t="shared" si="13"/>
        <v>0</v>
      </c>
      <c r="K165" s="18">
        <v>1</v>
      </c>
      <c r="L165" s="17">
        <f t="shared" si="14"/>
        <v>1.5873015873015872E-2</v>
      </c>
      <c r="M165" s="18">
        <v>0</v>
      </c>
      <c r="N165" s="17">
        <f t="shared" si="15"/>
        <v>0</v>
      </c>
      <c r="O165" s="18">
        <v>0</v>
      </c>
      <c r="P165" s="17">
        <f t="shared" si="16"/>
        <v>0</v>
      </c>
      <c r="Q165" s="53">
        <v>1</v>
      </c>
      <c r="R165" s="54">
        <f t="shared" si="17"/>
        <v>3.0211480362537764E-3</v>
      </c>
    </row>
    <row r="166" spans="2:18" ht="15" customHeight="1">
      <c r="B166" s="15" t="s">
        <v>194</v>
      </c>
      <c r="C166" s="16">
        <v>1</v>
      </c>
      <c r="D166" s="17">
        <f t="shared" ref="D166:D198" si="18">C166/61</f>
        <v>1.6393442622950821E-2</v>
      </c>
      <c r="E166" s="18">
        <v>1</v>
      </c>
      <c r="F166" s="17">
        <f t="shared" ref="F166:F198" si="19">E166/32</f>
        <v>3.125E-2</v>
      </c>
      <c r="G166" s="18">
        <v>0</v>
      </c>
      <c r="H166" s="17">
        <f t="shared" ref="H166:H198" si="20">G166/6</f>
        <v>0</v>
      </c>
      <c r="I166" s="18">
        <v>0</v>
      </c>
      <c r="J166" s="17">
        <f t="shared" ref="J166:J198" si="21">I166/25</f>
        <v>0</v>
      </c>
      <c r="K166" s="18">
        <v>0</v>
      </c>
      <c r="L166" s="17">
        <f t="shared" ref="L166:L198" si="22">K166/63</f>
        <v>0</v>
      </c>
      <c r="M166" s="18">
        <v>0</v>
      </c>
      <c r="N166" s="17">
        <f t="shared" ref="N166:N198" si="23">M166/118</f>
        <v>0</v>
      </c>
      <c r="O166" s="18">
        <v>0</v>
      </c>
      <c r="P166" s="17">
        <f t="shared" ref="P166:P198" si="24">O166/26</f>
        <v>0</v>
      </c>
      <c r="Q166" s="53">
        <v>2</v>
      </c>
      <c r="R166" s="54">
        <f t="shared" ref="R166:R198" si="25">Q166/331</f>
        <v>6.0422960725075529E-3</v>
      </c>
    </row>
    <row r="167" spans="2:18" ht="15" customHeight="1">
      <c r="B167" s="15" t="s">
        <v>195</v>
      </c>
      <c r="C167" s="16">
        <v>0</v>
      </c>
      <c r="D167" s="17">
        <f t="shared" si="18"/>
        <v>0</v>
      </c>
      <c r="E167" s="18">
        <v>0</v>
      </c>
      <c r="F167" s="17">
        <f t="shared" si="19"/>
        <v>0</v>
      </c>
      <c r="G167" s="18">
        <v>0</v>
      </c>
      <c r="H167" s="17">
        <f t="shared" si="20"/>
        <v>0</v>
      </c>
      <c r="I167" s="18">
        <v>0</v>
      </c>
      <c r="J167" s="17">
        <f t="shared" si="21"/>
        <v>0</v>
      </c>
      <c r="K167" s="18">
        <v>0</v>
      </c>
      <c r="L167" s="17">
        <f t="shared" si="22"/>
        <v>0</v>
      </c>
      <c r="M167" s="18">
        <v>1</v>
      </c>
      <c r="N167" s="17">
        <f t="shared" si="23"/>
        <v>8.4745762711864406E-3</v>
      </c>
      <c r="O167" s="18">
        <v>0</v>
      </c>
      <c r="P167" s="17">
        <f t="shared" si="24"/>
        <v>0</v>
      </c>
      <c r="Q167" s="53">
        <v>1</v>
      </c>
      <c r="R167" s="54">
        <f t="shared" si="25"/>
        <v>3.0211480362537764E-3</v>
      </c>
    </row>
    <row r="168" spans="2:18" ht="15" customHeight="1">
      <c r="B168" s="15" t="s">
        <v>196</v>
      </c>
      <c r="C168" s="16">
        <v>0</v>
      </c>
      <c r="D168" s="17">
        <f t="shared" si="18"/>
        <v>0</v>
      </c>
      <c r="E168" s="18">
        <v>0</v>
      </c>
      <c r="F168" s="17">
        <f t="shared" si="19"/>
        <v>0</v>
      </c>
      <c r="G168" s="18">
        <v>0</v>
      </c>
      <c r="H168" s="17">
        <f t="shared" si="20"/>
        <v>0</v>
      </c>
      <c r="I168" s="18">
        <v>0</v>
      </c>
      <c r="J168" s="17">
        <f t="shared" si="21"/>
        <v>0</v>
      </c>
      <c r="K168" s="18">
        <v>0</v>
      </c>
      <c r="L168" s="17">
        <f t="shared" si="22"/>
        <v>0</v>
      </c>
      <c r="M168" s="18">
        <v>1</v>
      </c>
      <c r="N168" s="17">
        <f t="shared" si="23"/>
        <v>8.4745762711864406E-3</v>
      </c>
      <c r="O168" s="18">
        <v>0</v>
      </c>
      <c r="P168" s="17">
        <f t="shared" si="24"/>
        <v>0</v>
      </c>
      <c r="Q168" s="53">
        <v>1</v>
      </c>
      <c r="R168" s="54">
        <f t="shared" si="25"/>
        <v>3.0211480362537764E-3</v>
      </c>
    </row>
    <row r="169" spans="2:18" ht="15" customHeight="1">
      <c r="B169" s="15" t="s">
        <v>197</v>
      </c>
      <c r="C169" s="16">
        <v>0</v>
      </c>
      <c r="D169" s="17">
        <f t="shared" si="18"/>
        <v>0</v>
      </c>
      <c r="E169" s="18">
        <v>0</v>
      </c>
      <c r="F169" s="17">
        <f t="shared" si="19"/>
        <v>0</v>
      </c>
      <c r="G169" s="18">
        <v>0</v>
      </c>
      <c r="H169" s="17">
        <f t="shared" si="20"/>
        <v>0</v>
      </c>
      <c r="I169" s="18">
        <v>0</v>
      </c>
      <c r="J169" s="17">
        <f t="shared" si="21"/>
        <v>0</v>
      </c>
      <c r="K169" s="18">
        <v>1</v>
      </c>
      <c r="L169" s="17">
        <f t="shared" si="22"/>
        <v>1.5873015873015872E-2</v>
      </c>
      <c r="M169" s="18">
        <v>0</v>
      </c>
      <c r="N169" s="17">
        <f t="shared" si="23"/>
        <v>0</v>
      </c>
      <c r="O169" s="18">
        <v>0</v>
      </c>
      <c r="P169" s="17">
        <f t="shared" si="24"/>
        <v>0</v>
      </c>
      <c r="Q169" s="53">
        <v>1</v>
      </c>
      <c r="R169" s="54">
        <f t="shared" si="25"/>
        <v>3.0211480362537764E-3</v>
      </c>
    </row>
    <row r="170" spans="2:18" ht="15" customHeight="1">
      <c r="B170" s="15" t="s">
        <v>198</v>
      </c>
      <c r="C170" s="16">
        <v>0</v>
      </c>
      <c r="D170" s="17">
        <f t="shared" si="18"/>
        <v>0</v>
      </c>
      <c r="E170" s="18">
        <v>0</v>
      </c>
      <c r="F170" s="17">
        <f t="shared" si="19"/>
        <v>0</v>
      </c>
      <c r="G170" s="18">
        <v>0</v>
      </c>
      <c r="H170" s="17">
        <f t="shared" si="20"/>
        <v>0</v>
      </c>
      <c r="I170" s="18">
        <v>0</v>
      </c>
      <c r="J170" s="17">
        <f t="shared" si="21"/>
        <v>0</v>
      </c>
      <c r="K170" s="18">
        <v>1</v>
      </c>
      <c r="L170" s="17">
        <f t="shared" si="22"/>
        <v>1.5873015873015872E-2</v>
      </c>
      <c r="M170" s="18">
        <v>0</v>
      </c>
      <c r="N170" s="17">
        <f t="shared" si="23"/>
        <v>0</v>
      </c>
      <c r="O170" s="18">
        <v>0</v>
      </c>
      <c r="P170" s="17">
        <f t="shared" si="24"/>
        <v>0</v>
      </c>
      <c r="Q170" s="53">
        <v>1</v>
      </c>
      <c r="R170" s="54">
        <f t="shared" si="25"/>
        <v>3.0211480362537764E-3</v>
      </c>
    </row>
    <row r="171" spans="2:18" ht="15" customHeight="1">
      <c r="B171" s="15" t="s">
        <v>199</v>
      </c>
      <c r="C171" s="16">
        <v>1</v>
      </c>
      <c r="D171" s="17">
        <f t="shared" si="18"/>
        <v>1.6393442622950821E-2</v>
      </c>
      <c r="E171" s="18">
        <v>0</v>
      </c>
      <c r="F171" s="17">
        <f t="shared" si="19"/>
        <v>0</v>
      </c>
      <c r="G171" s="18">
        <v>0</v>
      </c>
      <c r="H171" s="17">
        <f t="shared" si="20"/>
        <v>0</v>
      </c>
      <c r="I171" s="18">
        <v>0</v>
      </c>
      <c r="J171" s="17">
        <f t="shared" si="21"/>
        <v>0</v>
      </c>
      <c r="K171" s="18">
        <v>0</v>
      </c>
      <c r="L171" s="17">
        <f t="shared" si="22"/>
        <v>0</v>
      </c>
      <c r="M171" s="18">
        <v>0</v>
      </c>
      <c r="N171" s="17">
        <f t="shared" si="23"/>
        <v>0</v>
      </c>
      <c r="O171" s="18">
        <v>0</v>
      </c>
      <c r="P171" s="17">
        <f t="shared" si="24"/>
        <v>0</v>
      </c>
      <c r="Q171" s="53">
        <v>1</v>
      </c>
      <c r="R171" s="54">
        <f t="shared" si="25"/>
        <v>3.0211480362537764E-3</v>
      </c>
    </row>
    <row r="172" spans="2:18" ht="15" customHeight="1">
      <c r="B172" s="15" t="s">
        <v>200</v>
      </c>
      <c r="C172" s="16">
        <v>1</v>
      </c>
      <c r="D172" s="17">
        <f t="shared" si="18"/>
        <v>1.6393442622950821E-2</v>
      </c>
      <c r="E172" s="18">
        <v>0</v>
      </c>
      <c r="F172" s="17">
        <f t="shared" si="19"/>
        <v>0</v>
      </c>
      <c r="G172" s="18">
        <v>0</v>
      </c>
      <c r="H172" s="17">
        <f t="shared" si="20"/>
        <v>0</v>
      </c>
      <c r="I172" s="18">
        <v>0</v>
      </c>
      <c r="J172" s="17">
        <f t="shared" si="21"/>
        <v>0</v>
      </c>
      <c r="K172" s="18">
        <v>0</v>
      </c>
      <c r="L172" s="17">
        <f t="shared" si="22"/>
        <v>0</v>
      </c>
      <c r="M172" s="18">
        <v>0</v>
      </c>
      <c r="N172" s="17">
        <f t="shared" si="23"/>
        <v>0</v>
      </c>
      <c r="O172" s="18">
        <v>0</v>
      </c>
      <c r="P172" s="17">
        <f t="shared" si="24"/>
        <v>0</v>
      </c>
      <c r="Q172" s="53">
        <v>1</v>
      </c>
      <c r="R172" s="54">
        <f t="shared" si="25"/>
        <v>3.0211480362537764E-3</v>
      </c>
    </row>
    <row r="173" spans="2:18" ht="15" customHeight="1">
      <c r="B173" s="15" t="s">
        <v>201</v>
      </c>
      <c r="C173" s="16">
        <v>0</v>
      </c>
      <c r="D173" s="17">
        <f t="shared" si="18"/>
        <v>0</v>
      </c>
      <c r="E173" s="18">
        <v>0</v>
      </c>
      <c r="F173" s="17">
        <f t="shared" si="19"/>
        <v>0</v>
      </c>
      <c r="G173" s="18">
        <v>0</v>
      </c>
      <c r="H173" s="17">
        <f t="shared" si="20"/>
        <v>0</v>
      </c>
      <c r="I173" s="18">
        <v>1</v>
      </c>
      <c r="J173" s="17">
        <f t="shared" si="21"/>
        <v>0.04</v>
      </c>
      <c r="K173" s="18">
        <v>0</v>
      </c>
      <c r="L173" s="17">
        <f t="shared" si="22"/>
        <v>0</v>
      </c>
      <c r="M173" s="18">
        <v>2</v>
      </c>
      <c r="N173" s="17">
        <f t="shared" si="23"/>
        <v>1.6949152542372881E-2</v>
      </c>
      <c r="O173" s="18">
        <v>0</v>
      </c>
      <c r="P173" s="17">
        <f t="shared" si="24"/>
        <v>0</v>
      </c>
      <c r="Q173" s="53">
        <v>3</v>
      </c>
      <c r="R173" s="54">
        <f t="shared" si="25"/>
        <v>9.0634441087613302E-3</v>
      </c>
    </row>
    <row r="174" spans="2:18" ht="15" customHeight="1">
      <c r="B174" s="15" t="s">
        <v>202</v>
      </c>
      <c r="C174" s="16">
        <v>2</v>
      </c>
      <c r="D174" s="17">
        <f t="shared" si="18"/>
        <v>3.2786885245901641E-2</v>
      </c>
      <c r="E174" s="18">
        <v>0</v>
      </c>
      <c r="F174" s="17">
        <f t="shared" si="19"/>
        <v>0</v>
      </c>
      <c r="G174" s="18">
        <v>0</v>
      </c>
      <c r="H174" s="17">
        <f t="shared" si="20"/>
        <v>0</v>
      </c>
      <c r="I174" s="18">
        <v>0</v>
      </c>
      <c r="J174" s="17">
        <f t="shared" si="21"/>
        <v>0</v>
      </c>
      <c r="K174" s="18">
        <v>0</v>
      </c>
      <c r="L174" s="17">
        <f t="shared" si="22"/>
        <v>0</v>
      </c>
      <c r="M174" s="18">
        <v>0</v>
      </c>
      <c r="N174" s="17">
        <f t="shared" si="23"/>
        <v>0</v>
      </c>
      <c r="O174" s="18">
        <v>0</v>
      </c>
      <c r="P174" s="17">
        <f t="shared" si="24"/>
        <v>0</v>
      </c>
      <c r="Q174" s="53">
        <v>2</v>
      </c>
      <c r="R174" s="54">
        <f t="shared" si="25"/>
        <v>6.0422960725075529E-3</v>
      </c>
    </row>
    <row r="175" spans="2:18" ht="15" customHeight="1">
      <c r="B175" s="15" t="s">
        <v>203</v>
      </c>
      <c r="C175" s="16">
        <v>0</v>
      </c>
      <c r="D175" s="17">
        <f t="shared" si="18"/>
        <v>0</v>
      </c>
      <c r="E175" s="18">
        <v>0</v>
      </c>
      <c r="F175" s="17">
        <f t="shared" si="19"/>
        <v>0</v>
      </c>
      <c r="G175" s="18">
        <v>0</v>
      </c>
      <c r="H175" s="17">
        <f t="shared" si="20"/>
        <v>0</v>
      </c>
      <c r="I175" s="18">
        <v>0</v>
      </c>
      <c r="J175" s="17">
        <f t="shared" si="21"/>
        <v>0</v>
      </c>
      <c r="K175" s="18">
        <v>0</v>
      </c>
      <c r="L175" s="17">
        <f t="shared" si="22"/>
        <v>0</v>
      </c>
      <c r="M175" s="18">
        <v>1</v>
      </c>
      <c r="N175" s="17">
        <f t="shared" si="23"/>
        <v>8.4745762711864406E-3</v>
      </c>
      <c r="O175" s="18">
        <v>0</v>
      </c>
      <c r="P175" s="17">
        <f t="shared" si="24"/>
        <v>0</v>
      </c>
      <c r="Q175" s="53">
        <v>1</v>
      </c>
      <c r="R175" s="54">
        <f t="shared" si="25"/>
        <v>3.0211480362537764E-3</v>
      </c>
    </row>
    <row r="176" spans="2:18" ht="15" customHeight="1">
      <c r="B176" s="15" t="s">
        <v>204</v>
      </c>
      <c r="C176" s="16">
        <v>0</v>
      </c>
      <c r="D176" s="17">
        <f t="shared" si="18"/>
        <v>0</v>
      </c>
      <c r="E176" s="18">
        <v>0</v>
      </c>
      <c r="F176" s="17">
        <f t="shared" si="19"/>
        <v>0</v>
      </c>
      <c r="G176" s="18">
        <v>0</v>
      </c>
      <c r="H176" s="17">
        <f t="shared" si="20"/>
        <v>0</v>
      </c>
      <c r="I176" s="18">
        <v>0</v>
      </c>
      <c r="J176" s="17">
        <f t="shared" si="21"/>
        <v>0</v>
      </c>
      <c r="K176" s="18">
        <v>1</v>
      </c>
      <c r="L176" s="17">
        <f t="shared" si="22"/>
        <v>1.5873015873015872E-2</v>
      </c>
      <c r="M176" s="18">
        <v>0</v>
      </c>
      <c r="N176" s="17">
        <f t="shared" si="23"/>
        <v>0</v>
      </c>
      <c r="O176" s="18">
        <v>0</v>
      </c>
      <c r="P176" s="17">
        <f t="shared" si="24"/>
        <v>0</v>
      </c>
      <c r="Q176" s="53">
        <v>1</v>
      </c>
      <c r="R176" s="54">
        <f t="shared" si="25"/>
        <v>3.0211480362537764E-3</v>
      </c>
    </row>
    <row r="177" spans="2:18" ht="15" customHeight="1">
      <c r="B177" s="15" t="s">
        <v>205</v>
      </c>
      <c r="C177" s="16">
        <v>1</v>
      </c>
      <c r="D177" s="17">
        <f t="shared" si="18"/>
        <v>1.6393442622950821E-2</v>
      </c>
      <c r="E177" s="18">
        <v>0</v>
      </c>
      <c r="F177" s="17">
        <f t="shared" si="19"/>
        <v>0</v>
      </c>
      <c r="G177" s="18">
        <v>0</v>
      </c>
      <c r="H177" s="17">
        <f t="shared" si="20"/>
        <v>0</v>
      </c>
      <c r="I177" s="18">
        <v>0</v>
      </c>
      <c r="J177" s="17">
        <f t="shared" si="21"/>
        <v>0</v>
      </c>
      <c r="K177" s="18">
        <v>0</v>
      </c>
      <c r="L177" s="17">
        <f t="shared" si="22"/>
        <v>0</v>
      </c>
      <c r="M177" s="18">
        <v>0</v>
      </c>
      <c r="N177" s="17">
        <f t="shared" si="23"/>
        <v>0</v>
      </c>
      <c r="O177" s="18">
        <v>0</v>
      </c>
      <c r="P177" s="17">
        <f t="shared" si="24"/>
        <v>0</v>
      </c>
      <c r="Q177" s="53">
        <v>1</v>
      </c>
      <c r="R177" s="54">
        <f t="shared" si="25"/>
        <v>3.0211480362537764E-3</v>
      </c>
    </row>
    <row r="178" spans="2:18" ht="15" customHeight="1">
      <c r="B178" s="15" t="s">
        <v>206</v>
      </c>
      <c r="C178" s="16">
        <v>0</v>
      </c>
      <c r="D178" s="17">
        <f t="shared" si="18"/>
        <v>0</v>
      </c>
      <c r="E178" s="18">
        <v>0</v>
      </c>
      <c r="F178" s="17">
        <f t="shared" si="19"/>
        <v>0</v>
      </c>
      <c r="G178" s="18">
        <v>0</v>
      </c>
      <c r="H178" s="17">
        <f t="shared" si="20"/>
        <v>0</v>
      </c>
      <c r="I178" s="18">
        <v>1</v>
      </c>
      <c r="J178" s="17">
        <f t="shared" si="21"/>
        <v>0.04</v>
      </c>
      <c r="K178" s="18">
        <v>0</v>
      </c>
      <c r="L178" s="17">
        <f t="shared" si="22"/>
        <v>0</v>
      </c>
      <c r="M178" s="18">
        <v>0</v>
      </c>
      <c r="N178" s="17">
        <f t="shared" si="23"/>
        <v>0</v>
      </c>
      <c r="O178" s="18">
        <v>0</v>
      </c>
      <c r="P178" s="17">
        <f t="shared" si="24"/>
        <v>0</v>
      </c>
      <c r="Q178" s="53">
        <v>1</v>
      </c>
      <c r="R178" s="54">
        <f t="shared" si="25"/>
        <v>3.0211480362537764E-3</v>
      </c>
    </row>
    <row r="179" spans="2:18" ht="15" customHeight="1">
      <c r="B179" s="15" t="s">
        <v>207</v>
      </c>
      <c r="C179" s="16">
        <v>2</v>
      </c>
      <c r="D179" s="17">
        <f t="shared" si="18"/>
        <v>3.2786885245901641E-2</v>
      </c>
      <c r="E179" s="18">
        <v>2</v>
      </c>
      <c r="F179" s="17">
        <f t="shared" si="19"/>
        <v>6.25E-2</v>
      </c>
      <c r="G179" s="18">
        <v>0</v>
      </c>
      <c r="H179" s="17">
        <f t="shared" si="20"/>
        <v>0</v>
      </c>
      <c r="I179" s="18">
        <v>0</v>
      </c>
      <c r="J179" s="17">
        <f t="shared" si="21"/>
        <v>0</v>
      </c>
      <c r="K179" s="18">
        <v>0</v>
      </c>
      <c r="L179" s="17">
        <f t="shared" si="22"/>
        <v>0</v>
      </c>
      <c r="M179" s="18">
        <v>1</v>
      </c>
      <c r="N179" s="17">
        <f t="shared" si="23"/>
        <v>8.4745762711864406E-3</v>
      </c>
      <c r="O179" s="18">
        <v>0</v>
      </c>
      <c r="P179" s="17">
        <f t="shared" si="24"/>
        <v>0</v>
      </c>
      <c r="Q179" s="53">
        <v>5</v>
      </c>
      <c r="R179" s="54">
        <f t="shared" si="25"/>
        <v>1.5105740181268883E-2</v>
      </c>
    </row>
    <row r="180" spans="2:18" ht="15" customHeight="1">
      <c r="B180" s="15" t="s">
        <v>208</v>
      </c>
      <c r="C180" s="16">
        <v>0</v>
      </c>
      <c r="D180" s="17">
        <f t="shared" si="18"/>
        <v>0</v>
      </c>
      <c r="E180" s="18">
        <v>1</v>
      </c>
      <c r="F180" s="17">
        <f t="shared" si="19"/>
        <v>3.125E-2</v>
      </c>
      <c r="G180" s="18">
        <v>0</v>
      </c>
      <c r="H180" s="17">
        <f t="shared" si="20"/>
        <v>0</v>
      </c>
      <c r="I180" s="18">
        <v>0</v>
      </c>
      <c r="J180" s="17">
        <f t="shared" si="21"/>
        <v>0</v>
      </c>
      <c r="K180" s="18">
        <v>2</v>
      </c>
      <c r="L180" s="17">
        <f t="shared" si="22"/>
        <v>3.1746031746031744E-2</v>
      </c>
      <c r="M180" s="18">
        <v>2</v>
      </c>
      <c r="N180" s="17">
        <f t="shared" si="23"/>
        <v>1.6949152542372881E-2</v>
      </c>
      <c r="O180" s="18">
        <v>0</v>
      </c>
      <c r="P180" s="17">
        <f t="shared" si="24"/>
        <v>0</v>
      </c>
      <c r="Q180" s="53">
        <v>5</v>
      </c>
      <c r="R180" s="54">
        <f t="shared" si="25"/>
        <v>1.5105740181268883E-2</v>
      </c>
    </row>
    <row r="181" spans="2:18" ht="15" customHeight="1">
      <c r="B181" s="15" t="s">
        <v>209</v>
      </c>
      <c r="C181" s="16">
        <v>0</v>
      </c>
      <c r="D181" s="17">
        <f t="shared" si="18"/>
        <v>0</v>
      </c>
      <c r="E181" s="18">
        <v>0</v>
      </c>
      <c r="F181" s="17">
        <f t="shared" si="19"/>
        <v>0</v>
      </c>
      <c r="G181" s="18">
        <v>0</v>
      </c>
      <c r="H181" s="17">
        <f t="shared" si="20"/>
        <v>0</v>
      </c>
      <c r="I181" s="18">
        <v>0</v>
      </c>
      <c r="J181" s="17">
        <f t="shared" si="21"/>
        <v>0</v>
      </c>
      <c r="K181" s="18">
        <v>1</v>
      </c>
      <c r="L181" s="17">
        <f t="shared" si="22"/>
        <v>1.5873015873015872E-2</v>
      </c>
      <c r="M181" s="18">
        <v>0</v>
      </c>
      <c r="N181" s="17">
        <f t="shared" si="23"/>
        <v>0</v>
      </c>
      <c r="O181" s="18">
        <v>0</v>
      </c>
      <c r="P181" s="17">
        <f t="shared" si="24"/>
        <v>0</v>
      </c>
      <c r="Q181" s="53">
        <v>1</v>
      </c>
      <c r="R181" s="54">
        <f t="shared" si="25"/>
        <v>3.0211480362537764E-3</v>
      </c>
    </row>
    <row r="182" spans="2:18" ht="15" customHeight="1">
      <c r="B182" s="15" t="s">
        <v>210</v>
      </c>
      <c r="C182" s="16">
        <v>0</v>
      </c>
      <c r="D182" s="17">
        <f t="shared" si="18"/>
        <v>0</v>
      </c>
      <c r="E182" s="18">
        <v>0</v>
      </c>
      <c r="F182" s="17">
        <f t="shared" si="19"/>
        <v>0</v>
      </c>
      <c r="G182" s="18">
        <v>0</v>
      </c>
      <c r="H182" s="17">
        <f t="shared" si="20"/>
        <v>0</v>
      </c>
      <c r="I182" s="18">
        <v>0</v>
      </c>
      <c r="J182" s="17">
        <f t="shared" si="21"/>
        <v>0</v>
      </c>
      <c r="K182" s="18">
        <v>0</v>
      </c>
      <c r="L182" s="17">
        <f t="shared" si="22"/>
        <v>0</v>
      </c>
      <c r="M182" s="18">
        <v>1</v>
      </c>
      <c r="N182" s="17">
        <f t="shared" si="23"/>
        <v>8.4745762711864406E-3</v>
      </c>
      <c r="O182" s="18">
        <v>0</v>
      </c>
      <c r="P182" s="17">
        <f t="shared" si="24"/>
        <v>0</v>
      </c>
      <c r="Q182" s="53">
        <v>1</v>
      </c>
      <c r="R182" s="54">
        <f t="shared" si="25"/>
        <v>3.0211480362537764E-3</v>
      </c>
    </row>
    <row r="183" spans="2:18" ht="15" customHeight="1">
      <c r="B183" s="15" t="s">
        <v>211</v>
      </c>
      <c r="C183" s="16">
        <v>0</v>
      </c>
      <c r="D183" s="17">
        <f t="shared" si="18"/>
        <v>0</v>
      </c>
      <c r="E183" s="18">
        <v>0</v>
      </c>
      <c r="F183" s="17">
        <f t="shared" si="19"/>
        <v>0</v>
      </c>
      <c r="G183" s="18">
        <v>0</v>
      </c>
      <c r="H183" s="17">
        <f t="shared" si="20"/>
        <v>0</v>
      </c>
      <c r="I183" s="18">
        <v>0</v>
      </c>
      <c r="J183" s="17">
        <f t="shared" si="21"/>
        <v>0</v>
      </c>
      <c r="K183" s="18">
        <v>0</v>
      </c>
      <c r="L183" s="17">
        <f t="shared" si="22"/>
        <v>0</v>
      </c>
      <c r="M183" s="18">
        <v>1</v>
      </c>
      <c r="N183" s="17">
        <f t="shared" si="23"/>
        <v>8.4745762711864406E-3</v>
      </c>
      <c r="O183" s="18">
        <v>0</v>
      </c>
      <c r="P183" s="17">
        <f t="shared" si="24"/>
        <v>0</v>
      </c>
      <c r="Q183" s="53">
        <v>1</v>
      </c>
      <c r="R183" s="54">
        <f t="shared" si="25"/>
        <v>3.0211480362537764E-3</v>
      </c>
    </row>
    <row r="184" spans="2:18" ht="15" customHeight="1">
      <c r="B184" s="15" t="s">
        <v>212</v>
      </c>
      <c r="C184" s="16">
        <v>0</v>
      </c>
      <c r="D184" s="17">
        <f t="shared" si="18"/>
        <v>0</v>
      </c>
      <c r="E184" s="18">
        <v>0</v>
      </c>
      <c r="F184" s="17">
        <f t="shared" si="19"/>
        <v>0</v>
      </c>
      <c r="G184" s="18">
        <v>1</v>
      </c>
      <c r="H184" s="17">
        <f t="shared" si="20"/>
        <v>0.16666666666666666</v>
      </c>
      <c r="I184" s="18">
        <v>1</v>
      </c>
      <c r="J184" s="17">
        <f t="shared" si="21"/>
        <v>0.04</v>
      </c>
      <c r="K184" s="18">
        <v>0</v>
      </c>
      <c r="L184" s="17">
        <f t="shared" si="22"/>
        <v>0</v>
      </c>
      <c r="M184" s="18">
        <v>1</v>
      </c>
      <c r="N184" s="17">
        <f t="shared" si="23"/>
        <v>8.4745762711864406E-3</v>
      </c>
      <c r="O184" s="18">
        <v>2</v>
      </c>
      <c r="P184" s="17">
        <f t="shared" si="24"/>
        <v>7.6923076923076927E-2</v>
      </c>
      <c r="Q184" s="53">
        <v>5</v>
      </c>
      <c r="R184" s="54">
        <f t="shared" si="25"/>
        <v>1.5105740181268883E-2</v>
      </c>
    </row>
    <row r="185" spans="2:18" ht="15" customHeight="1">
      <c r="B185" s="15" t="s">
        <v>213</v>
      </c>
      <c r="C185" s="16">
        <v>0</v>
      </c>
      <c r="D185" s="17">
        <f t="shared" si="18"/>
        <v>0</v>
      </c>
      <c r="E185" s="18">
        <v>1</v>
      </c>
      <c r="F185" s="17">
        <f t="shared" si="19"/>
        <v>3.125E-2</v>
      </c>
      <c r="G185" s="18">
        <v>0</v>
      </c>
      <c r="H185" s="17">
        <f t="shared" si="20"/>
        <v>0</v>
      </c>
      <c r="I185" s="18">
        <v>0</v>
      </c>
      <c r="J185" s="17">
        <f t="shared" si="21"/>
        <v>0</v>
      </c>
      <c r="K185" s="18">
        <v>0</v>
      </c>
      <c r="L185" s="17">
        <f t="shared" si="22"/>
        <v>0</v>
      </c>
      <c r="M185" s="18">
        <v>2</v>
      </c>
      <c r="N185" s="17">
        <f t="shared" si="23"/>
        <v>1.6949152542372881E-2</v>
      </c>
      <c r="O185" s="18">
        <v>0</v>
      </c>
      <c r="P185" s="17">
        <f t="shared" si="24"/>
        <v>0</v>
      </c>
      <c r="Q185" s="53">
        <v>3</v>
      </c>
      <c r="R185" s="54">
        <f t="shared" si="25"/>
        <v>9.0634441087613302E-3</v>
      </c>
    </row>
    <row r="186" spans="2:18" ht="15" customHeight="1">
      <c r="B186" s="15" t="s">
        <v>214</v>
      </c>
      <c r="C186" s="16">
        <v>0</v>
      </c>
      <c r="D186" s="17">
        <f t="shared" si="18"/>
        <v>0</v>
      </c>
      <c r="E186" s="18">
        <v>0</v>
      </c>
      <c r="F186" s="17">
        <f t="shared" si="19"/>
        <v>0</v>
      </c>
      <c r="G186" s="18">
        <v>0</v>
      </c>
      <c r="H186" s="17">
        <f t="shared" si="20"/>
        <v>0</v>
      </c>
      <c r="I186" s="18">
        <v>0</v>
      </c>
      <c r="J186" s="17">
        <f t="shared" si="21"/>
        <v>0</v>
      </c>
      <c r="K186" s="18">
        <v>0</v>
      </c>
      <c r="L186" s="17">
        <f t="shared" si="22"/>
        <v>0</v>
      </c>
      <c r="M186" s="18">
        <v>2</v>
      </c>
      <c r="N186" s="17">
        <f t="shared" si="23"/>
        <v>1.6949152542372881E-2</v>
      </c>
      <c r="O186" s="18">
        <v>0</v>
      </c>
      <c r="P186" s="17">
        <f t="shared" si="24"/>
        <v>0</v>
      </c>
      <c r="Q186" s="53">
        <v>2</v>
      </c>
      <c r="R186" s="54">
        <f t="shared" si="25"/>
        <v>6.0422960725075529E-3</v>
      </c>
    </row>
    <row r="187" spans="2:18" ht="15" customHeight="1">
      <c r="B187" s="15" t="s">
        <v>215</v>
      </c>
      <c r="C187" s="16">
        <v>0</v>
      </c>
      <c r="D187" s="17">
        <f t="shared" si="18"/>
        <v>0</v>
      </c>
      <c r="E187" s="18">
        <v>1</v>
      </c>
      <c r="F187" s="17">
        <f t="shared" si="19"/>
        <v>3.125E-2</v>
      </c>
      <c r="G187" s="18">
        <v>0</v>
      </c>
      <c r="H187" s="17">
        <f t="shared" si="20"/>
        <v>0</v>
      </c>
      <c r="I187" s="18">
        <v>3</v>
      </c>
      <c r="J187" s="17">
        <f t="shared" si="21"/>
        <v>0.12</v>
      </c>
      <c r="K187" s="18">
        <v>0</v>
      </c>
      <c r="L187" s="17">
        <f t="shared" si="22"/>
        <v>0</v>
      </c>
      <c r="M187" s="18">
        <v>1</v>
      </c>
      <c r="N187" s="17">
        <f t="shared" si="23"/>
        <v>8.4745762711864406E-3</v>
      </c>
      <c r="O187" s="18">
        <v>0</v>
      </c>
      <c r="P187" s="17">
        <f t="shared" si="24"/>
        <v>0</v>
      </c>
      <c r="Q187" s="53">
        <v>5</v>
      </c>
      <c r="R187" s="54">
        <f t="shared" si="25"/>
        <v>1.5105740181268883E-2</v>
      </c>
    </row>
    <row r="188" spans="2:18" ht="15" customHeight="1">
      <c r="B188" s="15" t="s">
        <v>216</v>
      </c>
      <c r="C188" s="16">
        <v>0</v>
      </c>
      <c r="D188" s="17">
        <f t="shared" si="18"/>
        <v>0</v>
      </c>
      <c r="E188" s="18">
        <v>0</v>
      </c>
      <c r="F188" s="17">
        <f t="shared" si="19"/>
        <v>0</v>
      </c>
      <c r="G188" s="18">
        <v>0</v>
      </c>
      <c r="H188" s="17">
        <f t="shared" si="20"/>
        <v>0</v>
      </c>
      <c r="I188" s="18">
        <v>0</v>
      </c>
      <c r="J188" s="17">
        <f t="shared" si="21"/>
        <v>0</v>
      </c>
      <c r="K188" s="18">
        <v>0</v>
      </c>
      <c r="L188" s="17">
        <f t="shared" si="22"/>
        <v>0</v>
      </c>
      <c r="M188" s="18">
        <v>0</v>
      </c>
      <c r="N188" s="17">
        <f t="shared" si="23"/>
        <v>0</v>
      </c>
      <c r="O188" s="18">
        <v>2</v>
      </c>
      <c r="P188" s="17">
        <f t="shared" si="24"/>
        <v>7.6923076923076927E-2</v>
      </c>
      <c r="Q188" s="53">
        <v>2</v>
      </c>
      <c r="R188" s="54">
        <f t="shared" si="25"/>
        <v>6.0422960725075529E-3</v>
      </c>
    </row>
    <row r="189" spans="2:18" ht="15" customHeight="1">
      <c r="B189" s="15" t="s">
        <v>217</v>
      </c>
      <c r="C189" s="16">
        <v>1</v>
      </c>
      <c r="D189" s="17">
        <f t="shared" si="18"/>
        <v>1.6393442622950821E-2</v>
      </c>
      <c r="E189" s="18">
        <v>0</v>
      </c>
      <c r="F189" s="17">
        <f t="shared" si="19"/>
        <v>0</v>
      </c>
      <c r="G189" s="18">
        <v>0</v>
      </c>
      <c r="H189" s="17">
        <f t="shared" si="20"/>
        <v>0</v>
      </c>
      <c r="I189" s="18">
        <v>0</v>
      </c>
      <c r="J189" s="17">
        <f t="shared" si="21"/>
        <v>0</v>
      </c>
      <c r="K189" s="18">
        <v>3</v>
      </c>
      <c r="L189" s="17">
        <f t="shared" si="22"/>
        <v>4.7619047619047616E-2</v>
      </c>
      <c r="M189" s="18">
        <v>2</v>
      </c>
      <c r="N189" s="17">
        <f t="shared" si="23"/>
        <v>1.6949152542372881E-2</v>
      </c>
      <c r="O189" s="18">
        <v>8</v>
      </c>
      <c r="P189" s="17">
        <f t="shared" si="24"/>
        <v>0.30769230769230771</v>
      </c>
      <c r="Q189" s="53">
        <v>14</v>
      </c>
      <c r="R189" s="54">
        <f t="shared" si="25"/>
        <v>4.2296072507552872E-2</v>
      </c>
    </row>
    <row r="190" spans="2:18" ht="15" customHeight="1">
      <c r="B190" s="15" t="s">
        <v>218</v>
      </c>
      <c r="C190" s="16">
        <v>0</v>
      </c>
      <c r="D190" s="17">
        <f t="shared" si="18"/>
        <v>0</v>
      </c>
      <c r="E190" s="18">
        <v>0</v>
      </c>
      <c r="F190" s="17">
        <f t="shared" si="19"/>
        <v>0</v>
      </c>
      <c r="G190" s="18">
        <v>0</v>
      </c>
      <c r="H190" s="17">
        <f t="shared" si="20"/>
        <v>0</v>
      </c>
      <c r="I190" s="18">
        <v>0</v>
      </c>
      <c r="J190" s="17">
        <f t="shared" si="21"/>
        <v>0</v>
      </c>
      <c r="K190" s="18">
        <v>0</v>
      </c>
      <c r="L190" s="17">
        <f t="shared" si="22"/>
        <v>0</v>
      </c>
      <c r="M190" s="18">
        <v>0</v>
      </c>
      <c r="N190" s="17">
        <f t="shared" si="23"/>
        <v>0</v>
      </c>
      <c r="O190" s="18">
        <v>3</v>
      </c>
      <c r="P190" s="17">
        <f t="shared" si="24"/>
        <v>0.11538461538461539</v>
      </c>
      <c r="Q190" s="53">
        <v>3</v>
      </c>
      <c r="R190" s="54">
        <f t="shared" si="25"/>
        <v>9.0634441087613302E-3</v>
      </c>
    </row>
    <row r="191" spans="2:18" ht="15" customHeight="1">
      <c r="B191" s="15" t="s">
        <v>219</v>
      </c>
      <c r="C191" s="16">
        <v>0</v>
      </c>
      <c r="D191" s="17">
        <f t="shared" si="18"/>
        <v>0</v>
      </c>
      <c r="E191" s="18">
        <v>0</v>
      </c>
      <c r="F191" s="17">
        <f t="shared" si="19"/>
        <v>0</v>
      </c>
      <c r="G191" s="18">
        <v>0</v>
      </c>
      <c r="H191" s="17">
        <f t="shared" si="20"/>
        <v>0</v>
      </c>
      <c r="I191" s="18">
        <v>0</v>
      </c>
      <c r="J191" s="17">
        <f t="shared" si="21"/>
        <v>0</v>
      </c>
      <c r="K191" s="18">
        <v>1</v>
      </c>
      <c r="L191" s="17">
        <f t="shared" si="22"/>
        <v>1.5873015873015872E-2</v>
      </c>
      <c r="M191" s="18">
        <v>0</v>
      </c>
      <c r="N191" s="17">
        <f t="shared" si="23"/>
        <v>0</v>
      </c>
      <c r="O191" s="18">
        <v>0</v>
      </c>
      <c r="P191" s="17">
        <f t="shared" si="24"/>
        <v>0</v>
      </c>
      <c r="Q191" s="53">
        <v>1</v>
      </c>
      <c r="R191" s="54">
        <f t="shared" si="25"/>
        <v>3.0211480362537764E-3</v>
      </c>
    </row>
    <row r="192" spans="2:18" ht="15" customHeight="1">
      <c r="B192" s="15" t="s">
        <v>220</v>
      </c>
      <c r="C192" s="16">
        <v>0</v>
      </c>
      <c r="D192" s="17">
        <f t="shared" si="18"/>
        <v>0</v>
      </c>
      <c r="E192" s="18">
        <v>0</v>
      </c>
      <c r="F192" s="17">
        <f t="shared" si="19"/>
        <v>0</v>
      </c>
      <c r="G192" s="18">
        <v>0</v>
      </c>
      <c r="H192" s="17">
        <f t="shared" si="20"/>
        <v>0</v>
      </c>
      <c r="I192" s="18">
        <v>0</v>
      </c>
      <c r="J192" s="17">
        <f t="shared" si="21"/>
        <v>0</v>
      </c>
      <c r="K192" s="18">
        <v>1</v>
      </c>
      <c r="L192" s="17">
        <f t="shared" si="22"/>
        <v>1.5873015873015872E-2</v>
      </c>
      <c r="M192" s="18">
        <v>0</v>
      </c>
      <c r="N192" s="17">
        <f t="shared" si="23"/>
        <v>0</v>
      </c>
      <c r="O192" s="18">
        <v>0</v>
      </c>
      <c r="P192" s="17">
        <f t="shared" si="24"/>
        <v>0</v>
      </c>
      <c r="Q192" s="53">
        <v>1</v>
      </c>
      <c r="R192" s="54">
        <f t="shared" si="25"/>
        <v>3.0211480362537764E-3</v>
      </c>
    </row>
    <row r="193" spans="2:18" ht="15" customHeight="1">
      <c r="B193" s="15" t="s">
        <v>221</v>
      </c>
      <c r="C193" s="16">
        <v>0</v>
      </c>
      <c r="D193" s="17">
        <f t="shared" si="18"/>
        <v>0</v>
      </c>
      <c r="E193" s="18">
        <v>0</v>
      </c>
      <c r="F193" s="17">
        <f t="shared" si="19"/>
        <v>0</v>
      </c>
      <c r="G193" s="18">
        <v>0</v>
      </c>
      <c r="H193" s="17">
        <f t="shared" si="20"/>
        <v>0</v>
      </c>
      <c r="I193" s="18">
        <v>0</v>
      </c>
      <c r="J193" s="17">
        <f t="shared" si="21"/>
        <v>0</v>
      </c>
      <c r="K193" s="18">
        <v>0</v>
      </c>
      <c r="L193" s="17">
        <f t="shared" si="22"/>
        <v>0</v>
      </c>
      <c r="M193" s="18">
        <v>1</v>
      </c>
      <c r="N193" s="17">
        <f t="shared" si="23"/>
        <v>8.4745762711864406E-3</v>
      </c>
      <c r="O193" s="18">
        <v>0</v>
      </c>
      <c r="P193" s="17">
        <f t="shared" si="24"/>
        <v>0</v>
      </c>
      <c r="Q193" s="53">
        <v>1</v>
      </c>
      <c r="R193" s="54">
        <f t="shared" si="25"/>
        <v>3.0211480362537764E-3</v>
      </c>
    </row>
    <row r="194" spans="2:18" ht="15" customHeight="1">
      <c r="B194" s="15" t="s">
        <v>222</v>
      </c>
      <c r="C194" s="16">
        <v>0</v>
      </c>
      <c r="D194" s="17">
        <f t="shared" si="18"/>
        <v>0</v>
      </c>
      <c r="E194" s="18">
        <v>0</v>
      </c>
      <c r="F194" s="17">
        <f t="shared" si="19"/>
        <v>0</v>
      </c>
      <c r="G194" s="18">
        <v>0</v>
      </c>
      <c r="H194" s="17">
        <f t="shared" si="20"/>
        <v>0</v>
      </c>
      <c r="I194" s="18">
        <v>0</v>
      </c>
      <c r="J194" s="17">
        <f t="shared" si="21"/>
        <v>0</v>
      </c>
      <c r="K194" s="18">
        <v>1</v>
      </c>
      <c r="L194" s="17">
        <f t="shared" si="22"/>
        <v>1.5873015873015872E-2</v>
      </c>
      <c r="M194" s="18">
        <v>1</v>
      </c>
      <c r="N194" s="17">
        <f t="shared" si="23"/>
        <v>8.4745762711864406E-3</v>
      </c>
      <c r="O194" s="18">
        <v>0</v>
      </c>
      <c r="P194" s="17">
        <f t="shared" si="24"/>
        <v>0</v>
      </c>
      <c r="Q194" s="53">
        <v>2</v>
      </c>
      <c r="R194" s="54">
        <f t="shared" si="25"/>
        <v>6.0422960725075529E-3</v>
      </c>
    </row>
    <row r="195" spans="2:18" ht="15" customHeight="1">
      <c r="B195" s="15" t="s">
        <v>223</v>
      </c>
      <c r="C195" s="16">
        <v>1</v>
      </c>
      <c r="D195" s="17">
        <f t="shared" si="18"/>
        <v>1.6393442622950821E-2</v>
      </c>
      <c r="E195" s="18">
        <v>0</v>
      </c>
      <c r="F195" s="17">
        <f t="shared" si="19"/>
        <v>0</v>
      </c>
      <c r="G195" s="18">
        <v>0</v>
      </c>
      <c r="H195" s="17">
        <f t="shared" si="20"/>
        <v>0</v>
      </c>
      <c r="I195" s="18">
        <v>0</v>
      </c>
      <c r="J195" s="17">
        <f t="shared" si="21"/>
        <v>0</v>
      </c>
      <c r="K195" s="18">
        <v>0</v>
      </c>
      <c r="L195" s="17">
        <f t="shared" si="22"/>
        <v>0</v>
      </c>
      <c r="M195" s="18">
        <v>0</v>
      </c>
      <c r="N195" s="17">
        <f t="shared" si="23"/>
        <v>0</v>
      </c>
      <c r="O195" s="18">
        <v>0</v>
      </c>
      <c r="P195" s="17">
        <f t="shared" si="24"/>
        <v>0</v>
      </c>
      <c r="Q195" s="53">
        <v>1</v>
      </c>
      <c r="R195" s="54">
        <f t="shared" si="25"/>
        <v>3.0211480362537764E-3</v>
      </c>
    </row>
    <row r="196" spans="2:18" ht="15" customHeight="1">
      <c r="B196" s="15" t="s">
        <v>224</v>
      </c>
      <c r="C196" s="16">
        <v>1</v>
      </c>
      <c r="D196" s="17">
        <f t="shared" si="18"/>
        <v>1.6393442622950821E-2</v>
      </c>
      <c r="E196" s="18">
        <v>1</v>
      </c>
      <c r="F196" s="17">
        <f t="shared" si="19"/>
        <v>3.125E-2</v>
      </c>
      <c r="G196" s="18">
        <v>0</v>
      </c>
      <c r="H196" s="17">
        <f t="shared" si="20"/>
        <v>0</v>
      </c>
      <c r="I196" s="18">
        <v>0</v>
      </c>
      <c r="J196" s="17">
        <f t="shared" si="21"/>
        <v>0</v>
      </c>
      <c r="K196" s="18">
        <v>0</v>
      </c>
      <c r="L196" s="17">
        <f t="shared" si="22"/>
        <v>0</v>
      </c>
      <c r="M196" s="18">
        <v>2</v>
      </c>
      <c r="N196" s="17">
        <f t="shared" si="23"/>
        <v>1.6949152542372881E-2</v>
      </c>
      <c r="O196" s="18">
        <v>1</v>
      </c>
      <c r="P196" s="17">
        <f t="shared" si="24"/>
        <v>3.8461538461538464E-2</v>
      </c>
      <c r="Q196" s="53">
        <v>5</v>
      </c>
      <c r="R196" s="54">
        <f t="shared" si="25"/>
        <v>1.5105740181268883E-2</v>
      </c>
    </row>
    <row r="197" spans="2:18" ht="15" customHeight="1">
      <c r="B197" s="15" t="s">
        <v>225</v>
      </c>
      <c r="C197" s="16">
        <v>0</v>
      </c>
      <c r="D197" s="17">
        <f t="shared" si="18"/>
        <v>0</v>
      </c>
      <c r="E197" s="18">
        <v>0</v>
      </c>
      <c r="F197" s="17">
        <f t="shared" si="19"/>
        <v>0</v>
      </c>
      <c r="G197" s="18">
        <v>0</v>
      </c>
      <c r="H197" s="17">
        <f t="shared" si="20"/>
        <v>0</v>
      </c>
      <c r="I197" s="18">
        <v>0</v>
      </c>
      <c r="J197" s="17">
        <f t="shared" si="21"/>
        <v>0</v>
      </c>
      <c r="K197" s="18">
        <v>0</v>
      </c>
      <c r="L197" s="17">
        <f t="shared" si="22"/>
        <v>0</v>
      </c>
      <c r="M197" s="18">
        <v>1</v>
      </c>
      <c r="N197" s="17">
        <f t="shared" si="23"/>
        <v>8.4745762711864406E-3</v>
      </c>
      <c r="O197" s="18">
        <v>0</v>
      </c>
      <c r="P197" s="17">
        <f t="shared" si="24"/>
        <v>0</v>
      </c>
      <c r="Q197" s="53">
        <v>1</v>
      </c>
      <c r="R197" s="54">
        <f t="shared" si="25"/>
        <v>3.0211480362537764E-3</v>
      </c>
    </row>
    <row r="198" spans="2:18" ht="15" customHeight="1" thickBot="1">
      <c r="B198" s="20" t="s">
        <v>64</v>
      </c>
      <c r="C198" s="57">
        <v>61</v>
      </c>
      <c r="D198" s="58">
        <f t="shared" si="18"/>
        <v>1</v>
      </c>
      <c r="E198" s="55">
        <v>32</v>
      </c>
      <c r="F198" s="58">
        <f t="shared" si="19"/>
        <v>1</v>
      </c>
      <c r="G198" s="55">
        <v>6</v>
      </c>
      <c r="H198" s="58">
        <f t="shared" si="20"/>
        <v>1</v>
      </c>
      <c r="I198" s="55">
        <v>25</v>
      </c>
      <c r="J198" s="58">
        <f t="shared" si="21"/>
        <v>1</v>
      </c>
      <c r="K198" s="55">
        <v>63</v>
      </c>
      <c r="L198" s="58">
        <f t="shared" si="22"/>
        <v>1</v>
      </c>
      <c r="M198" s="55">
        <v>118</v>
      </c>
      <c r="N198" s="58">
        <f t="shared" si="23"/>
        <v>1</v>
      </c>
      <c r="O198" s="55">
        <v>26</v>
      </c>
      <c r="P198" s="58">
        <f t="shared" si="24"/>
        <v>1</v>
      </c>
      <c r="Q198" s="55">
        <v>331</v>
      </c>
      <c r="R198" s="56">
        <f t="shared" si="25"/>
        <v>1</v>
      </c>
    </row>
    <row r="199" spans="2:18" ht="15" customHeight="1" thickTop="1"/>
    <row r="200" spans="2:18" ht="15" customHeight="1" thickBot="1">
      <c r="B200" s="70" t="s">
        <v>28</v>
      </c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</row>
    <row r="201" spans="2:18" ht="15" customHeight="1" thickTop="1">
      <c r="B201" s="66" t="s">
        <v>2</v>
      </c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8"/>
    </row>
    <row r="202" spans="2:18" ht="52.5" customHeight="1">
      <c r="B202" s="69" t="s">
        <v>51</v>
      </c>
      <c r="C202" s="61"/>
      <c r="D202" s="61" t="s">
        <v>52</v>
      </c>
      <c r="E202" s="61"/>
      <c r="F202" s="61" t="s">
        <v>53</v>
      </c>
      <c r="G202" s="61"/>
      <c r="H202" s="61" t="s">
        <v>46</v>
      </c>
      <c r="I202" s="61"/>
      <c r="J202" s="61" t="s">
        <v>47</v>
      </c>
      <c r="K202" s="61"/>
      <c r="L202" s="61" t="s">
        <v>48</v>
      </c>
      <c r="M202" s="61"/>
      <c r="N202" s="61" t="s">
        <v>49</v>
      </c>
      <c r="O202" s="61"/>
      <c r="P202" s="61" t="s">
        <v>64</v>
      </c>
      <c r="Q202" s="62"/>
    </row>
    <row r="203" spans="2:18" ht="15" customHeight="1" thickBot="1">
      <c r="B203" s="32" t="s">
        <v>6</v>
      </c>
      <c r="C203" s="33" t="s">
        <v>3</v>
      </c>
      <c r="D203" s="33" t="s">
        <v>6</v>
      </c>
      <c r="E203" s="33" t="s">
        <v>3</v>
      </c>
      <c r="F203" s="33" t="s">
        <v>6</v>
      </c>
      <c r="G203" s="33" t="s">
        <v>3</v>
      </c>
      <c r="H203" s="33" t="s">
        <v>6</v>
      </c>
      <c r="I203" s="33" t="s">
        <v>3</v>
      </c>
      <c r="J203" s="33" t="s">
        <v>6</v>
      </c>
      <c r="K203" s="33" t="s">
        <v>3</v>
      </c>
      <c r="L203" s="33" t="s">
        <v>6</v>
      </c>
      <c r="M203" s="33" t="s">
        <v>3</v>
      </c>
      <c r="N203" s="33" t="s">
        <v>6</v>
      </c>
      <c r="O203" s="33" t="s">
        <v>3</v>
      </c>
      <c r="P203" s="33" t="s">
        <v>6</v>
      </c>
      <c r="Q203" s="34" t="s">
        <v>3</v>
      </c>
    </row>
    <row r="204" spans="2:18" ht="15" customHeight="1" thickTop="1" thickBot="1">
      <c r="B204" s="26">
        <v>61</v>
      </c>
      <c r="C204" s="27">
        <v>0.18429003021148038</v>
      </c>
      <c r="D204" s="28">
        <v>32</v>
      </c>
      <c r="E204" s="27">
        <v>9.6676737160120846E-2</v>
      </c>
      <c r="F204" s="28">
        <v>6</v>
      </c>
      <c r="G204" s="27">
        <v>1.812688821752266E-2</v>
      </c>
      <c r="H204" s="28">
        <v>25</v>
      </c>
      <c r="I204" s="27">
        <v>7.5528700906344406E-2</v>
      </c>
      <c r="J204" s="28">
        <v>63</v>
      </c>
      <c r="K204" s="27">
        <v>0.19033232628398791</v>
      </c>
      <c r="L204" s="28">
        <v>118</v>
      </c>
      <c r="M204" s="27">
        <v>0.35649546827794559</v>
      </c>
      <c r="N204" s="28">
        <v>26</v>
      </c>
      <c r="O204" s="27">
        <v>7.8549848942598186E-2</v>
      </c>
      <c r="P204" s="59">
        <v>331</v>
      </c>
      <c r="Q204" s="60">
        <v>1</v>
      </c>
    </row>
    <row r="205" spans="2:18" ht="15" customHeight="1" thickTop="1">
      <c r="B205" s="38"/>
      <c r="C205" s="39"/>
      <c r="D205" s="38"/>
      <c r="E205" s="39"/>
      <c r="F205" s="38"/>
      <c r="G205" s="39"/>
      <c r="H205" s="38"/>
      <c r="I205" s="39"/>
      <c r="J205" s="38"/>
      <c r="K205" s="39"/>
      <c r="L205" s="38"/>
      <c r="M205" s="39"/>
      <c r="N205" s="38"/>
      <c r="O205" s="39"/>
      <c r="P205" s="38"/>
      <c r="Q205" s="39"/>
    </row>
    <row r="206" spans="2:18" ht="24" customHeight="1">
      <c r="B206" s="63" t="s">
        <v>23</v>
      </c>
      <c r="C206" s="63"/>
      <c r="D206" s="63"/>
      <c r="E206" s="63"/>
      <c r="F206" s="63"/>
      <c r="G206" s="63"/>
      <c r="H206" s="7"/>
      <c r="I206" s="7"/>
      <c r="J206" s="7"/>
      <c r="K206" s="39"/>
      <c r="L206" s="38"/>
      <c r="M206" s="39"/>
      <c r="N206" s="38"/>
      <c r="O206" s="39"/>
      <c r="P206" s="38"/>
      <c r="Q206" s="39"/>
    </row>
    <row r="207" spans="2:18" ht="15" customHeight="1" thickBot="1"/>
    <row r="208" spans="2:18" ht="15" customHeight="1" thickTop="1">
      <c r="B208" s="35"/>
      <c r="C208" s="66" t="s">
        <v>2</v>
      </c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8"/>
    </row>
    <row r="209" spans="2:18" ht="53.25" customHeight="1">
      <c r="B209" s="36"/>
      <c r="C209" s="69" t="s">
        <v>51</v>
      </c>
      <c r="D209" s="61"/>
      <c r="E209" s="61" t="s">
        <v>52</v>
      </c>
      <c r="F209" s="61"/>
      <c r="G209" s="61" t="s">
        <v>53</v>
      </c>
      <c r="H209" s="61"/>
      <c r="I209" s="61" t="s">
        <v>46</v>
      </c>
      <c r="J209" s="61"/>
      <c r="K209" s="61" t="s">
        <v>47</v>
      </c>
      <c r="L209" s="61"/>
      <c r="M209" s="61" t="s">
        <v>48</v>
      </c>
      <c r="N209" s="61"/>
      <c r="O209" s="61" t="s">
        <v>49</v>
      </c>
      <c r="P209" s="61"/>
      <c r="Q209" s="61" t="s">
        <v>64</v>
      </c>
      <c r="R209" s="62"/>
    </row>
    <row r="210" spans="2:18" ht="15" customHeight="1" thickBot="1">
      <c r="B210" s="37"/>
      <c r="C210" s="32" t="s">
        <v>6</v>
      </c>
      <c r="D210" s="33" t="s">
        <v>3</v>
      </c>
      <c r="E210" s="33" t="s">
        <v>6</v>
      </c>
      <c r="F210" s="33" t="s">
        <v>3</v>
      </c>
      <c r="G210" s="33" t="s">
        <v>6</v>
      </c>
      <c r="H210" s="33" t="s">
        <v>3</v>
      </c>
      <c r="I210" s="33" t="s">
        <v>6</v>
      </c>
      <c r="J210" s="33" t="s">
        <v>3</v>
      </c>
      <c r="K210" s="33" t="s">
        <v>6</v>
      </c>
      <c r="L210" s="33" t="s">
        <v>3</v>
      </c>
      <c r="M210" s="33" t="s">
        <v>6</v>
      </c>
      <c r="N210" s="33" t="s">
        <v>3</v>
      </c>
      <c r="O210" s="33" t="s">
        <v>6</v>
      </c>
      <c r="P210" s="33" t="s">
        <v>3</v>
      </c>
      <c r="Q210" s="33" t="s">
        <v>6</v>
      </c>
      <c r="R210" s="34" t="s">
        <v>3</v>
      </c>
    </row>
    <row r="211" spans="2:18" ht="15" customHeight="1" thickTop="1">
      <c r="B211" s="29" t="s">
        <v>7</v>
      </c>
      <c r="C211" s="11">
        <v>59</v>
      </c>
      <c r="D211" s="12">
        <f>C211/61</f>
        <v>0.96721311475409832</v>
      </c>
      <c r="E211" s="13">
        <v>26</v>
      </c>
      <c r="F211" s="12">
        <f>E211/32</f>
        <v>0.8125</v>
      </c>
      <c r="G211" s="13">
        <v>4</v>
      </c>
      <c r="H211" s="12">
        <f>G211/6</f>
        <v>0.66666666666666663</v>
      </c>
      <c r="I211" s="13">
        <v>25</v>
      </c>
      <c r="J211" s="12">
        <f>I211/25</f>
        <v>1</v>
      </c>
      <c r="K211" s="13">
        <v>58</v>
      </c>
      <c r="L211" s="12">
        <f>K211/63</f>
        <v>0.92063492063492058</v>
      </c>
      <c r="M211" s="13">
        <v>106</v>
      </c>
      <c r="N211" s="12">
        <f>M211/118</f>
        <v>0.89830508474576276</v>
      </c>
      <c r="O211" s="13">
        <v>20</v>
      </c>
      <c r="P211" s="12">
        <f>O211/26</f>
        <v>0.76923076923076927</v>
      </c>
      <c r="Q211" s="51">
        <v>298</v>
      </c>
      <c r="R211" s="52">
        <f>Q211/331</f>
        <v>0.90030211480362543</v>
      </c>
    </row>
    <row r="212" spans="2:18" ht="15" customHeight="1">
      <c r="B212" s="30" t="s">
        <v>8</v>
      </c>
      <c r="C212" s="16">
        <v>9</v>
      </c>
      <c r="D212" s="17">
        <f t="shared" ref="D212:D216" si="26">C212/61</f>
        <v>0.14754098360655737</v>
      </c>
      <c r="E212" s="18">
        <v>9</v>
      </c>
      <c r="F212" s="17">
        <f t="shared" ref="F212:F216" si="27">E212/32</f>
        <v>0.28125</v>
      </c>
      <c r="G212" s="18">
        <v>1</v>
      </c>
      <c r="H212" s="17">
        <f t="shared" ref="H212:H216" si="28">G212/6</f>
        <v>0.16666666666666666</v>
      </c>
      <c r="I212" s="18">
        <v>3</v>
      </c>
      <c r="J212" s="17">
        <f t="shared" ref="J212:J216" si="29">I212/25</f>
        <v>0.12</v>
      </c>
      <c r="K212" s="18">
        <v>19</v>
      </c>
      <c r="L212" s="17">
        <f t="shared" ref="L212:L216" si="30">K212/63</f>
        <v>0.30158730158730157</v>
      </c>
      <c r="M212" s="18">
        <v>31</v>
      </c>
      <c r="N212" s="17">
        <f t="shared" ref="N212:N216" si="31">M212/118</f>
        <v>0.26271186440677968</v>
      </c>
      <c r="O212" s="18">
        <v>12</v>
      </c>
      <c r="P212" s="17">
        <f t="shared" ref="P212:P216" si="32">O212/26</f>
        <v>0.46153846153846156</v>
      </c>
      <c r="Q212" s="53">
        <v>84</v>
      </c>
      <c r="R212" s="54">
        <f t="shared" ref="R212:R216" si="33">Q212/331</f>
        <v>0.25377643504531722</v>
      </c>
    </row>
    <row r="213" spans="2:18" ht="15" customHeight="1">
      <c r="B213" s="30" t="s">
        <v>227</v>
      </c>
      <c r="C213" s="16">
        <v>0</v>
      </c>
      <c r="D213" s="17">
        <f t="shared" si="26"/>
        <v>0</v>
      </c>
      <c r="E213" s="18">
        <v>2</v>
      </c>
      <c r="F213" s="17">
        <f t="shared" si="27"/>
        <v>6.25E-2</v>
      </c>
      <c r="G213" s="18">
        <v>1</v>
      </c>
      <c r="H213" s="17">
        <f t="shared" si="28"/>
        <v>0.16666666666666666</v>
      </c>
      <c r="I213" s="18">
        <v>2</v>
      </c>
      <c r="J213" s="17">
        <f t="shared" si="29"/>
        <v>0.08</v>
      </c>
      <c r="K213" s="18">
        <v>1</v>
      </c>
      <c r="L213" s="17">
        <f t="shared" si="30"/>
        <v>1.5873015873015872E-2</v>
      </c>
      <c r="M213" s="18">
        <v>6</v>
      </c>
      <c r="N213" s="17">
        <f t="shared" si="31"/>
        <v>5.0847457627118647E-2</v>
      </c>
      <c r="O213" s="18">
        <v>0</v>
      </c>
      <c r="P213" s="17">
        <f t="shared" si="32"/>
        <v>0</v>
      </c>
      <c r="Q213" s="53">
        <v>12</v>
      </c>
      <c r="R213" s="54">
        <f t="shared" si="33"/>
        <v>3.6253776435045321E-2</v>
      </c>
    </row>
    <row r="214" spans="2:18" ht="15" customHeight="1">
      <c r="B214" s="30" t="s">
        <v>228</v>
      </c>
      <c r="C214" s="16">
        <v>0</v>
      </c>
      <c r="D214" s="17">
        <f t="shared" si="26"/>
        <v>0</v>
      </c>
      <c r="E214" s="18">
        <v>2</v>
      </c>
      <c r="F214" s="17">
        <f t="shared" si="27"/>
        <v>6.25E-2</v>
      </c>
      <c r="G214" s="18">
        <v>0</v>
      </c>
      <c r="H214" s="17">
        <f t="shared" si="28"/>
        <v>0</v>
      </c>
      <c r="I214" s="18">
        <v>2</v>
      </c>
      <c r="J214" s="17">
        <f t="shared" si="29"/>
        <v>0.08</v>
      </c>
      <c r="K214" s="18">
        <v>2</v>
      </c>
      <c r="L214" s="17">
        <f t="shared" si="30"/>
        <v>3.1746031746031744E-2</v>
      </c>
      <c r="M214" s="18">
        <v>2</v>
      </c>
      <c r="N214" s="17">
        <f t="shared" si="31"/>
        <v>1.6949152542372881E-2</v>
      </c>
      <c r="O214" s="18">
        <v>2</v>
      </c>
      <c r="P214" s="17">
        <f t="shared" si="32"/>
        <v>7.6923076923076927E-2</v>
      </c>
      <c r="Q214" s="53">
        <v>10</v>
      </c>
      <c r="R214" s="54">
        <f t="shared" si="33"/>
        <v>3.0211480362537766E-2</v>
      </c>
    </row>
    <row r="215" spans="2:18" ht="15" customHeight="1">
      <c r="B215" s="30" t="s">
        <v>229</v>
      </c>
      <c r="C215" s="16">
        <v>1</v>
      </c>
      <c r="D215" s="17">
        <f t="shared" si="26"/>
        <v>1.6393442622950821E-2</v>
      </c>
      <c r="E215" s="18">
        <v>0</v>
      </c>
      <c r="F215" s="17">
        <f t="shared" si="27"/>
        <v>0</v>
      </c>
      <c r="G215" s="18">
        <v>0</v>
      </c>
      <c r="H215" s="17">
        <f t="shared" si="28"/>
        <v>0</v>
      </c>
      <c r="I215" s="18">
        <v>1</v>
      </c>
      <c r="J215" s="17">
        <f t="shared" si="29"/>
        <v>0.04</v>
      </c>
      <c r="K215" s="18">
        <v>4</v>
      </c>
      <c r="L215" s="17">
        <f t="shared" si="30"/>
        <v>6.3492063492063489E-2</v>
      </c>
      <c r="M215" s="18">
        <v>1</v>
      </c>
      <c r="N215" s="17">
        <f t="shared" si="31"/>
        <v>8.4745762711864406E-3</v>
      </c>
      <c r="O215" s="18">
        <v>1</v>
      </c>
      <c r="P215" s="17">
        <f t="shared" si="32"/>
        <v>3.8461538461538464E-2</v>
      </c>
      <c r="Q215" s="53">
        <v>8</v>
      </c>
      <c r="R215" s="54">
        <f t="shared" si="33"/>
        <v>2.4169184290030211E-2</v>
      </c>
    </row>
    <row r="216" spans="2:18" ht="15" customHeight="1" thickBot="1">
      <c r="B216" s="31" t="s">
        <v>5</v>
      </c>
      <c r="C216" s="21">
        <v>1</v>
      </c>
      <c r="D216" s="22">
        <f t="shared" si="26"/>
        <v>1.6393442622950821E-2</v>
      </c>
      <c r="E216" s="23">
        <v>0</v>
      </c>
      <c r="F216" s="22">
        <f t="shared" si="27"/>
        <v>0</v>
      </c>
      <c r="G216" s="23">
        <v>1</v>
      </c>
      <c r="H216" s="22">
        <f t="shared" si="28"/>
        <v>0.16666666666666666</v>
      </c>
      <c r="I216" s="23">
        <v>0</v>
      </c>
      <c r="J216" s="22">
        <f t="shared" si="29"/>
        <v>0</v>
      </c>
      <c r="K216" s="23">
        <v>0</v>
      </c>
      <c r="L216" s="22">
        <f t="shared" si="30"/>
        <v>0</v>
      </c>
      <c r="M216" s="23">
        <v>2</v>
      </c>
      <c r="N216" s="22">
        <f t="shared" si="31"/>
        <v>1.6949152542372881E-2</v>
      </c>
      <c r="O216" s="23">
        <v>0</v>
      </c>
      <c r="P216" s="22">
        <f t="shared" si="32"/>
        <v>0</v>
      </c>
      <c r="Q216" s="55">
        <v>4</v>
      </c>
      <c r="R216" s="56">
        <f t="shared" si="33"/>
        <v>1.2084592145015106E-2</v>
      </c>
    </row>
    <row r="217" spans="2:18" ht="15" customHeight="1" thickTop="1">
      <c r="B217" s="40"/>
      <c r="C217" s="38"/>
      <c r="D217" s="39"/>
      <c r="E217" s="38"/>
      <c r="F217" s="39"/>
      <c r="G217" s="38"/>
      <c r="H217" s="39"/>
      <c r="I217" s="38"/>
      <c r="J217" s="39"/>
      <c r="K217" s="38"/>
      <c r="L217" s="39"/>
      <c r="M217" s="38"/>
      <c r="N217" s="39"/>
      <c r="O217" s="38"/>
      <c r="P217" s="39"/>
      <c r="Q217" s="38"/>
      <c r="R217" s="39"/>
    </row>
    <row r="218" spans="2:18" ht="28.5" customHeight="1">
      <c r="B218" s="63" t="s">
        <v>43</v>
      </c>
      <c r="C218" s="63"/>
      <c r="D218" s="63"/>
      <c r="E218" s="63"/>
      <c r="F218" s="63"/>
      <c r="G218" s="63"/>
      <c r="H218" s="63"/>
      <c r="I218" s="63"/>
      <c r="J218" s="63"/>
      <c r="K218" s="38"/>
      <c r="L218" s="39"/>
      <c r="M218" s="38"/>
      <c r="N218" s="39"/>
      <c r="O218" s="38"/>
      <c r="P218" s="39"/>
      <c r="Q218" s="38"/>
      <c r="R218" s="39"/>
    </row>
    <row r="219" spans="2:18" ht="15" customHeight="1" thickBot="1"/>
    <row r="220" spans="2:18" ht="15" customHeight="1" thickTop="1">
      <c r="B220" s="35"/>
      <c r="C220" s="66" t="s">
        <v>2</v>
      </c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8"/>
    </row>
    <row r="221" spans="2:18" ht="54" customHeight="1">
      <c r="B221" s="36"/>
      <c r="C221" s="69" t="s">
        <v>51</v>
      </c>
      <c r="D221" s="61"/>
      <c r="E221" s="61" t="s">
        <v>52</v>
      </c>
      <c r="F221" s="61"/>
      <c r="G221" s="61" t="s">
        <v>53</v>
      </c>
      <c r="H221" s="61"/>
      <c r="I221" s="61" t="s">
        <v>46</v>
      </c>
      <c r="J221" s="61"/>
      <c r="K221" s="61" t="s">
        <v>47</v>
      </c>
      <c r="L221" s="61"/>
      <c r="M221" s="61" t="s">
        <v>48</v>
      </c>
      <c r="N221" s="61"/>
      <c r="O221" s="61" t="s">
        <v>49</v>
      </c>
      <c r="P221" s="61"/>
      <c r="Q221" s="61" t="s">
        <v>64</v>
      </c>
      <c r="R221" s="62"/>
    </row>
    <row r="222" spans="2:18" ht="15" customHeight="1" thickBot="1">
      <c r="B222" s="37"/>
      <c r="C222" s="32" t="s">
        <v>6</v>
      </c>
      <c r="D222" s="33" t="s">
        <v>3</v>
      </c>
      <c r="E222" s="33" t="s">
        <v>6</v>
      </c>
      <c r="F222" s="33" t="s">
        <v>3</v>
      </c>
      <c r="G222" s="33" t="s">
        <v>6</v>
      </c>
      <c r="H222" s="33" t="s">
        <v>3</v>
      </c>
      <c r="I222" s="33" t="s">
        <v>6</v>
      </c>
      <c r="J222" s="33" t="s">
        <v>3</v>
      </c>
      <c r="K222" s="33" t="s">
        <v>6</v>
      </c>
      <c r="L222" s="33" t="s">
        <v>3</v>
      </c>
      <c r="M222" s="33" t="s">
        <v>6</v>
      </c>
      <c r="N222" s="33" t="s">
        <v>3</v>
      </c>
      <c r="O222" s="33" t="s">
        <v>6</v>
      </c>
      <c r="P222" s="33" t="s">
        <v>3</v>
      </c>
      <c r="Q222" s="33" t="s">
        <v>6</v>
      </c>
      <c r="R222" s="34" t="s">
        <v>3</v>
      </c>
    </row>
    <row r="223" spans="2:18" ht="15" customHeight="1" thickTop="1">
      <c r="B223" s="29" t="s">
        <v>9</v>
      </c>
      <c r="C223" s="11">
        <v>3</v>
      </c>
      <c r="D223" s="12">
        <f>C223/61</f>
        <v>4.9180327868852458E-2</v>
      </c>
      <c r="E223" s="13">
        <v>2</v>
      </c>
      <c r="F223" s="12">
        <f>E223/32</f>
        <v>6.25E-2</v>
      </c>
      <c r="G223" s="13">
        <v>0</v>
      </c>
      <c r="H223" s="12">
        <f>G223/6</f>
        <v>0</v>
      </c>
      <c r="I223" s="13">
        <v>7</v>
      </c>
      <c r="J223" s="12">
        <f>I223/25</f>
        <v>0.28000000000000003</v>
      </c>
      <c r="K223" s="13">
        <v>8</v>
      </c>
      <c r="L223" s="12">
        <f>K223/63</f>
        <v>0.12698412698412698</v>
      </c>
      <c r="M223" s="13">
        <v>22</v>
      </c>
      <c r="N223" s="12">
        <f>M223/118</f>
        <v>0.1864406779661017</v>
      </c>
      <c r="O223" s="13">
        <v>1</v>
      </c>
      <c r="P223" s="12">
        <f>O223/26</f>
        <v>3.8461538461538464E-2</v>
      </c>
      <c r="Q223" s="51">
        <v>43</v>
      </c>
      <c r="R223" s="52">
        <f>Q223/331</f>
        <v>0.12990936555891239</v>
      </c>
    </row>
    <row r="224" spans="2:18" ht="15" customHeight="1">
      <c r="B224" s="30" t="s">
        <v>21</v>
      </c>
      <c r="C224" s="16">
        <v>9</v>
      </c>
      <c r="D224" s="17">
        <f t="shared" ref="D224:D227" si="34">C224/61</f>
        <v>0.14754098360655737</v>
      </c>
      <c r="E224" s="18">
        <v>8</v>
      </c>
      <c r="F224" s="17">
        <f t="shared" ref="F224:F227" si="35">E224/32</f>
        <v>0.25</v>
      </c>
      <c r="G224" s="18">
        <v>3</v>
      </c>
      <c r="H224" s="17">
        <f t="shared" ref="H224:H227" si="36">G224/6</f>
        <v>0.5</v>
      </c>
      <c r="I224" s="18">
        <v>2</v>
      </c>
      <c r="J224" s="17">
        <f t="shared" ref="J224:J227" si="37">I224/25</f>
        <v>0.08</v>
      </c>
      <c r="K224" s="18">
        <v>12</v>
      </c>
      <c r="L224" s="17">
        <f t="shared" ref="L224:L227" si="38">K224/63</f>
        <v>0.19047619047619047</v>
      </c>
      <c r="M224" s="18">
        <v>15</v>
      </c>
      <c r="N224" s="17">
        <f t="shared" ref="N224:N227" si="39">M224/118</f>
        <v>0.1271186440677966</v>
      </c>
      <c r="O224" s="18">
        <v>7</v>
      </c>
      <c r="P224" s="17">
        <f t="shared" ref="P224:P227" si="40">O224/26</f>
        <v>0.26923076923076922</v>
      </c>
      <c r="Q224" s="53">
        <v>56</v>
      </c>
      <c r="R224" s="54">
        <f t="shared" ref="R224:R227" si="41">Q224/331</f>
        <v>0.16918429003021149</v>
      </c>
    </row>
    <row r="225" spans="2:19" ht="15" customHeight="1">
      <c r="B225" s="30" t="s">
        <v>29</v>
      </c>
      <c r="C225" s="16">
        <v>3</v>
      </c>
      <c r="D225" s="17">
        <f t="shared" si="34"/>
        <v>4.9180327868852458E-2</v>
      </c>
      <c r="E225" s="18">
        <v>2</v>
      </c>
      <c r="F225" s="17">
        <f t="shared" si="35"/>
        <v>6.25E-2</v>
      </c>
      <c r="G225" s="18">
        <v>0</v>
      </c>
      <c r="H225" s="17">
        <f t="shared" si="36"/>
        <v>0</v>
      </c>
      <c r="I225" s="18">
        <v>1</v>
      </c>
      <c r="J225" s="17">
        <f t="shared" si="37"/>
        <v>0.04</v>
      </c>
      <c r="K225" s="18">
        <v>8</v>
      </c>
      <c r="L225" s="17">
        <f t="shared" si="38"/>
        <v>0.12698412698412698</v>
      </c>
      <c r="M225" s="18">
        <v>23</v>
      </c>
      <c r="N225" s="17">
        <f t="shared" si="39"/>
        <v>0.19491525423728814</v>
      </c>
      <c r="O225" s="18">
        <v>3</v>
      </c>
      <c r="P225" s="17">
        <f t="shared" si="40"/>
        <v>0.11538461538461539</v>
      </c>
      <c r="Q225" s="53">
        <v>40</v>
      </c>
      <c r="R225" s="54">
        <f t="shared" si="41"/>
        <v>0.12084592145015106</v>
      </c>
    </row>
    <row r="226" spans="2:19" ht="15" customHeight="1">
      <c r="B226" s="30" t="s">
        <v>30</v>
      </c>
      <c r="C226" s="16">
        <v>45</v>
      </c>
      <c r="D226" s="17">
        <f t="shared" si="34"/>
        <v>0.73770491803278693</v>
      </c>
      <c r="E226" s="18">
        <v>20</v>
      </c>
      <c r="F226" s="17">
        <f t="shared" si="35"/>
        <v>0.625</v>
      </c>
      <c r="G226" s="18">
        <v>3</v>
      </c>
      <c r="H226" s="17">
        <f t="shared" si="36"/>
        <v>0.5</v>
      </c>
      <c r="I226" s="18">
        <v>14</v>
      </c>
      <c r="J226" s="17">
        <f t="shared" si="37"/>
        <v>0.56000000000000005</v>
      </c>
      <c r="K226" s="18">
        <v>38</v>
      </c>
      <c r="L226" s="17">
        <f t="shared" si="38"/>
        <v>0.60317460317460314</v>
      </c>
      <c r="M226" s="18">
        <v>64</v>
      </c>
      <c r="N226" s="17">
        <f t="shared" si="39"/>
        <v>0.5423728813559322</v>
      </c>
      <c r="O226" s="18">
        <v>15</v>
      </c>
      <c r="P226" s="17">
        <f t="shared" si="40"/>
        <v>0.57692307692307687</v>
      </c>
      <c r="Q226" s="53">
        <v>199</v>
      </c>
      <c r="R226" s="54">
        <f t="shared" si="41"/>
        <v>0.6012084592145015</v>
      </c>
    </row>
    <row r="227" spans="2:19" ht="15" customHeight="1" thickBot="1">
      <c r="B227" s="31" t="s">
        <v>5</v>
      </c>
      <c r="C227" s="21">
        <v>1</v>
      </c>
      <c r="D227" s="22">
        <f t="shared" si="34"/>
        <v>1.6393442622950821E-2</v>
      </c>
      <c r="E227" s="23">
        <v>0</v>
      </c>
      <c r="F227" s="22">
        <f t="shared" si="35"/>
        <v>0</v>
      </c>
      <c r="G227" s="23">
        <v>0</v>
      </c>
      <c r="H227" s="22">
        <f t="shared" si="36"/>
        <v>0</v>
      </c>
      <c r="I227" s="23">
        <v>1</v>
      </c>
      <c r="J227" s="22">
        <f t="shared" si="37"/>
        <v>0.04</v>
      </c>
      <c r="K227" s="23">
        <v>1</v>
      </c>
      <c r="L227" s="22">
        <f t="shared" si="38"/>
        <v>1.5873015873015872E-2</v>
      </c>
      <c r="M227" s="23">
        <v>5</v>
      </c>
      <c r="N227" s="22">
        <f t="shared" si="39"/>
        <v>4.2372881355932202E-2</v>
      </c>
      <c r="O227" s="23">
        <v>0</v>
      </c>
      <c r="P227" s="22">
        <f t="shared" si="40"/>
        <v>0</v>
      </c>
      <c r="Q227" s="55">
        <v>8</v>
      </c>
      <c r="R227" s="56">
        <f t="shared" si="41"/>
        <v>2.4169184290030211E-2</v>
      </c>
    </row>
    <row r="228" spans="2:19" ht="15" customHeight="1" thickTop="1">
      <c r="B228" s="40"/>
      <c r="C228" s="40"/>
      <c r="D228" s="38"/>
      <c r="E228" s="39"/>
      <c r="F228" s="38"/>
      <c r="G228" s="39"/>
      <c r="H228" s="38"/>
      <c r="I228" s="39"/>
      <c r="J228" s="38"/>
      <c r="K228" s="39"/>
      <c r="L228" s="38"/>
      <c r="M228" s="39"/>
      <c r="N228" s="38"/>
      <c r="O228" s="39"/>
      <c r="P228" s="38"/>
      <c r="Q228" s="39"/>
      <c r="R228" s="38"/>
      <c r="S228" s="39"/>
    </row>
    <row r="229" spans="2:19" ht="37.5" customHeight="1">
      <c r="B229" s="63" t="s">
        <v>44</v>
      </c>
      <c r="C229" s="63"/>
      <c r="D229" s="63"/>
      <c r="E229" s="63"/>
      <c r="F229" s="63"/>
      <c r="G229" s="63"/>
      <c r="H229" s="63"/>
      <c r="I229" s="63"/>
      <c r="J229" s="63"/>
      <c r="K229" s="39"/>
      <c r="L229" s="38"/>
      <c r="M229" s="39"/>
      <c r="N229" s="38"/>
      <c r="O229" s="39"/>
      <c r="P229" s="38"/>
      <c r="Q229" s="39"/>
      <c r="R229" s="38"/>
      <c r="S229" s="39"/>
    </row>
    <row r="230" spans="2:19" ht="15" customHeight="1" thickBot="1"/>
    <row r="231" spans="2:19" ht="15" customHeight="1" thickTop="1">
      <c r="B231" s="35"/>
      <c r="C231" s="66" t="s">
        <v>2</v>
      </c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8"/>
    </row>
    <row r="232" spans="2:19" ht="48.75" customHeight="1">
      <c r="B232" s="36"/>
      <c r="C232" s="69" t="s">
        <v>51</v>
      </c>
      <c r="D232" s="61"/>
      <c r="E232" s="61" t="s">
        <v>52</v>
      </c>
      <c r="F232" s="61"/>
      <c r="G232" s="61" t="s">
        <v>53</v>
      </c>
      <c r="H232" s="61"/>
      <c r="I232" s="61" t="s">
        <v>46</v>
      </c>
      <c r="J232" s="61"/>
      <c r="K232" s="61" t="s">
        <v>47</v>
      </c>
      <c r="L232" s="61"/>
      <c r="M232" s="61" t="s">
        <v>48</v>
      </c>
      <c r="N232" s="61"/>
      <c r="O232" s="61" t="s">
        <v>49</v>
      </c>
      <c r="P232" s="61"/>
      <c r="Q232" s="61" t="s">
        <v>64</v>
      </c>
      <c r="R232" s="62"/>
    </row>
    <row r="233" spans="2:19" ht="15" customHeight="1" thickBot="1">
      <c r="B233" s="37"/>
      <c r="C233" s="32" t="s">
        <v>6</v>
      </c>
      <c r="D233" s="33" t="s">
        <v>3</v>
      </c>
      <c r="E233" s="33" t="s">
        <v>6</v>
      </c>
      <c r="F233" s="33" t="s">
        <v>3</v>
      </c>
      <c r="G233" s="33" t="s">
        <v>6</v>
      </c>
      <c r="H233" s="33" t="s">
        <v>3</v>
      </c>
      <c r="I233" s="33" t="s">
        <v>6</v>
      </c>
      <c r="J233" s="33" t="s">
        <v>3</v>
      </c>
      <c r="K233" s="33" t="s">
        <v>6</v>
      </c>
      <c r="L233" s="33" t="s">
        <v>3</v>
      </c>
      <c r="M233" s="33" t="s">
        <v>6</v>
      </c>
      <c r="N233" s="33" t="s">
        <v>3</v>
      </c>
      <c r="O233" s="33" t="s">
        <v>6</v>
      </c>
      <c r="P233" s="33" t="s">
        <v>3</v>
      </c>
      <c r="Q233" s="33" t="s">
        <v>6</v>
      </c>
      <c r="R233" s="34" t="s">
        <v>3</v>
      </c>
    </row>
    <row r="234" spans="2:19" ht="15" customHeight="1" thickTop="1">
      <c r="B234" s="29" t="s">
        <v>230</v>
      </c>
      <c r="C234" s="11">
        <v>34</v>
      </c>
      <c r="D234" s="12">
        <f>C234/61</f>
        <v>0.55737704918032782</v>
      </c>
      <c r="E234" s="13">
        <v>2</v>
      </c>
      <c r="F234" s="12">
        <f>E234/32</f>
        <v>6.25E-2</v>
      </c>
      <c r="G234" s="13">
        <v>6</v>
      </c>
      <c r="H234" s="12">
        <f>G234/6</f>
        <v>1</v>
      </c>
      <c r="I234" s="13">
        <v>2</v>
      </c>
      <c r="J234" s="12">
        <f>I234/25</f>
        <v>0.08</v>
      </c>
      <c r="K234" s="13">
        <v>6</v>
      </c>
      <c r="L234" s="12">
        <f>K234/63</f>
        <v>9.5238095238095233E-2</v>
      </c>
      <c r="M234" s="13">
        <v>11</v>
      </c>
      <c r="N234" s="12">
        <f>M234/118</f>
        <v>9.3220338983050849E-2</v>
      </c>
      <c r="O234" s="13">
        <v>0</v>
      </c>
      <c r="P234" s="12">
        <f>O234/26</f>
        <v>0</v>
      </c>
      <c r="Q234" s="51">
        <v>61</v>
      </c>
      <c r="R234" s="52">
        <f>Q234/331</f>
        <v>0.18429003021148035</v>
      </c>
    </row>
    <row r="235" spans="2:19" ht="15" customHeight="1">
      <c r="B235" s="30" t="s">
        <v>32</v>
      </c>
      <c r="C235" s="16">
        <v>14</v>
      </c>
      <c r="D235" s="17">
        <f t="shared" ref="D235:D241" si="42">C235/61</f>
        <v>0.22950819672131148</v>
      </c>
      <c r="E235" s="18">
        <v>10</v>
      </c>
      <c r="F235" s="17">
        <f t="shared" ref="F235:F241" si="43">E235/32</f>
        <v>0.3125</v>
      </c>
      <c r="G235" s="18">
        <v>1</v>
      </c>
      <c r="H235" s="17">
        <f t="shared" ref="H235:H241" si="44">G235/6</f>
        <v>0.16666666666666666</v>
      </c>
      <c r="I235" s="18">
        <v>10</v>
      </c>
      <c r="J235" s="17">
        <f t="shared" ref="J235:J241" si="45">I235/25</f>
        <v>0.4</v>
      </c>
      <c r="K235" s="18">
        <v>19</v>
      </c>
      <c r="L235" s="17">
        <f t="shared" ref="L235:L241" si="46">K235/63</f>
        <v>0.30158730158730157</v>
      </c>
      <c r="M235" s="18">
        <v>25</v>
      </c>
      <c r="N235" s="17">
        <f t="shared" ref="N235:N241" si="47">M235/118</f>
        <v>0.21186440677966101</v>
      </c>
      <c r="O235" s="18">
        <v>5</v>
      </c>
      <c r="P235" s="17">
        <f t="shared" ref="P235:P241" si="48">O235/26</f>
        <v>0.19230769230769232</v>
      </c>
      <c r="Q235" s="53">
        <v>84</v>
      </c>
      <c r="R235" s="54">
        <f t="shared" ref="R235:R241" si="49">Q235/331</f>
        <v>0.25377643504531722</v>
      </c>
    </row>
    <row r="236" spans="2:19" ht="15" customHeight="1">
      <c r="B236" s="30" t="s">
        <v>231</v>
      </c>
      <c r="C236" s="16">
        <v>3</v>
      </c>
      <c r="D236" s="17">
        <f t="shared" si="42"/>
        <v>4.9180327868852458E-2</v>
      </c>
      <c r="E236" s="18">
        <v>6</v>
      </c>
      <c r="F236" s="17">
        <f t="shared" si="43"/>
        <v>0.1875</v>
      </c>
      <c r="G236" s="18">
        <v>0</v>
      </c>
      <c r="H236" s="17">
        <f t="shared" si="44"/>
        <v>0</v>
      </c>
      <c r="I236" s="18">
        <v>5</v>
      </c>
      <c r="J236" s="17">
        <f t="shared" si="45"/>
        <v>0.2</v>
      </c>
      <c r="K236" s="18">
        <v>5</v>
      </c>
      <c r="L236" s="17">
        <f t="shared" si="46"/>
        <v>7.9365079365079361E-2</v>
      </c>
      <c r="M236" s="18">
        <v>12</v>
      </c>
      <c r="N236" s="17">
        <f t="shared" si="47"/>
        <v>0.10169491525423729</v>
      </c>
      <c r="O236" s="18">
        <v>3</v>
      </c>
      <c r="P236" s="17">
        <f t="shared" si="48"/>
        <v>0.11538461538461539</v>
      </c>
      <c r="Q236" s="53">
        <v>34</v>
      </c>
      <c r="R236" s="54">
        <f t="shared" si="49"/>
        <v>0.1027190332326284</v>
      </c>
    </row>
    <row r="237" spans="2:19" ht="15" customHeight="1">
      <c r="B237" s="30" t="s">
        <v>232</v>
      </c>
      <c r="C237" s="16">
        <v>9</v>
      </c>
      <c r="D237" s="17">
        <f t="shared" si="42"/>
        <v>0.14754098360655737</v>
      </c>
      <c r="E237" s="18">
        <v>8</v>
      </c>
      <c r="F237" s="17">
        <f t="shared" si="43"/>
        <v>0.25</v>
      </c>
      <c r="G237" s="18">
        <v>0</v>
      </c>
      <c r="H237" s="17">
        <f t="shared" si="44"/>
        <v>0</v>
      </c>
      <c r="I237" s="18">
        <v>8</v>
      </c>
      <c r="J237" s="17">
        <f t="shared" si="45"/>
        <v>0.32</v>
      </c>
      <c r="K237" s="18">
        <v>20</v>
      </c>
      <c r="L237" s="17">
        <f t="shared" si="46"/>
        <v>0.31746031746031744</v>
      </c>
      <c r="M237" s="18">
        <v>28</v>
      </c>
      <c r="N237" s="17">
        <f t="shared" si="47"/>
        <v>0.23728813559322035</v>
      </c>
      <c r="O237" s="18">
        <v>5</v>
      </c>
      <c r="P237" s="17">
        <f t="shared" si="48"/>
        <v>0.19230769230769232</v>
      </c>
      <c r="Q237" s="53">
        <v>78</v>
      </c>
      <c r="R237" s="54">
        <f t="shared" si="49"/>
        <v>0.23564954682779457</v>
      </c>
    </row>
    <row r="238" spans="2:19" ht="15" customHeight="1">
      <c r="B238" s="30" t="s">
        <v>233</v>
      </c>
      <c r="C238" s="16">
        <v>3</v>
      </c>
      <c r="D238" s="17">
        <f t="shared" si="42"/>
        <v>4.9180327868852458E-2</v>
      </c>
      <c r="E238" s="18">
        <v>0</v>
      </c>
      <c r="F238" s="17">
        <f t="shared" si="43"/>
        <v>0</v>
      </c>
      <c r="G238" s="18">
        <v>0</v>
      </c>
      <c r="H238" s="17">
        <f t="shared" si="44"/>
        <v>0</v>
      </c>
      <c r="I238" s="18">
        <v>3</v>
      </c>
      <c r="J238" s="17">
        <f t="shared" si="45"/>
        <v>0.12</v>
      </c>
      <c r="K238" s="18">
        <v>8</v>
      </c>
      <c r="L238" s="17">
        <f t="shared" si="46"/>
        <v>0.12698412698412698</v>
      </c>
      <c r="M238" s="18">
        <v>9</v>
      </c>
      <c r="N238" s="17">
        <f t="shared" si="47"/>
        <v>7.6271186440677971E-2</v>
      </c>
      <c r="O238" s="18">
        <v>2</v>
      </c>
      <c r="P238" s="17">
        <f t="shared" si="48"/>
        <v>7.6923076923076927E-2</v>
      </c>
      <c r="Q238" s="53">
        <v>25</v>
      </c>
      <c r="R238" s="54">
        <f t="shared" si="49"/>
        <v>7.5528700906344406E-2</v>
      </c>
    </row>
    <row r="239" spans="2:19" ht="15" customHeight="1">
      <c r="B239" s="30" t="s">
        <v>234</v>
      </c>
      <c r="C239" s="16">
        <v>13</v>
      </c>
      <c r="D239" s="17">
        <f t="shared" si="42"/>
        <v>0.21311475409836064</v>
      </c>
      <c r="E239" s="18">
        <v>10</v>
      </c>
      <c r="F239" s="17">
        <f t="shared" si="43"/>
        <v>0.3125</v>
      </c>
      <c r="G239" s="18">
        <v>0</v>
      </c>
      <c r="H239" s="17">
        <f t="shared" si="44"/>
        <v>0</v>
      </c>
      <c r="I239" s="18">
        <v>10</v>
      </c>
      <c r="J239" s="17">
        <f t="shared" si="45"/>
        <v>0.4</v>
      </c>
      <c r="K239" s="18">
        <v>29</v>
      </c>
      <c r="L239" s="17">
        <f t="shared" si="46"/>
        <v>0.46031746031746029</v>
      </c>
      <c r="M239" s="18">
        <v>56</v>
      </c>
      <c r="N239" s="17">
        <f t="shared" si="47"/>
        <v>0.47457627118644069</v>
      </c>
      <c r="O239" s="18">
        <v>17</v>
      </c>
      <c r="P239" s="17">
        <f t="shared" si="48"/>
        <v>0.65384615384615385</v>
      </c>
      <c r="Q239" s="53">
        <v>135</v>
      </c>
      <c r="R239" s="54">
        <f t="shared" si="49"/>
        <v>0.40785498489425981</v>
      </c>
    </row>
    <row r="240" spans="2:19" ht="15" customHeight="1">
      <c r="B240" s="30" t="s">
        <v>12</v>
      </c>
      <c r="C240" s="16">
        <v>1</v>
      </c>
      <c r="D240" s="17">
        <f t="shared" si="42"/>
        <v>1.6393442622950821E-2</v>
      </c>
      <c r="E240" s="18">
        <v>9</v>
      </c>
      <c r="F240" s="17">
        <f t="shared" si="43"/>
        <v>0.28125</v>
      </c>
      <c r="G240" s="18">
        <v>0</v>
      </c>
      <c r="H240" s="17">
        <f t="shared" si="44"/>
        <v>0</v>
      </c>
      <c r="I240" s="18">
        <v>4</v>
      </c>
      <c r="J240" s="17">
        <f t="shared" si="45"/>
        <v>0.16</v>
      </c>
      <c r="K240" s="18">
        <v>15</v>
      </c>
      <c r="L240" s="17">
        <f t="shared" si="46"/>
        <v>0.23809523809523808</v>
      </c>
      <c r="M240" s="18">
        <v>39</v>
      </c>
      <c r="N240" s="17">
        <f t="shared" si="47"/>
        <v>0.33050847457627119</v>
      </c>
      <c r="O240" s="18">
        <v>6</v>
      </c>
      <c r="P240" s="17">
        <f t="shared" si="48"/>
        <v>0.23076923076923078</v>
      </c>
      <c r="Q240" s="53">
        <v>74</v>
      </c>
      <c r="R240" s="54">
        <f t="shared" si="49"/>
        <v>0.22356495468277945</v>
      </c>
    </row>
    <row r="241" spans="2:19" ht="15" customHeight="1" thickBot="1">
      <c r="B241" s="31" t="s">
        <v>5</v>
      </c>
      <c r="C241" s="21">
        <v>1</v>
      </c>
      <c r="D241" s="22">
        <f t="shared" si="42"/>
        <v>1.6393442622950821E-2</v>
      </c>
      <c r="E241" s="23">
        <v>3</v>
      </c>
      <c r="F241" s="22">
        <f t="shared" si="43"/>
        <v>9.375E-2</v>
      </c>
      <c r="G241" s="23">
        <v>0</v>
      </c>
      <c r="H241" s="22">
        <f t="shared" si="44"/>
        <v>0</v>
      </c>
      <c r="I241" s="23">
        <v>1</v>
      </c>
      <c r="J241" s="22">
        <f t="shared" si="45"/>
        <v>0.04</v>
      </c>
      <c r="K241" s="23">
        <v>1</v>
      </c>
      <c r="L241" s="22">
        <f t="shared" si="46"/>
        <v>1.5873015873015872E-2</v>
      </c>
      <c r="M241" s="23">
        <v>3</v>
      </c>
      <c r="N241" s="22">
        <f t="shared" si="47"/>
        <v>2.5423728813559324E-2</v>
      </c>
      <c r="O241" s="23">
        <v>0</v>
      </c>
      <c r="P241" s="22">
        <f t="shared" si="48"/>
        <v>0</v>
      </c>
      <c r="Q241" s="55">
        <v>9</v>
      </c>
      <c r="R241" s="56">
        <f t="shared" si="49"/>
        <v>2.7190332326283987E-2</v>
      </c>
    </row>
    <row r="242" spans="2:19" ht="15" customHeight="1" thickTop="1">
      <c r="B242" s="40"/>
      <c r="C242" s="40"/>
      <c r="D242" s="38"/>
      <c r="E242" s="39"/>
      <c r="F242" s="38"/>
      <c r="G242" s="39"/>
      <c r="H242" s="38"/>
      <c r="I242" s="39"/>
      <c r="J242" s="38"/>
      <c r="K242" s="39"/>
      <c r="L242" s="38"/>
      <c r="M242" s="39"/>
      <c r="N242" s="38"/>
      <c r="O242" s="39"/>
      <c r="P242" s="38"/>
      <c r="Q242" s="39"/>
      <c r="R242" s="38"/>
      <c r="S242" s="39"/>
    </row>
    <row r="243" spans="2:19" ht="15" customHeight="1">
      <c r="B243" s="63" t="s">
        <v>13</v>
      </c>
      <c r="C243" s="63"/>
      <c r="D243" s="63"/>
      <c r="E243" s="63"/>
      <c r="F243" s="63"/>
      <c r="G243" s="63"/>
      <c r="H243" s="63"/>
      <c r="I243" s="63"/>
      <c r="J243" s="63"/>
      <c r="K243" s="39"/>
      <c r="L243" s="38"/>
      <c r="M243" s="39"/>
      <c r="N243" s="38"/>
      <c r="O243" s="39"/>
      <c r="P243" s="38"/>
      <c r="Q243" s="39"/>
      <c r="R243" s="38"/>
      <c r="S243" s="39"/>
    </row>
    <row r="244" spans="2:19" ht="15" customHeight="1">
      <c r="B244" s="6"/>
      <c r="C244" s="6"/>
      <c r="D244" s="6"/>
      <c r="E244" s="6"/>
      <c r="F244" s="6"/>
      <c r="G244" s="6"/>
      <c r="H244" s="6"/>
      <c r="I244" s="6"/>
      <c r="J244" s="6"/>
      <c r="K244" s="39"/>
      <c r="L244" s="38"/>
      <c r="M244" s="39"/>
      <c r="N244" s="38"/>
      <c r="O244" s="39"/>
      <c r="P244" s="38"/>
      <c r="Q244" s="39"/>
      <c r="R244" s="38"/>
      <c r="S244" s="39"/>
    </row>
    <row r="245" spans="2:19" ht="15" customHeight="1">
      <c r="B245" s="64" t="s">
        <v>33</v>
      </c>
      <c r="C245" s="64"/>
      <c r="D245" s="64"/>
      <c r="E245" s="64"/>
      <c r="F245" s="64"/>
      <c r="G245" s="64"/>
      <c r="H245" s="64"/>
      <c r="I245" s="64"/>
      <c r="J245" s="64"/>
      <c r="K245" s="39"/>
      <c r="L245" s="38"/>
      <c r="M245" s="39"/>
      <c r="N245" s="38"/>
      <c r="O245" s="39"/>
      <c r="P245" s="38"/>
      <c r="Q245" s="39"/>
      <c r="R245" s="38"/>
      <c r="S245" s="39"/>
    </row>
    <row r="246" spans="2:19" ht="15" customHeight="1" thickBot="1"/>
    <row r="247" spans="2:19" ht="15" customHeight="1" thickTop="1">
      <c r="B247" s="41"/>
      <c r="C247" s="66" t="s">
        <v>2</v>
      </c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8"/>
    </row>
    <row r="248" spans="2:19" ht="55.5" customHeight="1">
      <c r="B248" s="42"/>
      <c r="C248" s="69" t="s">
        <v>51</v>
      </c>
      <c r="D248" s="61"/>
      <c r="E248" s="61" t="s">
        <v>52</v>
      </c>
      <c r="F248" s="61"/>
      <c r="G248" s="61" t="s">
        <v>53</v>
      </c>
      <c r="H248" s="61"/>
      <c r="I248" s="61" t="s">
        <v>46</v>
      </c>
      <c r="J248" s="61"/>
      <c r="K248" s="61" t="s">
        <v>47</v>
      </c>
      <c r="L248" s="61"/>
      <c r="M248" s="61" t="s">
        <v>48</v>
      </c>
      <c r="N248" s="61"/>
      <c r="O248" s="61" t="s">
        <v>49</v>
      </c>
      <c r="P248" s="61"/>
      <c r="Q248" s="61" t="s">
        <v>64</v>
      </c>
      <c r="R248" s="62"/>
    </row>
    <row r="249" spans="2:19" ht="15" customHeight="1" thickBot="1">
      <c r="B249" s="43"/>
      <c r="C249" s="32" t="s">
        <v>6</v>
      </c>
      <c r="D249" s="33" t="s">
        <v>3</v>
      </c>
      <c r="E249" s="33" t="s">
        <v>6</v>
      </c>
      <c r="F249" s="33" t="s">
        <v>3</v>
      </c>
      <c r="G249" s="33" t="s">
        <v>6</v>
      </c>
      <c r="H249" s="33" t="s">
        <v>3</v>
      </c>
      <c r="I249" s="33" t="s">
        <v>6</v>
      </c>
      <c r="J249" s="33" t="s">
        <v>3</v>
      </c>
      <c r="K249" s="33" t="s">
        <v>6</v>
      </c>
      <c r="L249" s="33" t="s">
        <v>3</v>
      </c>
      <c r="M249" s="33" t="s">
        <v>6</v>
      </c>
      <c r="N249" s="33" t="s">
        <v>3</v>
      </c>
      <c r="O249" s="33" t="s">
        <v>6</v>
      </c>
      <c r="P249" s="33" t="s">
        <v>3</v>
      </c>
      <c r="Q249" s="33" t="s">
        <v>6</v>
      </c>
      <c r="R249" s="34" t="s">
        <v>3</v>
      </c>
    </row>
    <row r="250" spans="2:19" ht="15" customHeight="1" thickTop="1">
      <c r="B250" s="10" t="s">
        <v>226</v>
      </c>
      <c r="C250" s="11">
        <v>28</v>
      </c>
      <c r="D250" s="12">
        <f>C250/61</f>
        <v>0.45901639344262296</v>
      </c>
      <c r="E250" s="13">
        <v>4</v>
      </c>
      <c r="F250" s="12">
        <v>0.125</v>
      </c>
      <c r="G250" s="13">
        <v>3</v>
      </c>
      <c r="H250" s="12">
        <v>0.5</v>
      </c>
      <c r="I250" s="13">
        <v>2</v>
      </c>
      <c r="J250" s="12">
        <v>0.08</v>
      </c>
      <c r="K250" s="13">
        <v>17</v>
      </c>
      <c r="L250" s="12">
        <v>0.26984126984126983</v>
      </c>
      <c r="M250" s="13">
        <v>36</v>
      </c>
      <c r="N250" s="12">
        <v>0.30508474576271188</v>
      </c>
      <c r="O250" s="13">
        <v>10</v>
      </c>
      <c r="P250" s="12">
        <v>0.38461538461538458</v>
      </c>
      <c r="Q250" s="51">
        <v>100</v>
      </c>
      <c r="R250" s="52">
        <v>0.30211480362537763</v>
      </c>
    </row>
    <row r="251" spans="2:19" ht="15" customHeight="1" thickBot="1">
      <c r="B251" s="20" t="s">
        <v>34</v>
      </c>
      <c r="C251" s="21">
        <v>33</v>
      </c>
      <c r="D251" s="22">
        <f>C251/61</f>
        <v>0.54098360655737709</v>
      </c>
      <c r="E251" s="23">
        <v>28</v>
      </c>
      <c r="F251" s="22">
        <v>0.875</v>
      </c>
      <c r="G251" s="23">
        <v>3</v>
      </c>
      <c r="H251" s="22">
        <v>0.5</v>
      </c>
      <c r="I251" s="23">
        <v>23</v>
      </c>
      <c r="J251" s="22">
        <v>0.92</v>
      </c>
      <c r="K251" s="23">
        <v>46</v>
      </c>
      <c r="L251" s="22">
        <v>0.73015873015873012</v>
      </c>
      <c r="M251" s="23">
        <v>82</v>
      </c>
      <c r="N251" s="22">
        <v>0.69491525423728817</v>
      </c>
      <c r="O251" s="23">
        <v>16</v>
      </c>
      <c r="P251" s="22">
        <v>0.61538461538461542</v>
      </c>
      <c r="Q251" s="55">
        <v>231</v>
      </c>
      <c r="R251" s="56">
        <v>0.69788519637462232</v>
      </c>
    </row>
    <row r="252" spans="2:19" ht="15" customHeight="1" thickTop="1" thickBot="1"/>
    <row r="253" spans="2:19" ht="15" customHeight="1" thickTop="1">
      <c r="B253" s="35"/>
      <c r="C253" s="66" t="s">
        <v>2</v>
      </c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8"/>
    </row>
    <row r="254" spans="2:19" ht="54" customHeight="1">
      <c r="B254" s="36"/>
      <c r="C254" s="69" t="s">
        <v>51</v>
      </c>
      <c r="D254" s="61"/>
      <c r="E254" s="61" t="s">
        <v>52</v>
      </c>
      <c r="F254" s="61"/>
      <c r="G254" s="61" t="s">
        <v>53</v>
      </c>
      <c r="H254" s="61"/>
      <c r="I254" s="61" t="s">
        <v>46</v>
      </c>
      <c r="J254" s="61"/>
      <c r="K254" s="61" t="s">
        <v>47</v>
      </c>
      <c r="L254" s="61"/>
      <c r="M254" s="61" t="s">
        <v>48</v>
      </c>
      <c r="N254" s="61"/>
      <c r="O254" s="61" t="s">
        <v>49</v>
      </c>
      <c r="P254" s="61"/>
      <c r="Q254" s="61" t="s">
        <v>64</v>
      </c>
      <c r="R254" s="62"/>
    </row>
    <row r="255" spans="2:19" ht="15" customHeight="1" thickBot="1">
      <c r="B255" s="44" t="s">
        <v>35</v>
      </c>
      <c r="C255" s="32" t="s">
        <v>6</v>
      </c>
      <c r="D255" s="33" t="s">
        <v>3</v>
      </c>
      <c r="E255" s="33" t="s">
        <v>6</v>
      </c>
      <c r="F255" s="33" t="s">
        <v>3</v>
      </c>
      <c r="G255" s="33" t="s">
        <v>6</v>
      </c>
      <c r="H255" s="33" t="s">
        <v>3</v>
      </c>
      <c r="I255" s="33" t="s">
        <v>6</v>
      </c>
      <c r="J255" s="33" t="s">
        <v>3</v>
      </c>
      <c r="K255" s="33" t="s">
        <v>6</v>
      </c>
      <c r="L255" s="33" t="s">
        <v>3</v>
      </c>
      <c r="M255" s="33" t="s">
        <v>6</v>
      </c>
      <c r="N255" s="33" t="s">
        <v>3</v>
      </c>
      <c r="O255" s="33" t="s">
        <v>6</v>
      </c>
      <c r="P255" s="33" t="s">
        <v>3</v>
      </c>
      <c r="Q255" s="33" t="s">
        <v>6</v>
      </c>
      <c r="R255" s="34" t="s">
        <v>3</v>
      </c>
    </row>
    <row r="256" spans="2:19" ht="15" customHeight="1" thickTop="1">
      <c r="B256" s="29" t="s">
        <v>36</v>
      </c>
      <c r="C256" s="11">
        <v>6</v>
      </c>
      <c r="D256" s="12">
        <f>C256/61</f>
        <v>9.8360655737704916E-2</v>
      </c>
      <c r="E256" s="13">
        <v>0</v>
      </c>
      <c r="F256" s="12">
        <f>E256/32</f>
        <v>0</v>
      </c>
      <c r="G256" s="13">
        <v>1</v>
      </c>
      <c r="H256" s="12">
        <f>G256/6</f>
        <v>0.16666666666666666</v>
      </c>
      <c r="I256" s="13">
        <v>0</v>
      </c>
      <c r="J256" s="12">
        <f>I256/25</f>
        <v>0</v>
      </c>
      <c r="K256" s="13">
        <v>3</v>
      </c>
      <c r="L256" s="12">
        <f>K256/63</f>
        <v>4.7619047619047616E-2</v>
      </c>
      <c r="M256" s="13">
        <v>3</v>
      </c>
      <c r="N256" s="12">
        <f>M256/118</f>
        <v>2.5423728813559324E-2</v>
      </c>
      <c r="O256" s="13">
        <v>2</v>
      </c>
      <c r="P256" s="12">
        <f>O256/26</f>
        <v>7.6923076923076927E-2</v>
      </c>
      <c r="Q256" s="51">
        <v>15</v>
      </c>
      <c r="R256" s="52">
        <f>Q256/331</f>
        <v>4.5317220543806644E-2</v>
      </c>
    </row>
    <row r="257" spans="2:19" ht="15" customHeight="1">
      <c r="B257" s="30" t="s">
        <v>41</v>
      </c>
      <c r="C257" s="16">
        <v>0</v>
      </c>
      <c r="D257" s="17">
        <f t="shared" ref="D257:D264" si="50">C257/61</f>
        <v>0</v>
      </c>
      <c r="E257" s="18">
        <v>0</v>
      </c>
      <c r="F257" s="17">
        <f t="shared" ref="F257:F264" si="51">E257/32</f>
        <v>0</v>
      </c>
      <c r="G257" s="18">
        <v>0</v>
      </c>
      <c r="H257" s="17">
        <f t="shared" ref="H257:H264" si="52">G257/6</f>
        <v>0</v>
      </c>
      <c r="I257" s="18">
        <v>0</v>
      </c>
      <c r="J257" s="17">
        <f t="shared" ref="J257:J264" si="53">I257/25</f>
        <v>0</v>
      </c>
      <c r="K257" s="18">
        <v>0</v>
      </c>
      <c r="L257" s="17">
        <f t="shared" ref="L257:L264" si="54">K257/63</f>
        <v>0</v>
      </c>
      <c r="M257" s="18">
        <v>2</v>
      </c>
      <c r="N257" s="17">
        <f t="shared" ref="N257:N264" si="55">M257/118</f>
        <v>1.6949152542372881E-2</v>
      </c>
      <c r="O257" s="18">
        <v>0</v>
      </c>
      <c r="P257" s="17">
        <f t="shared" ref="P257:P264" si="56">O257/26</f>
        <v>0</v>
      </c>
      <c r="Q257" s="53">
        <v>2</v>
      </c>
      <c r="R257" s="54">
        <f t="shared" ref="R257:R264" si="57">Q257/331</f>
        <v>6.0422960725075529E-3</v>
      </c>
    </row>
    <row r="258" spans="2:19" ht="15" customHeight="1">
      <c r="B258" s="30" t="s">
        <v>37</v>
      </c>
      <c r="C258" s="16">
        <v>0</v>
      </c>
      <c r="D258" s="17">
        <f t="shared" si="50"/>
        <v>0</v>
      </c>
      <c r="E258" s="18">
        <v>0</v>
      </c>
      <c r="F258" s="17">
        <f t="shared" si="51"/>
        <v>0</v>
      </c>
      <c r="G258" s="18">
        <v>0</v>
      </c>
      <c r="H258" s="17">
        <f t="shared" si="52"/>
        <v>0</v>
      </c>
      <c r="I258" s="18">
        <v>0</v>
      </c>
      <c r="J258" s="17">
        <f t="shared" si="53"/>
        <v>0</v>
      </c>
      <c r="K258" s="18">
        <v>1</v>
      </c>
      <c r="L258" s="17">
        <f t="shared" si="54"/>
        <v>1.5873015873015872E-2</v>
      </c>
      <c r="M258" s="18">
        <v>0</v>
      </c>
      <c r="N258" s="17">
        <f t="shared" si="55"/>
        <v>0</v>
      </c>
      <c r="O258" s="18">
        <v>1</v>
      </c>
      <c r="P258" s="17">
        <f t="shared" si="56"/>
        <v>3.8461538461538464E-2</v>
      </c>
      <c r="Q258" s="53">
        <v>2</v>
      </c>
      <c r="R258" s="54">
        <f t="shared" si="57"/>
        <v>6.0422960725075529E-3</v>
      </c>
    </row>
    <row r="259" spans="2:19" ht="15" customHeight="1">
      <c r="B259" s="30" t="s">
        <v>38</v>
      </c>
      <c r="C259" s="16">
        <v>2</v>
      </c>
      <c r="D259" s="17">
        <f t="shared" si="50"/>
        <v>3.2786885245901641E-2</v>
      </c>
      <c r="E259" s="18">
        <v>0</v>
      </c>
      <c r="F259" s="17">
        <f t="shared" si="51"/>
        <v>0</v>
      </c>
      <c r="G259" s="18">
        <v>0</v>
      </c>
      <c r="H259" s="17">
        <f t="shared" si="52"/>
        <v>0</v>
      </c>
      <c r="I259" s="18">
        <v>0</v>
      </c>
      <c r="J259" s="17">
        <f t="shared" si="53"/>
        <v>0</v>
      </c>
      <c r="K259" s="18">
        <v>0</v>
      </c>
      <c r="L259" s="17">
        <f t="shared" si="54"/>
        <v>0</v>
      </c>
      <c r="M259" s="18">
        <v>0</v>
      </c>
      <c r="N259" s="17">
        <f t="shared" si="55"/>
        <v>0</v>
      </c>
      <c r="O259" s="18">
        <v>0</v>
      </c>
      <c r="P259" s="17">
        <f t="shared" si="56"/>
        <v>0</v>
      </c>
      <c r="Q259" s="53">
        <v>2</v>
      </c>
      <c r="R259" s="54">
        <f t="shared" si="57"/>
        <v>6.0422960725075529E-3</v>
      </c>
    </row>
    <row r="260" spans="2:19" ht="15" customHeight="1">
      <c r="B260" s="30" t="s">
        <v>39</v>
      </c>
      <c r="C260" s="16">
        <v>23</v>
      </c>
      <c r="D260" s="17">
        <f t="shared" si="50"/>
        <v>0.37704918032786883</v>
      </c>
      <c r="E260" s="18">
        <v>4</v>
      </c>
      <c r="F260" s="17">
        <f t="shared" si="51"/>
        <v>0.125</v>
      </c>
      <c r="G260" s="18">
        <v>2</v>
      </c>
      <c r="H260" s="17">
        <f t="shared" si="52"/>
        <v>0.33333333333333331</v>
      </c>
      <c r="I260" s="18">
        <v>2</v>
      </c>
      <c r="J260" s="17">
        <f t="shared" si="53"/>
        <v>0.08</v>
      </c>
      <c r="K260" s="18">
        <v>14</v>
      </c>
      <c r="L260" s="17">
        <f t="shared" si="54"/>
        <v>0.22222222222222221</v>
      </c>
      <c r="M260" s="18">
        <v>28</v>
      </c>
      <c r="N260" s="17">
        <f t="shared" si="55"/>
        <v>0.23728813559322035</v>
      </c>
      <c r="O260" s="18">
        <v>7</v>
      </c>
      <c r="P260" s="17">
        <f t="shared" si="56"/>
        <v>0.26923076923076922</v>
      </c>
      <c r="Q260" s="53">
        <v>80</v>
      </c>
      <c r="R260" s="54">
        <f t="shared" si="57"/>
        <v>0.24169184290030213</v>
      </c>
    </row>
    <row r="261" spans="2:19" ht="15" customHeight="1">
      <c r="B261" s="30" t="s">
        <v>235</v>
      </c>
      <c r="C261" s="16">
        <v>4</v>
      </c>
      <c r="D261" s="17">
        <f t="shared" si="50"/>
        <v>6.5573770491803282E-2</v>
      </c>
      <c r="E261" s="18">
        <v>0</v>
      </c>
      <c r="F261" s="17">
        <f t="shared" si="51"/>
        <v>0</v>
      </c>
      <c r="G261" s="18">
        <v>0</v>
      </c>
      <c r="H261" s="17">
        <f t="shared" si="52"/>
        <v>0</v>
      </c>
      <c r="I261" s="18">
        <v>0</v>
      </c>
      <c r="J261" s="17">
        <f t="shared" si="53"/>
        <v>0</v>
      </c>
      <c r="K261" s="18">
        <v>0</v>
      </c>
      <c r="L261" s="17">
        <f t="shared" si="54"/>
        <v>0</v>
      </c>
      <c r="M261" s="18">
        <v>0</v>
      </c>
      <c r="N261" s="17">
        <f t="shared" si="55"/>
        <v>0</v>
      </c>
      <c r="O261" s="18">
        <v>0</v>
      </c>
      <c r="P261" s="17">
        <f t="shared" si="56"/>
        <v>0</v>
      </c>
      <c r="Q261" s="53">
        <v>4</v>
      </c>
      <c r="R261" s="54">
        <f t="shared" si="57"/>
        <v>1.2084592145015106E-2</v>
      </c>
    </row>
    <row r="262" spans="2:19" ht="15" customHeight="1">
      <c r="B262" s="30" t="s">
        <v>14</v>
      </c>
      <c r="C262" s="16">
        <v>13</v>
      </c>
      <c r="D262" s="17">
        <f t="shared" si="50"/>
        <v>0.21311475409836064</v>
      </c>
      <c r="E262" s="18">
        <v>1</v>
      </c>
      <c r="F262" s="17">
        <f t="shared" si="51"/>
        <v>3.125E-2</v>
      </c>
      <c r="G262" s="18">
        <v>0</v>
      </c>
      <c r="H262" s="17">
        <f t="shared" si="52"/>
        <v>0</v>
      </c>
      <c r="I262" s="18">
        <v>0</v>
      </c>
      <c r="J262" s="17">
        <f t="shared" si="53"/>
        <v>0</v>
      </c>
      <c r="K262" s="18">
        <v>3</v>
      </c>
      <c r="L262" s="17">
        <f t="shared" si="54"/>
        <v>4.7619047619047616E-2</v>
      </c>
      <c r="M262" s="18">
        <v>7</v>
      </c>
      <c r="N262" s="17">
        <f t="shared" si="55"/>
        <v>5.9322033898305086E-2</v>
      </c>
      <c r="O262" s="18">
        <v>4</v>
      </c>
      <c r="P262" s="17">
        <f t="shared" si="56"/>
        <v>0.15384615384615385</v>
      </c>
      <c r="Q262" s="53">
        <v>28</v>
      </c>
      <c r="R262" s="54">
        <f t="shared" si="57"/>
        <v>8.4592145015105744E-2</v>
      </c>
    </row>
    <row r="263" spans="2:19" ht="15" customHeight="1">
      <c r="B263" s="30" t="s">
        <v>40</v>
      </c>
      <c r="C263" s="16">
        <v>3</v>
      </c>
      <c r="D263" s="17">
        <f t="shared" si="50"/>
        <v>4.9180327868852458E-2</v>
      </c>
      <c r="E263" s="18">
        <v>1</v>
      </c>
      <c r="F263" s="17">
        <f t="shared" si="51"/>
        <v>3.125E-2</v>
      </c>
      <c r="G263" s="18">
        <v>0</v>
      </c>
      <c r="H263" s="17">
        <f t="shared" si="52"/>
        <v>0</v>
      </c>
      <c r="I263" s="18">
        <v>0</v>
      </c>
      <c r="J263" s="17">
        <f t="shared" si="53"/>
        <v>0</v>
      </c>
      <c r="K263" s="18">
        <v>1</v>
      </c>
      <c r="L263" s="17">
        <f t="shared" si="54"/>
        <v>1.5873015873015872E-2</v>
      </c>
      <c r="M263" s="18">
        <v>2</v>
      </c>
      <c r="N263" s="17">
        <f t="shared" si="55"/>
        <v>1.6949152542372881E-2</v>
      </c>
      <c r="O263" s="18">
        <v>0</v>
      </c>
      <c r="P263" s="17">
        <f t="shared" si="56"/>
        <v>0</v>
      </c>
      <c r="Q263" s="53">
        <v>7</v>
      </c>
      <c r="R263" s="54">
        <f t="shared" si="57"/>
        <v>2.1148036253776436E-2</v>
      </c>
    </row>
    <row r="264" spans="2:19" ht="15" customHeight="1" thickBot="1">
      <c r="B264" s="31" t="s">
        <v>5</v>
      </c>
      <c r="C264" s="21">
        <v>0</v>
      </c>
      <c r="D264" s="22">
        <f t="shared" si="50"/>
        <v>0</v>
      </c>
      <c r="E264" s="23">
        <v>0</v>
      </c>
      <c r="F264" s="22">
        <f t="shared" si="51"/>
        <v>0</v>
      </c>
      <c r="G264" s="23">
        <v>0</v>
      </c>
      <c r="H264" s="22">
        <f t="shared" si="52"/>
        <v>0</v>
      </c>
      <c r="I264" s="23">
        <v>0</v>
      </c>
      <c r="J264" s="22">
        <f t="shared" si="53"/>
        <v>0</v>
      </c>
      <c r="K264" s="23">
        <v>0</v>
      </c>
      <c r="L264" s="22">
        <f t="shared" si="54"/>
        <v>0</v>
      </c>
      <c r="M264" s="23">
        <v>2</v>
      </c>
      <c r="N264" s="22">
        <f t="shared" si="55"/>
        <v>1.6949152542372881E-2</v>
      </c>
      <c r="O264" s="23">
        <v>0</v>
      </c>
      <c r="P264" s="22">
        <f t="shared" si="56"/>
        <v>0</v>
      </c>
      <c r="Q264" s="55">
        <v>2</v>
      </c>
      <c r="R264" s="56">
        <f t="shared" si="57"/>
        <v>6.0422960725075529E-3</v>
      </c>
    </row>
    <row r="265" spans="2:19" ht="15" customHeight="1" thickTop="1">
      <c r="B265" s="40"/>
      <c r="C265" s="40"/>
      <c r="D265" s="38"/>
      <c r="E265" s="39"/>
      <c r="F265" s="38"/>
      <c r="G265" s="39"/>
      <c r="H265" s="38"/>
      <c r="I265" s="39"/>
      <c r="J265" s="38"/>
      <c r="K265" s="39"/>
      <c r="L265" s="38"/>
      <c r="M265" s="39"/>
      <c r="N265" s="38"/>
      <c r="O265" s="39"/>
      <c r="P265" s="38"/>
      <c r="Q265" s="39"/>
      <c r="R265" s="38"/>
      <c r="S265" s="39"/>
    </row>
    <row r="266" spans="2:19" ht="33" customHeight="1">
      <c r="B266" s="64" t="s">
        <v>45</v>
      </c>
      <c r="C266" s="64"/>
      <c r="D266" s="64"/>
      <c r="E266" s="64"/>
      <c r="F266" s="64"/>
      <c r="G266" s="64"/>
      <c r="H266" s="64"/>
      <c r="I266" s="64"/>
      <c r="J266" s="64"/>
      <c r="K266" s="39"/>
      <c r="L266" s="38"/>
      <c r="M266" s="39"/>
      <c r="N266" s="38"/>
      <c r="O266" s="39"/>
      <c r="P266" s="38"/>
      <c r="Q266" s="39"/>
      <c r="R266" s="38"/>
      <c r="S266" s="39"/>
    </row>
    <row r="267" spans="2:19" ht="15" customHeight="1" thickBot="1"/>
    <row r="268" spans="2:19" ht="15" customHeight="1" thickTop="1">
      <c r="B268" s="35"/>
      <c r="C268" s="66" t="s">
        <v>2</v>
      </c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8"/>
    </row>
    <row r="269" spans="2:19" ht="52.5" customHeight="1">
      <c r="B269" s="36"/>
      <c r="C269" s="69" t="s">
        <v>51</v>
      </c>
      <c r="D269" s="61"/>
      <c r="E269" s="61" t="s">
        <v>52</v>
      </c>
      <c r="F269" s="61"/>
      <c r="G269" s="61" t="s">
        <v>53</v>
      </c>
      <c r="H269" s="61"/>
      <c r="I269" s="61" t="s">
        <v>46</v>
      </c>
      <c r="J269" s="61"/>
      <c r="K269" s="61" t="s">
        <v>47</v>
      </c>
      <c r="L269" s="61"/>
      <c r="M269" s="61" t="s">
        <v>48</v>
      </c>
      <c r="N269" s="61"/>
      <c r="O269" s="61" t="s">
        <v>49</v>
      </c>
      <c r="P269" s="61"/>
      <c r="Q269" s="61" t="s">
        <v>64</v>
      </c>
      <c r="R269" s="62"/>
    </row>
    <row r="270" spans="2:19" ht="15" customHeight="1" thickBot="1">
      <c r="B270" s="37"/>
      <c r="C270" s="32" t="s">
        <v>6</v>
      </c>
      <c r="D270" s="33" t="s">
        <v>3</v>
      </c>
      <c r="E270" s="33" t="s">
        <v>6</v>
      </c>
      <c r="F270" s="33" t="s">
        <v>3</v>
      </c>
      <c r="G270" s="33" t="s">
        <v>6</v>
      </c>
      <c r="H270" s="33" t="s">
        <v>3</v>
      </c>
      <c r="I270" s="33" t="s">
        <v>6</v>
      </c>
      <c r="J270" s="33" t="s">
        <v>3</v>
      </c>
      <c r="K270" s="33" t="s">
        <v>6</v>
      </c>
      <c r="L270" s="33" t="s">
        <v>3</v>
      </c>
      <c r="M270" s="33" t="s">
        <v>6</v>
      </c>
      <c r="N270" s="33" t="s">
        <v>3</v>
      </c>
      <c r="O270" s="33" t="s">
        <v>6</v>
      </c>
      <c r="P270" s="33" t="s">
        <v>3</v>
      </c>
      <c r="Q270" s="33" t="s">
        <v>6</v>
      </c>
      <c r="R270" s="34" t="s">
        <v>3</v>
      </c>
    </row>
    <row r="271" spans="2:19" ht="15" customHeight="1" thickTop="1">
      <c r="B271" s="29" t="s">
        <v>15</v>
      </c>
      <c r="C271" s="11">
        <v>58</v>
      </c>
      <c r="D271" s="12">
        <f>C271/61</f>
        <v>0.95081967213114749</v>
      </c>
      <c r="E271" s="13">
        <v>26</v>
      </c>
      <c r="F271" s="12">
        <f>E271/32</f>
        <v>0.8125</v>
      </c>
      <c r="G271" s="13">
        <v>4</v>
      </c>
      <c r="H271" s="12">
        <f>G271/6</f>
        <v>0.66666666666666663</v>
      </c>
      <c r="I271" s="13">
        <v>24</v>
      </c>
      <c r="J271" s="12">
        <f>I271/25</f>
        <v>0.96</v>
      </c>
      <c r="K271" s="13">
        <v>58</v>
      </c>
      <c r="L271" s="12">
        <f>K271/63</f>
        <v>0.92063492063492058</v>
      </c>
      <c r="M271" s="13">
        <v>104</v>
      </c>
      <c r="N271" s="12">
        <f>M271/118</f>
        <v>0.88135593220338981</v>
      </c>
      <c r="O271" s="13">
        <v>21</v>
      </c>
      <c r="P271" s="12">
        <f>O271/26</f>
        <v>0.80769230769230771</v>
      </c>
      <c r="Q271" s="51">
        <v>295</v>
      </c>
      <c r="R271" s="52">
        <f>Q271/331</f>
        <v>0.89123867069486407</v>
      </c>
    </row>
    <row r="272" spans="2:19" ht="15" customHeight="1">
      <c r="B272" s="30" t="s">
        <v>16</v>
      </c>
      <c r="C272" s="16">
        <v>22</v>
      </c>
      <c r="D272" s="17">
        <f t="shared" ref="D272:D279" si="58">C272/61</f>
        <v>0.36065573770491804</v>
      </c>
      <c r="E272" s="18">
        <v>14</v>
      </c>
      <c r="F272" s="17">
        <f t="shared" ref="F272:F279" si="59">E272/32</f>
        <v>0.4375</v>
      </c>
      <c r="G272" s="18">
        <v>3</v>
      </c>
      <c r="H272" s="17">
        <f t="shared" ref="H272:H279" si="60">G272/6</f>
        <v>0.5</v>
      </c>
      <c r="I272" s="18">
        <v>4</v>
      </c>
      <c r="J272" s="17">
        <f t="shared" ref="J272:J279" si="61">I272/25</f>
        <v>0.16</v>
      </c>
      <c r="K272" s="18">
        <v>16</v>
      </c>
      <c r="L272" s="17">
        <f t="shared" ref="L272:L279" si="62">K272/63</f>
        <v>0.25396825396825395</v>
      </c>
      <c r="M272" s="18">
        <v>23</v>
      </c>
      <c r="N272" s="17">
        <f t="shared" ref="N272:N279" si="63">M272/118</f>
        <v>0.19491525423728814</v>
      </c>
      <c r="O272" s="18">
        <v>8</v>
      </c>
      <c r="P272" s="17">
        <f t="shared" ref="P272:P279" si="64">O272/26</f>
        <v>0.30769230769230771</v>
      </c>
      <c r="Q272" s="53">
        <v>90</v>
      </c>
      <c r="R272" s="54">
        <f t="shared" ref="R272:R279" si="65">Q272/331</f>
        <v>0.27190332326283989</v>
      </c>
    </row>
    <row r="273" spans="2:19" ht="15" customHeight="1">
      <c r="B273" s="30" t="s">
        <v>22</v>
      </c>
      <c r="C273" s="16">
        <v>1</v>
      </c>
      <c r="D273" s="17">
        <f t="shared" si="58"/>
        <v>1.6393442622950821E-2</v>
      </c>
      <c r="E273" s="18">
        <v>1</v>
      </c>
      <c r="F273" s="17">
        <f t="shared" si="59"/>
        <v>3.125E-2</v>
      </c>
      <c r="G273" s="18">
        <v>0</v>
      </c>
      <c r="H273" s="17">
        <f t="shared" si="60"/>
        <v>0</v>
      </c>
      <c r="I273" s="18">
        <v>0</v>
      </c>
      <c r="J273" s="17">
        <f t="shared" si="61"/>
        <v>0</v>
      </c>
      <c r="K273" s="18">
        <v>2</v>
      </c>
      <c r="L273" s="17">
        <f t="shared" si="62"/>
        <v>3.1746031746031744E-2</v>
      </c>
      <c r="M273" s="18">
        <v>2</v>
      </c>
      <c r="N273" s="17">
        <f t="shared" si="63"/>
        <v>1.6949152542372881E-2</v>
      </c>
      <c r="O273" s="18">
        <v>0</v>
      </c>
      <c r="P273" s="17">
        <f t="shared" si="64"/>
        <v>0</v>
      </c>
      <c r="Q273" s="53">
        <v>6</v>
      </c>
      <c r="R273" s="54">
        <f t="shared" si="65"/>
        <v>1.812688821752266E-2</v>
      </c>
    </row>
    <row r="274" spans="2:19" ht="15" customHeight="1">
      <c r="B274" s="30" t="s">
        <v>5</v>
      </c>
      <c r="C274" s="16">
        <v>0</v>
      </c>
      <c r="D274" s="17">
        <f t="shared" si="58"/>
        <v>0</v>
      </c>
      <c r="E274" s="18">
        <v>2</v>
      </c>
      <c r="F274" s="17">
        <f t="shared" si="59"/>
        <v>6.25E-2</v>
      </c>
      <c r="G274" s="18">
        <v>0</v>
      </c>
      <c r="H274" s="17">
        <f t="shared" si="60"/>
        <v>0</v>
      </c>
      <c r="I274" s="18">
        <v>0</v>
      </c>
      <c r="J274" s="17">
        <f t="shared" si="61"/>
        <v>0</v>
      </c>
      <c r="K274" s="18">
        <v>0</v>
      </c>
      <c r="L274" s="17">
        <f t="shared" si="62"/>
        <v>0</v>
      </c>
      <c r="M274" s="18">
        <v>2</v>
      </c>
      <c r="N274" s="17">
        <f t="shared" si="63"/>
        <v>1.6949152542372881E-2</v>
      </c>
      <c r="O274" s="18">
        <v>0</v>
      </c>
      <c r="P274" s="17">
        <f t="shared" si="64"/>
        <v>0</v>
      </c>
      <c r="Q274" s="53">
        <v>4</v>
      </c>
      <c r="R274" s="54">
        <f t="shared" si="65"/>
        <v>1.2084592145015106E-2</v>
      </c>
    </row>
    <row r="275" spans="2:19" ht="15" customHeight="1">
      <c r="B275" s="30" t="s">
        <v>236</v>
      </c>
      <c r="C275" s="16">
        <v>0</v>
      </c>
      <c r="D275" s="17">
        <f t="shared" si="58"/>
        <v>0</v>
      </c>
      <c r="E275" s="18">
        <v>3</v>
      </c>
      <c r="F275" s="17">
        <f t="shared" si="59"/>
        <v>9.375E-2</v>
      </c>
      <c r="G275" s="18">
        <v>0</v>
      </c>
      <c r="H275" s="17">
        <f t="shared" si="60"/>
        <v>0</v>
      </c>
      <c r="I275" s="18">
        <v>0</v>
      </c>
      <c r="J275" s="17">
        <f t="shared" si="61"/>
        <v>0</v>
      </c>
      <c r="K275" s="18">
        <v>2</v>
      </c>
      <c r="L275" s="17">
        <f t="shared" si="62"/>
        <v>3.1746031746031744E-2</v>
      </c>
      <c r="M275" s="18">
        <v>1</v>
      </c>
      <c r="N275" s="17">
        <f t="shared" si="63"/>
        <v>8.4745762711864406E-3</v>
      </c>
      <c r="O275" s="18">
        <v>1</v>
      </c>
      <c r="P275" s="17">
        <f t="shared" si="64"/>
        <v>3.8461538461538464E-2</v>
      </c>
      <c r="Q275" s="53">
        <v>7</v>
      </c>
      <c r="R275" s="54">
        <f t="shared" si="65"/>
        <v>2.1148036253776436E-2</v>
      </c>
    </row>
    <row r="276" spans="2:19" ht="15" customHeight="1">
      <c r="B276" s="30" t="s">
        <v>17</v>
      </c>
      <c r="C276" s="16">
        <v>13</v>
      </c>
      <c r="D276" s="17">
        <f t="shared" si="58"/>
        <v>0.21311475409836064</v>
      </c>
      <c r="E276" s="18">
        <v>10</v>
      </c>
      <c r="F276" s="17">
        <f t="shared" si="59"/>
        <v>0.3125</v>
      </c>
      <c r="G276" s="18">
        <v>2</v>
      </c>
      <c r="H276" s="17">
        <f t="shared" si="60"/>
        <v>0.33333333333333331</v>
      </c>
      <c r="I276" s="18">
        <v>5</v>
      </c>
      <c r="J276" s="17">
        <f t="shared" si="61"/>
        <v>0.2</v>
      </c>
      <c r="K276" s="18">
        <v>19</v>
      </c>
      <c r="L276" s="17">
        <f t="shared" si="62"/>
        <v>0.30158730158730157</v>
      </c>
      <c r="M276" s="18">
        <v>27</v>
      </c>
      <c r="N276" s="17">
        <f t="shared" si="63"/>
        <v>0.2288135593220339</v>
      </c>
      <c r="O276" s="18">
        <v>4</v>
      </c>
      <c r="P276" s="17">
        <f t="shared" si="64"/>
        <v>0.15384615384615385</v>
      </c>
      <c r="Q276" s="53">
        <v>80</v>
      </c>
      <c r="R276" s="54">
        <f t="shared" si="65"/>
        <v>0.24169184290030213</v>
      </c>
    </row>
    <row r="277" spans="2:19" ht="15" customHeight="1">
      <c r="B277" s="30" t="s">
        <v>18</v>
      </c>
      <c r="C277" s="16">
        <v>5</v>
      </c>
      <c r="D277" s="17">
        <f t="shared" si="58"/>
        <v>8.1967213114754092E-2</v>
      </c>
      <c r="E277" s="18">
        <v>3</v>
      </c>
      <c r="F277" s="17">
        <f t="shared" si="59"/>
        <v>9.375E-2</v>
      </c>
      <c r="G277" s="18">
        <v>0</v>
      </c>
      <c r="H277" s="17">
        <f t="shared" si="60"/>
        <v>0</v>
      </c>
      <c r="I277" s="18">
        <v>4</v>
      </c>
      <c r="J277" s="17">
        <f t="shared" si="61"/>
        <v>0.16</v>
      </c>
      <c r="K277" s="18">
        <v>7</v>
      </c>
      <c r="L277" s="17">
        <f t="shared" si="62"/>
        <v>0.1111111111111111</v>
      </c>
      <c r="M277" s="18">
        <v>6</v>
      </c>
      <c r="N277" s="17">
        <f t="shared" si="63"/>
        <v>5.0847457627118647E-2</v>
      </c>
      <c r="O277" s="18">
        <v>3</v>
      </c>
      <c r="P277" s="17">
        <f t="shared" si="64"/>
        <v>0.11538461538461539</v>
      </c>
      <c r="Q277" s="53">
        <v>28</v>
      </c>
      <c r="R277" s="54">
        <f t="shared" si="65"/>
        <v>8.4592145015105744E-2</v>
      </c>
    </row>
    <row r="278" spans="2:19" ht="15" customHeight="1">
      <c r="B278" s="30" t="s">
        <v>19</v>
      </c>
      <c r="C278" s="16">
        <v>5</v>
      </c>
      <c r="D278" s="17">
        <f t="shared" si="58"/>
        <v>8.1967213114754092E-2</v>
      </c>
      <c r="E278" s="18">
        <v>5</v>
      </c>
      <c r="F278" s="17">
        <f t="shared" si="59"/>
        <v>0.15625</v>
      </c>
      <c r="G278" s="18">
        <v>0</v>
      </c>
      <c r="H278" s="17">
        <f t="shared" si="60"/>
        <v>0</v>
      </c>
      <c r="I278" s="18">
        <v>3</v>
      </c>
      <c r="J278" s="17">
        <f t="shared" si="61"/>
        <v>0.12</v>
      </c>
      <c r="K278" s="18">
        <v>4</v>
      </c>
      <c r="L278" s="17">
        <f t="shared" si="62"/>
        <v>6.3492063492063489E-2</v>
      </c>
      <c r="M278" s="18">
        <v>14</v>
      </c>
      <c r="N278" s="17">
        <f t="shared" si="63"/>
        <v>0.11864406779661017</v>
      </c>
      <c r="O278" s="18">
        <v>5</v>
      </c>
      <c r="P278" s="17">
        <f t="shared" si="64"/>
        <v>0.19230769230769232</v>
      </c>
      <c r="Q278" s="53">
        <v>36</v>
      </c>
      <c r="R278" s="54">
        <f t="shared" si="65"/>
        <v>0.10876132930513595</v>
      </c>
    </row>
    <row r="279" spans="2:19" ht="15" customHeight="1" thickBot="1">
      <c r="B279" s="31" t="s">
        <v>20</v>
      </c>
      <c r="C279" s="21">
        <v>0</v>
      </c>
      <c r="D279" s="22">
        <f t="shared" si="58"/>
        <v>0</v>
      </c>
      <c r="E279" s="23">
        <v>3</v>
      </c>
      <c r="F279" s="22">
        <f t="shared" si="59"/>
        <v>9.375E-2</v>
      </c>
      <c r="G279" s="23">
        <v>0</v>
      </c>
      <c r="H279" s="22">
        <f t="shared" si="60"/>
        <v>0</v>
      </c>
      <c r="I279" s="23">
        <v>2</v>
      </c>
      <c r="J279" s="22">
        <f t="shared" si="61"/>
        <v>0.08</v>
      </c>
      <c r="K279" s="23">
        <v>5</v>
      </c>
      <c r="L279" s="22">
        <f t="shared" si="62"/>
        <v>7.9365079365079361E-2</v>
      </c>
      <c r="M279" s="23">
        <v>6</v>
      </c>
      <c r="N279" s="22">
        <f t="shared" si="63"/>
        <v>5.0847457627118647E-2</v>
      </c>
      <c r="O279" s="23">
        <v>1</v>
      </c>
      <c r="P279" s="22">
        <f t="shared" si="64"/>
        <v>3.8461538461538464E-2</v>
      </c>
      <c r="Q279" s="55">
        <v>17</v>
      </c>
      <c r="R279" s="56">
        <f t="shared" si="65"/>
        <v>5.1359516616314202E-2</v>
      </c>
    </row>
    <row r="280" spans="2:19" ht="15" customHeight="1" thickTop="1">
      <c r="B280" s="40"/>
      <c r="C280" s="40"/>
      <c r="D280" s="38"/>
      <c r="E280" s="39"/>
      <c r="F280" s="38"/>
      <c r="G280" s="39"/>
      <c r="H280" s="38"/>
      <c r="I280" s="39"/>
      <c r="J280" s="38"/>
      <c r="K280" s="39"/>
      <c r="L280" s="38"/>
      <c r="M280" s="39"/>
      <c r="N280" s="38"/>
      <c r="O280" s="39"/>
      <c r="P280" s="38"/>
      <c r="Q280" s="39"/>
      <c r="R280" s="38"/>
      <c r="S280" s="39"/>
    </row>
    <row r="281" spans="2:19" ht="46.5" customHeight="1">
      <c r="B281" s="63" t="s">
        <v>56</v>
      </c>
      <c r="C281" s="63"/>
      <c r="D281" s="63"/>
      <c r="E281" s="63"/>
      <c r="F281" s="63"/>
      <c r="G281" s="63"/>
      <c r="H281" s="63"/>
      <c r="I281" s="63"/>
      <c r="J281" s="63"/>
      <c r="K281" s="39"/>
      <c r="L281" s="38"/>
      <c r="M281" s="39"/>
      <c r="N281" s="38"/>
      <c r="O281" s="39"/>
      <c r="P281" s="38"/>
      <c r="Q281" s="39"/>
      <c r="R281" s="38"/>
      <c r="S281" s="39"/>
    </row>
    <row r="282" spans="2:19" ht="15" customHeight="1" thickBot="1"/>
    <row r="283" spans="2:19" ht="15" customHeight="1" thickTop="1">
      <c r="B283" s="35"/>
      <c r="C283" s="66" t="s">
        <v>2</v>
      </c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8"/>
    </row>
    <row r="284" spans="2:19" ht="54" customHeight="1">
      <c r="B284" s="36"/>
      <c r="C284" s="69" t="s">
        <v>51</v>
      </c>
      <c r="D284" s="61"/>
      <c r="E284" s="61" t="s">
        <v>52</v>
      </c>
      <c r="F284" s="61"/>
      <c r="G284" s="61" t="s">
        <v>53</v>
      </c>
      <c r="H284" s="61"/>
      <c r="I284" s="61" t="s">
        <v>46</v>
      </c>
      <c r="J284" s="61"/>
      <c r="K284" s="61" t="s">
        <v>47</v>
      </c>
      <c r="L284" s="61"/>
      <c r="M284" s="61" t="s">
        <v>48</v>
      </c>
      <c r="N284" s="61"/>
      <c r="O284" s="61" t="s">
        <v>49</v>
      </c>
      <c r="P284" s="61"/>
      <c r="Q284" s="61" t="s">
        <v>64</v>
      </c>
      <c r="R284" s="62"/>
    </row>
    <row r="285" spans="2:19" ht="15" customHeight="1" thickBot="1">
      <c r="B285" s="37"/>
      <c r="C285" s="32" t="s">
        <v>6</v>
      </c>
      <c r="D285" s="33" t="s">
        <v>3</v>
      </c>
      <c r="E285" s="33" t="s">
        <v>6</v>
      </c>
      <c r="F285" s="33" t="s">
        <v>3</v>
      </c>
      <c r="G285" s="33" t="s">
        <v>6</v>
      </c>
      <c r="H285" s="33" t="s">
        <v>3</v>
      </c>
      <c r="I285" s="33" t="s">
        <v>6</v>
      </c>
      <c r="J285" s="33" t="s">
        <v>3</v>
      </c>
      <c r="K285" s="33" t="s">
        <v>6</v>
      </c>
      <c r="L285" s="33" t="s">
        <v>3</v>
      </c>
      <c r="M285" s="33" t="s">
        <v>6</v>
      </c>
      <c r="N285" s="33" t="s">
        <v>3</v>
      </c>
      <c r="O285" s="33" t="s">
        <v>6</v>
      </c>
      <c r="P285" s="33" t="s">
        <v>3</v>
      </c>
      <c r="Q285" s="33" t="s">
        <v>6</v>
      </c>
      <c r="R285" s="34" t="s">
        <v>3</v>
      </c>
    </row>
    <row r="286" spans="2:19" ht="15" customHeight="1" thickTop="1">
      <c r="B286" s="29" t="s">
        <v>237</v>
      </c>
      <c r="C286" s="11">
        <v>1</v>
      </c>
      <c r="D286" s="12">
        <f>C286/61</f>
        <v>1.6393442622950821E-2</v>
      </c>
      <c r="E286" s="13">
        <v>0</v>
      </c>
      <c r="F286" s="12">
        <f>E286/32</f>
        <v>0</v>
      </c>
      <c r="G286" s="13">
        <v>1</v>
      </c>
      <c r="H286" s="12">
        <f>G286/6</f>
        <v>0.16666666666666666</v>
      </c>
      <c r="I286" s="13">
        <v>2</v>
      </c>
      <c r="J286" s="12">
        <f>I286/25</f>
        <v>0.08</v>
      </c>
      <c r="K286" s="13">
        <v>0</v>
      </c>
      <c r="L286" s="12">
        <f>K286/63</f>
        <v>0</v>
      </c>
      <c r="M286" s="13">
        <v>2</v>
      </c>
      <c r="N286" s="12">
        <f>M286/118</f>
        <v>1.6949152542372881E-2</v>
      </c>
      <c r="O286" s="13">
        <v>2</v>
      </c>
      <c r="P286" s="12">
        <f>O286/26</f>
        <v>7.6923076923076927E-2</v>
      </c>
      <c r="Q286" s="51">
        <v>8</v>
      </c>
      <c r="R286" s="52">
        <f>Q286/331</f>
        <v>2.4169184290030211E-2</v>
      </c>
    </row>
    <row r="287" spans="2:19" ht="15" customHeight="1">
      <c r="B287" s="30" t="s">
        <v>238</v>
      </c>
      <c r="C287" s="16">
        <v>3</v>
      </c>
      <c r="D287" s="17">
        <f t="shared" ref="D287:D291" si="66">C287/61</f>
        <v>4.9180327868852458E-2</v>
      </c>
      <c r="E287" s="18">
        <v>0</v>
      </c>
      <c r="F287" s="17">
        <f t="shared" ref="F287:F291" si="67">E287/32</f>
        <v>0</v>
      </c>
      <c r="G287" s="18">
        <v>0</v>
      </c>
      <c r="H287" s="17">
        <f t="shared" ref="H287:H291" si="68">G287/6</f>
        <v>0</v>
      </c>
      <c r="I287" s="18">
        <v>0</v>
      </c>
      <c r="J287" s="17">
        <f t="shared" ref="J287:J291" si="69">I287/25</f>
        <v>0</v>
      </c>
      <c r="K287" s="18">
        <v>0</v>
      </c>
      <c r="L287" s="17">
        <f t="shared" ref="L287:L291" si="70">K287/63</f>
        <v>0</v>
      </c>
      <c r="M287" s="18">
        <v>2</v>
      </c>
      <c r="N287" s="17">
        <f t="shared" ref="N287:N291" si="71">M287/118</f>
        <v>1.6949152542372881E-2</v>
      </c>
      <c r="O287" s="18">
        <v>0</v>
      </c>
      <c r="P287" s="17">
        <f t="shared" ref="P287:P291" si="72">O287/26</f>
        <v>0</v>
      </c>
      <c r="Q287" s="53">
        <v>5</v>
      </c>
      <c r="R287" s="54">
        <f t="shared" ref="R287:R291" si="73">Q287/331</f>
        <v>1.5105740181268883E-2</v>
      </c>
    </row>
    <row r="288" spans="2:19" ht="15" customHeight="1">
      <c r="B288" s="30" t="s">
        <v>57</v>
      </c>
      <c r="C288" s="16">
        <v>25</v>
      </c>
      <c r="D288" s="17">
        <f t="shared" si="66"/>
        <v>0.4098360655737705</v>
      </c>
      <c r="E288" s="18">
        <v>3</v>
      </c>
      <c r="F288" s="17">
        <f t="shared" si="67"/>
        <v>9.375E-2</v>
      </c>
      <c r="G288" s="18">
        <v>0</v>
      </c>
      <c r="H288" s="17">
        <f t="shared" si="68"/>
        <v>0</v>
      </c>
      <c r="I288" s="18">
        <v>0</v>
      </c>
      <c r="J288" s="17">
        <f t="shared" si="69"/>
        <v>0</v>
      </c>
      <c r="K288" s="18">
        <v>6</v>
      </c>
      <c r="L288" s="17">
        <f t="shared" si="70"/>
        <v>9.5238095238095233E-2</v>
      </c>
      <c r="M288" s="18">
        <v>11</v>
      </c>
      <c r="N288" s="17">
        <f t="shared" si="71"/>
        <v>9.3220338983050849E-2</v>
      </c>
      <c r="O288" s="18">
        <v>5</v>
      </c>
      <c r="P288" s="17">
        <f t="shared" si="72"/>
        <v>0.19230769230769232</v>
      </c>
      <c r="Q288" s="53">
        <v>50</v>
      </c>
      <c r="R288" s="54">
        <f t="shared" si="73"/>
        <v>0.15105740181268881</v>
      </c>
    </row>
    <row r="289" spans="2:19" ht="15" customHeight="1">
      <c r="B289" s="30" t="s">
        <v>58</v>
      </c>
      <c r="C289" s="16">
        <v>31</v>
      </c>
      <c r="D289" s="17">
        <f t="shared" si="66"/>
        <v>0.50819672131147542</v>
      </c>
      <c r="E289" s="18">
        <v>28</v>
      </c>
      <c r="F289" s="17">
        <f t="shared" si="67"/>
        <v>0.875</v>
      </c>
      <c r="G289" s="18">
        <v>4</v>
      </c>
      <c r="H289" s="17">
        <f t="shared" si="68"/>
        <v>0.66666666666666663</v>
      </c>
      <c r="I289" s="18">
        <v>23</v>
      </c>
      <c r="J289" s="17">
        <f t="shared" si="69"/>
        <v>0.92</v>
      </c>
      <c r="K289" s="18">
        <v>56</v>
      </c>
      <c r="L289" s="17">
        <f t="shared" si="70"/>
        <v>0.88888888888888884</v>
      </c>
      <c r="M289" s="18">
        <v>100</v>
      </c>
      <c r="N289" s="17">
        <f t="shared" si="71"/>
        <v>0.84745762711864403</v>
      </c>
      <c r="O289" s="18">
        <v>18</v>
      </c>
      <c r="P289" s="17">
        <f t="shared" si="72"/>
        <v>0.69230769230769229</v>
      </c>
      <c r="Q289" s="53">
        <v>260</v>
      </c>
      <c r="R289" s="54">
        <f t="shared" si="73"/>
        <v>0.78549848942598188</v>
      </c>
    </row>
    <row r="290" spans="2:19" ht="15" customHeight="1">
      <c r="B290" s="30" t="s">
        <v>239</v>
      </c>
      <c r="C290" s="16">
        <v>0</v>
      </c>
      <c r="D290" s="17">
        <f t="shared" si="66"/>
        <v>0</v>
      </c>
      <c r="E290" s="18">
        <v>0</v>
      </c>
      <c r="F290" s="17">
        <f t="shared" si="67"/>
        <v>0</v>
      </c>
      <c r="G290" s="18">
        <v>0</v>
      </c>
      <c r="H290" s="17">
        <f t="shared" si="68"/>
        <v>0</v>
      </c>
      <c r="I290" s="18">
        <v>0</v>
      </c>
      <c r="J290" s="17">
        <f t="shared" si="69"/>
        <v>0</v>
      </c>
      <c r="K290" s="18">
        <v>0</v>
      </c>
      <c r="L290" s="17">
        <f t="shared" si="70"/>
        <v>0</v>
      </c>
      <c r="M290" s="18">
        <v>0</v>
      </c>
      <c r="N290" s="17">
        <f t="shared" si="71"/>
        <v>0</v>
      </c>
      <c r="O290" s="18">
        <v>0</v>
      </c>
      <c r="P290" s="17">
        <f t="shared" si="72"/>
        <v>0</v>
      </c>
      <c r="Q290" s="53">
        <v>0</v>
      </c>
      <c r="R290" s="54">
        <f t="shared" si="73"/>
        <v>0</v>
      </c>
    </row>
    <row r="291" spans="2:19" ht="15" customHeight="1" thickBot="1">
      <c r="B291" s="31" t="s">
        <v>5</v>
      </c>
      <c r="C291" s="21">
        <v>1</v>
      </c>
      <c r="D291" s="22">
        <f t="shared" si="66"/>
        <v>1.6393442622950821E-2</v>
      </c>
      <c r="E291" s="23">
        <v>1</v>
      </c>
      <c r="F291" s="22">
        <f t="shared" si="67"/>
        <v>3.125E-2</v>
      </c>
      <c r="G291" s="23">
        <v>1</v>
      </c>
      <c r="H291" s="22">
        <f t="shared" si="68"/>
        <v>0.16666666666666666</v>
      </c>
      <c r="I291" s="23">
        <v>0</v>
      </c>
      <c r="J291" s="22">
        <f t="shared" si="69"/>
        <v>0</v>
      </c>
      <c r="K291" s="23">
        <v>1</v>
      </c>
      <c r="L291" s="22">
        <f t="shared" si="70"/>
        <v>1.5873015873015872E-2</v>
      </c>
      <c r="M291" s="23">
        <v>3</v>
      </c>
      <c r="N291" s="22">
        <f t="shared" si="71"/>
        <v>2.5423728813559324E-2</v>
      </c>
      <c r="O291" s="23">
        <v>1</v>
      </c>
      <c r="P291" s="22">
        <f t="shared" si="72"/>
        <v>3.8461538461538464E-2</v>
      </c>
      <c r="Q291" s="55">
        <v>8</v>
      </c>
      <c r="R291" s="56">
        <f t="shared" si="73"/>
        <v>2.4169184290030211E-2</v>
      </c>
    </row>
    <row r="292" spans="2:19" ht="15" customHeight="1" thickTop="1">
      <c r="B292" s="40"/>
      <c r="C292" s="40"/>
      <c r="D292" s="38"/>
      <c r="E292" s="39"/>
      <c r="F292" s="38"/>
      <c r="G292" s="39"/>
      <c r="H292" s="38"/>
      <c r="I292" s="39"/>
      <c r="J292" s="38"/>
      <c r="K292" s="39"/>
      <c r="L292" s="38"/>
      <c r="M292" s="39"/>
      <c r="N292" s="38"/>
      <c r="O292" s="39"/>
      <c r="P292" s="38"/>
      <c r="Q292" s="39"/>
      <c r="R292" s="38"/>
      <c r="S292" s="39"/>
    </row>
    <row r="293" spans="2:19" ht="40.5" customHeight="1">
      <c r="B293" s="65" t="s">
        <v>54</v>
      </c>
      <c r="C293" s="65"/>
      <c r="D293" s="65"/>
      <c r="E293" s="65"/>
      <c r="F293" s="65"/>
      <c r="G293" s="65"/>
      <c r="H293" s="65"/>
      <c r="I293" s="65"/>
      <c r="J293" s="65"/>
      <c r="K293" s="39"/>
      <c r="L293" s="38"/>
      <c r="M293" s="39"/>
      <c r="N293" s="38"/>
      <c r="O293" s="39"/>
      <c r="P293" s="38"/>
      <c r="Q293" s="39"/>
      <c r="R293" s="38"/>
      <c r="S293" s="39"/>
    </row>
    <row r="294" spans="2:19" ht="15" customHeight="1" thickBot="1"/>
    <row r="295" spans="2:19" ht="15" customHeight="1" thickTop="1">
      <c r="B295" s="35"/>
      <c r="C295" s="66" t="s">
        <v>2</v>
      </c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8"/>
    </row>
    <row r="296" spans="2:19" ht="50.25" customHeight="1">
      <c r="B296" s="36"/>
      <c r="C296" s="69" t="s">
        <v>51</v>
      </c>
      <c r="D296" s="61"/>
      <c r="E296" s="61" t="s">
        <v>52</v>
      </c>
      <c r="F296" s="61"/>
      <c r="G296" s="61" t="s">
        <v>53</v>
      </c>
      <c r="H296" s="61"/>
      <c r="I296" s="61" t="s">
        <v>46</v>
      </c>
      <c r="J296" s="61"/>
      <c r="K296" s="61" t="s">
        <v>47</v>
      </c>
      <c r="L296" s="61"/>
      <c r="M296" s="61" t="s">
        <v>48</v>
      </c>
      <c r="N296" s="61"/>
      <c r="O296" s="61" t="s">
        <v>49</v>
      </c>
      <c r="P296" s="61"/>
      <c r="Q296" s="61" t="s">
        <v>64</v>
      </c>
      <c r="R296" s="62"/>
    </row>
    <row r="297" spans="2:19" ht="15" customHeight="1" thickBot="1">
      <c r="B297" s="37"/>
      <c r="C297" s="32" t="s">
        <v>6</v>
      </c>
      <c r="D297" s="33" t="s">
        <v>3</v>
      </c>
      <c r="E297" s="33" t="s">
        <v>6</v>
      </c>
      <c r="F297" s="33" t="s">
        <v>3</v>
      </c>
      <c r="G297" s="33" t="s">
        <v>6</v>
      </c>
      <c r="H297" s="33" t="s">
        <v>3</v>
      </c>
      <c r="I297" s="33" t="s">
        <v>6</v>
      </c>
      <c r="J297" s="33" t="s">
        <v>3</v>
      </c>
      <c r="K297" s="33" t="s">
        <v>6</v>
      </c>
      <c r="L297" s="33" t="s">
        <v>3</v>
      </c>
      <c r="M297" s="33" t="s">
        <v>6</v>
      </c>
      <c r="N297" s="33" t="s">
        <v>3</v>
      </c>
      <c r="O297" s="33" t="s">
        <v>6</v>
      </c>
      <c r="P297" s="33" t="s">
        <v>3</v>
      </c>
      <c r="Q297" s="33" t="s">
        <v>6</v>
      </c>
      <c r="R297" s="34" t="s">
        <v>3</v>
      </c>
    </row>
    <row r="298" spans="2:19" ht="15" customHeight="1" thickTop="1">
      <c r="B298" s="29" t="s">
        <v>240</v>
      </c>
      <c r="C298" s="11">
        <v>0</v>
      </c>
      <c r="D298" s="12">
        <f>C298/61</f>
        <v>0</v>
      </c>
      <c r="E298" s="13">
        <v>0</v>
      </c>
      <c r="F298" s="12">
        <f>E298/32</f>
        <v>0</v>
      </c>
      <c r="G298" s="13">
        <v>0</v>
      </c>
      <c r="H298" s="12">
        <f>G298/6</f>
        <v>0</v>
      </c>
      <c r="I298" s="13">
        <v>1</v>
      </c>
      <c r="J298" s="12">
        <f>I298/25</f>
        <v>0.04</v>
      </c>
      <c r="K298" s="13">
        <v>2</v>
      </c>
      <c r="L298" s="12">
        <f>K298/63</f>
        <v>3.1746031746031744E-2</v>
      </c>
      <c r="M298" s="13">
        <v>0</v>
      </c>
      <c r="N298" s="12">
        <f>M298/118</f>
        <v>0</v>
      </c>
      <c r="O298" s="13">
        <v>1</v>
      </c>
      <c r="P298" s="12">
        <f>O298/26</f>
        <v>3.8461538461538464E-2</v>
      </c>
      <c r="Q298" s="51">
        <v>4</v>
      </c>
      <c r="R298" s="52">
        <f>Q298/331</f>
        <v>1.2084592145015106E-2</v>
      </c>
    </row>
    <row r="299" spans="2:19" ht="15" customHeight="1">
      <c r="B299" s="30" t="s">
        <v>241</v>
      </c>
      <c r="C299" s="16">
        <v>6</v>
      </c>
      <c r="D299" s="17">
        <f t="shared" ref="D299:D302" si="74">C299/61</f>
        <v>9.8360655737704916E-2</v>
      </c>
      <c r="E299" s="18">
        <v>8</v>
      </c>
      <c r="F299" s="17">
        <f t="shared" ref="F299:F302" si="75">E299/32</f>
        <v>0.25</v>
      </c>
      <c r="G299" s="18">
        <v>0</v>
      </c>
      <c r="H299" s="17">
        <f t="shared" ref="H299:H302" si="76">G299/6</f>
        <v>0</v>
      </c>
      <c r="I299" s="18">
        <v>0</v>
      </c>
      <c r="J299" s="17">
        <f t="shared" ref="J299:J302" si="77">I299/25</f>
        <v>0</v>
      </c>
      <c r="K299" s="18">
        <v>5</v>
      </c>
      <c r="L299" s="17">
        <f t="shared" ref="L299:L302" si="78">K299/63</f>
        <v>7.9365079365079361E-2</v>
      </c>
      <c r="M299" s="18">
        <v>12</v>
      </c>
      <c r="N299" s="17">
        <f t="shared" ref="N299:N302" si="79">M299/118</f>
        <v>0.10169491525423729</v>
      </c>
      <c r="O299" s="18">
        <v>6</v>
      </c>
      <c r="P299" s="17">
        <f t="shared" ref="P299:P302" si="80">O299/26</f>
        <v>0.23076923076923078</v>
      </c>
      <c r="Q299" s="53">
        <v>37</v>
      </c>
      <c r="R299" s="54">
        <f t="shared" ref="R299:R302" si="81">Q299/331</f>
        <v>0.11178247734138973</v>
      </c>
    </row>
    <row r="300" spans="2:19" ht="15" customHeight="1">
      <c r="B300" s="30" t="s">
        <v>242</v>
      </c>
      <c r="C300" s="16">
        <v>2</v>
      </c>
      <c r="D300" s="17">
        <f t="shared" si="74"/>
        <v>3.2786885245901641E-2</v>
      </c>
      <c r="E300" s="18">
        <v>0</v>
      </c>
      <c r="F300" s="17">
        <f t="shared" si="75"/>
        <v>0</v>
      </c>
      <c r="G300" s="18">
        <v>0</v>
      </c>
      <c r="H300" s="17">
        <f t="shared" si="76"/>
        <v>0</v>
      </c>
      <c r="I300" s="18">
        <v>0</v>
      </c>
      <c r="J300" s="17">
        <f t="shared" si="77"/>
        <v>0</v>
      </c>
      <c r="K300" s="18">
        <v>2</v>
      </c>
      <c r="L300" s="17">
        <f t="shared" si="78"/>
        <v>3.1746031746031744E-2</v>
      </c>
      <c r="M300" s="18">
        <v>1</v>
      </c>
      <c r="N300" s="17">
        <f t="shared" si="79"/>
        <v>8.4745762711864406E-3</v>
      </c>
      <c r="O300" s="18">
        <v>0</v>
      </c>
      <c r="P300" s="17">
        <f t="shared" si="80"/>
        <v>0</v>
      </c>
      <c r="Q300" s="53">
        <v>5</v>
      </c>
      <c r="R300" s="54">
        <f t="shared" si="81"/>
        <v>1.5105740181268883E-2</v>
      </c>
    </row>
    <row r="301" spans="2:19" ht="15" customHeight="1">
      <c r="B301" s="30" t="s">
        <v>55</v>
      </c>
      <c r="C301" s="16">
        <v>52</v>
      </c>
      <c r="D301" s="17">
        <f t="shared" si="74"/>
        <v>0.85245901639344257</v>
      </c>
      <c r="E301" s="18">
        <v>22</v>
      </c>
      <c r="F301" s="17">
        <f t="shared" si="75"/>
        <v>0.6875</v>
      </c>
      <c r="G301" s="18">
        <v>6</v>
      </c>
      <c r="H301" s="17">
        <f t="shared" si="76"/>
        <v>1</v>
      </c>
      <c r="I301" s="18">
        <v>23</v>
      </c>
      <c r="J301" s="17">
        <f t="shared" si="77"/>
        <v>0.92</v>
      </c>
      <c r="K301" s="18">
        <v>55</v>
      </c>
      <c r="L301" s="17">
        <f t="shared" si="78"/>
        <v>0.87301587301587302</v>
      </c>
      <c r="M301" s="18">
        <v>105</v>
      </c>
      <c r="N301" s="17">
        <f t="shared" si="79"/>
        <v>0.88983050847457623</v>
      </c>
      <c r="O301" s="18">
        <v>19</v>
      </c>
      <c r="P301" s="17">
        <f t="shared" si="80"/>
        <v>0.73076923076923073</v>
      </c>
      <c r="Q301" s="53">
        <v>282</v>
      </c>
      <c r="R301" s="54">
        <f t="shared" si="81"/>
        <v>0.85196374622356497</v>
      </c>
    </row>
    <row r="302" spans="2:19" ht="15" customHeight="1" thickBot="1">
      <c r="B302" s="31" t="s">
        <v>5</v>
      </c>
      <c r="C302" s="21">
        <v>0</v>
      </c>
      <c r="D302" s="22">
        <f t="shared" si="74"/>
        <v>0</v>
      </c>
      <c r="E302" s="23">
        <v>0</v>
      </c>
      <c r="F302" s="22">
        <f t="shared" si="75"/>
        <v>0</v>
      </c>
      <c r="G302" s="23">
        <v>0</v>
      </c>
      <c r="H302" s="22">
        <f t="shared" si="76"/>
        <v>0</v>
      </c>
      <c r="I302" s="23">
        <v>0</v>
      </c>
      <c r="J302" s="22">
        <f t="shared" si="77"/>
        <v>0</v>
      </c>
      <c r="K302" s="23">
        <v>0</v>
      </c>
      <c r="L302" s="22">
        <f t="shared" si="78"/>
        <v>0</v>
      </c>
      <c r="M302" s="23">
        <v>1</v>
      </c>
      <c r="N302" s="22">
        <f t="shared" si="79"/>
        <v>8.4745762711864406E-3</v>
      </c>
      <c r="O302" s="23">
        <v>1</v>
      </c>
      <c r="P302" s="22">
        <f t="shared" si="80"/>
        <v>3.8461538461538464E-2</v>
      </c>
      <c r="Q302" s="55">
        <v>2</v>
      </c>
      <c r="R302" s="56">
        <f t="shared" si="81"/>
        <v>6.0422960725075529E-3</v>
      </c>
    </row>
    <row r="303" spans="2:19" ht="15" customHeight="1" thickTop="1"/>
  </sheetData>
  <mergeCells count="116">
    <mergeCell ref="B21:J21"/>
    <mergeCell ref="B22:B24"/>
    <mergeCell ref="C22:J22"/>
    <mergeCell ref="C23:D23"/>
    <mergeCell ref="E23:F23"/>
    <mergeCell ref="G23:H23"/>
    <mergeCell ref="I23:J23"/>
    <mergeCell ref="B2:O2"/>
    <mergeCell ref="D4:L4"/>
    <mergeCell ref="B8:H8"/>
    <mergeCell ref="B9:B11"/>
    <mergeCell ref="C9:H9"/>
    <mergeCell ref="C10:D10"/>
    <mergeCell ref="E10:F10"/>
    <mergeCell ref="G10:H10"/>
    <mergeCell ref="B34:R34"/>
    <mergeCell ref="B35:B36"/>
    <mergeCell ref="C35:D35"/>
    <mergeCell ref="E35:F35"/>
    <mergeCell ref="G35:H35"/>
    <mergeCell ref="I35:J35"/>
    <mergeCell ref="K35:L35"/>
    <mergeCell ref="M35:N35"/>
    <mergeCell ref="O35:P35"/>
    <mergeCell ref="Q35:R35"/>
    <mergeCell ref="B200:Q200"/>
    <mergeCell ref="B201:Q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C208:R208"/>
    <mergeCell ref="C209:D209"/>
    <mergeCell ref="E209:F209"/>
    <mergeCell ref="G209:H209"/>
    <mergeCell ref="I209:J209"/>
    <mergeCell ref="K209:L209"/>
    <mergeCell ref="M209:N209"/>
    <mergeCell ref="O209:P209"/>
    <mergeCell ref="Q209:R209"/>
    <mergeCell ref="C220:R220"/>
    <mergeCell ref="C221:D221"/>
    <mergeCell ref="E221:F221"/>
    <mergeCell ref="G221:H221"/>
    <mergeCell ref="I221:J221"/>
    <mergeCell ref="K221:L221"/>
    <mergeCell ref="M221:N221"/>
    <mergeCell ref="O221:P221"/>
    <mergeCell ref="Q221:R221"/>
    <mergeCell ref="C231:R231"/>
    <mergeCell ref="C232:D232"/>
    <mergeCell ref="E232:F232"/>
    <mergeCell ref="G232:H232"/>
    <mergeCell ref="I232:J232"/>
    <mergeCell ref="K232:L232"/>
    <mergeCell ref="M232:N232"/>
    <mergeCell ref="O232:P232"/>
    <mergeCell ref="Q232:R232"/>
    <mergeCell ref="C253:R253"/>
    <mergeCell ref="C254:D254"/>
    <mergeCell ref="E254:F254"/>
    <mergeCell ref="G254:H254"/>
    <mergeCell ref="I254:J254"/>
    <mergeCell ref="K254:L254"/>
    <mergeCell ref="M254:N254"/>
    <mergeCell ref="O254:P254"/>
    <mergeCell ref="C247:R247"/>
    <mergeCell ref="C248:D248"/>
    <mergeCell ref="E248:F248"/>
    <mergeCell ref="G248:H248"/>
    <mergeCell ref="I248:J248"/>
    <mergeCell ref="K248:L248"/>
    <mergeCell ref="M248:N248"/>
    <mergeCell ref="O248:P248"/>
    <mergeCell ref="Q248:R248"/>
    <mergeCell ref="I284:J284"/>
    <mergeCell ref="K284:L284"/>
    <mergeCell ref="M284:N284"/>
    <mergeCell ref="O284:P284"/>
    <mergeCell ref="Q254:R254"/>
    <mergeCell ref="C268:R268"/>
    <mergeCell ref="C269:D269"/>
    <mergeCell ref="E269:F269"/>
    <mergeCell ref="G269:H269"/>
    <mergeCell ref="I269:J269"/>
    <mergeCell ref="K269:L269"/>
    <mergeCell ref="M269:N269"/>
    <mergeCell ref="O269:P269"/>
    <mergeCell ref="Q296:R296"/>
    <mergeCell ref="B206:G206"/>
    <mergeCell ref="B218:G218"/>
    <mergeCell ref="H218:J218"/>
    <mergeCell ref="B229:J229"/>
    <mergeCell ref="B243:J243"/>
    <mergeCell ref="B245:J245"/>
    <mergeCell ref="B266:J266"/>
    <mergeCell ref="B281:J281"/>
    <mergeCell ref="B293:J293"/>
    <mergeCell ref="Q284:R284"/>
    <mergeCell ref="C295:R295"/>
    <mergeCell ref="C296:D296"/>
    <mergeCell ref="E296:F296"/>
    <mergeCell ref="G296:H296"/>
    <mergeCell ref="I296:J296"/>
    <mergeCell ref="K296:L296"/>
    <mergeCell ref="M296:N296"/>
    <mergeCell ref="O296:P296"/>
    <mergeCell ref="Q269:R269"/>
    <mergeCell ref="C283:R283"/>
    <mergeCell ref="C284:D284"/>
    <mergeCell ref="E284:F284"/>
    <mergeCell ref="G284:H28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0"/>
  <sheetViews>
    <sheetView showGridLines="0" topLeftCell="A208" workbookViewId="0">
      <selection activeCell="Q188" sqref="Q188"/>
    </sheetView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9.75" customHeight="1">
      <c r="A2" s="2"/>
      <c r="B2" s="74" t="s">
        <v>61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.75" customHeight="1">
      <c r="A4" s="2"/>
      <c r="B4" s="2"/>
      <c r="C4" s="2"/>
      <c r="D4" s="75" t="s">
        <v>50</v>
      </c>
      <c r="E4" s="75"/>
      <c r="F4" s="75"/>
      <c r="G4" s="75"/>
      <c r="H4" s="75"/>
      <c r="I4" s="75"/>
      <c r="J4" s="75"/>
      <c r="K4" s="75"/>
      <c r="L4" s="75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6:27" ht="15" customHeight="1"/>
    <row r="146" spans="6:27" ht="15" customHeight="1"/>
    <row r="147" spans="6:27" ht="15" customHeight="1"/>
    <row r="148" spans="6:27" ht="15" customHeight="1"/>
    <row r="149" spans="6:27" ht="15" customHeight="1"/>
    <row r="150" spans="6:27" ht="1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6:27" ht="15" customHeight="1">
      <c r="F151" s="9"/>
      <c r="G151" s="9"/>
      <c r="H151" s="9"/>
      <c r="I151" s="9"/>
      <c r="J151" s="9"/>
      <c r="K151" s="45"/>
      <c r="L151" s="77" t="s">
        <v>2</v>
      </c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</row>
    <row r="152" spans="6:27" ht="1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6:27" ht="15" customHeight="1">
      <c r="F153" s="9"/>
      <c r="G153" s="9"/>
      <c r="H153" s="9"/>
      <c r="I153" s="9"/>
      <c r="J153" s="9"/>
      <c r="K153" s="9"/>
      <c r="L153" s="9" t="s">
        <v>51</v>
      </c>
      <c r="M153" s="9" t="s">
        <v>52</v>
      </c>
      <c r="N153" s="9" t="s">
        <v>53</v>
      </c>
      <c r="O153" s="9" t="s">
        <v>46</v>
      </c>
      <c r="P153" s="9" t="s">
        <v>47</v>
      </c>
      <c r="Q153" s="9" t="s">
        <v>48</v>
      </c>
      <c r="R153" s="9" t="s">
        <v>49</v>
      </c>
      <c r="S153" s="9"/>
      <c r="T153" s="9"/>
      <c r="U153" s="9"/>
      <c r="V153" s="9"/>
      <c r="W153" s="9"/>
      <c r="X153" s="9"/>
      <c r="Y153" s="9"/>
      <c r="Z153" s="9"/>
      <c r="AA153" s="9"/>
    </row>
    <row r="154" spans="6:27" ht="15" customHeight="1">
      <c r="F154" s="9"/>
      <c r="G154" s="9"/>
      <c r="H154" s="9"/>
      <c r="I154" s="9"/>
      <c r="J154" s="76"/>
      <c r="K154" s="46" t="s">
        <v>230</v>
      </c>
      <c r="L154" s="47">
        <v>0.55737704918032782</v>
      </c>
      <c r="M154" s="47">
        <v>6.25E-2</v>
      </c>
      <c r="N154" s="47">
        <v>1</v>
      </c>
      <c r="O154" s="47">
        <v>0.08</v>
      </c>
      <c r="P154" s="47">
        <v>9.5238095238095233E-2</v>
      </c>
      <c r="Q154" s="47">
        <v>9.3220338983050849E-2</v>
      </c>
      <c r="R154" s="47">
        <v>0</v>
      </c>
      <c r="S154" s="9"/>
      <c r="T154" s="9"/>
      <c r="U154" s="9"/>
      <c r="V154" s="9"/>
      <c r="W154" s="9"/>
      <c r="X154" s="9"/>
      <c r="Y154" s="9"/>
      <c r="Z154" s="9"/>
      <c r="AA154" s="9"/>
    </row>
    <row r="155" spans="6:27" ht="15" customHeight="1">
      <c r="F155" s="9"/>
      <c r="G155" s="9"/>
      <c r="H155" s="9"/>
      <c r="I155" s="9"/>
      <c r="J155" s="76"/>
      <c r="K155" s="46" t="s">
        <v>32</v>
      </c>
      <c r="L155" s="47">
        <v>0.22950819672131148</v>
      </c>
      <c r="M155" s="47">
        <v>0.3125</v>
      </c>
      <c r="N155" s="47">
        <v>0.16666666666666666</v>
      </c>
      <c r="O155" s="47">
        <v>0.4</v>
      </c>
      <c r="P155" s="47">
        <v>0.30158730158730157</v>
      </c>
      <c r="Q155" s="47">
        <v>0.21186440677966101</v>
      </c>
      <c r="R155" s="47">
        <v>0.19230769230769232</v>
      </c>
      <c r="S155" s="9"/>
      <c r="T155" s="9"/>
      <c r="U155" s="9"/>
      <c r="V155" s="9"/>
      <c r="W155" s="9"/>
      <c r="X155" s="9"/>
      <c r="Y155" s="9"/>
      <c r="Z155" s="9"/>
      <c r="AA155" s="9"/>
    </row>
    <row r="156" spans="6:27" ht="15" customHeight="1">
      <c r="F156" s="9"/>
      <c r="G156" s="9"/>
      <c r="H156" s="9"/>
      <c r="I156" s="9"/>
      <c r="J156" s="76" t="s">
        <v>243</v>
      </c>
      <c r="K156" s="46" t="s">
        <v>24</v>
      </c>
      <c r="L156" s="47">
        <v>4.9180327868852458E-2</v>
      </c>
      <c r="M156" s="47">
        <v>0.1875</v>
      </c>
      <c r="N156" s="47">
        <v>0</v>
      </c>
      <c r="O156" s="47">
        <v>0.2</v>
      </c>
      <c r="P156" s="47">
        <v>7.9365079365079361E-2</v>
      </c>
      <c r="Q156" s="47">
        <v>0.10169491525423729</v>
      </c>
      <c r="R156" s="47">
        <v>0.11538461538461539</v>
      </c>
      <c r="S156" s="9"/>
      <c r="T156" s="9"/>
      <c r="U156" s="9"/>
      <c r="V156" s="9"/>
      <c r="W156" s="9"/>
      <c r="X156" s="9"/>
      <c r="Y156" s="9"/>
      <c r="Z156" s="9"/>
      <c r="AA156" s="9"/>
    </row>
    <row r="157" spans="6:27" ht="15" customHeight="1">
      <c r="F157" s="9"/>
      <c r="G157" s="9"/>
      <c r="H157" s="9"/>
      <c r="I157" s="9"/>
      <c r="J157" s="76"/>
      <c r="K157" s="46" t="s">
        <v>60</v>
      </c>
      <c r="L157" s="47">
        <v>0.14754098360655737</v>
      </c>
      <c r="M157" s="47">
        <v>0.25</v>
      </c>
      <c r="N157" s="47">
        <v>0</v>
      </c>
      <c r="O157" s="47">
        <v>0.32</v>
      </c>
      <c r="P157" s="47">
        <v>0.31746031746031744</v>
      </c>
      <c r="Q157" s="47">
        <v>0.23728813559322035</v>
      </c>
      <c r="R157" s="47">
        <v>0.19230769230769232</v>
      </c>
      <c r="S157" s="9"/>
      <c r="T157" s="9"/>
      <c r="U157" s="9"/>
      <c r="V157" s="9"/>
      <c r="W157" s="9"/>
      <c r="X157" s="9"/>
      <c r="Y157" s="9"/>
      <c r="Z157" s="9"/>
      <c r="AA157" s="9"/>
    </row>
    <row r="158" spans="6:27" ht="15" customHeight="1">
      <c r="F158" s="9"/>
      <c r="G158" s="9"/>
      <c r="H158" s="9"/>
      <c r="I158" s="9"/>
      <c r="J158" s="76"/>
      <c r="K158" s="46" t="s">
        <v>25</v>
      </c>
      <c r="L158" s="47">
        <v>4.9180327868852458E-2</v>
      </c>
      <c r="M158" s="47">
        <v>0</v>
      </c>
      <c r="N158" s="47">
        <v>0</v>
      </c>
      <c r="O158" s="47">
        <v>0.12</v>
      </c>
      <c r="P158" s="47">
        <v>0.12698412698412698</v>
      </c>
      <c r="Q158" s="47">
        <v>7.6271186440677971E-2</v>
      </c>
      <c r="R158" s="47">
        <v>7.6923076923076927E-2</v>
      </c>
      <c r="S158" s="9"/>
      <c r="T158" s="9"/>
      <c r="U158" s="9"/>
      <c r="V158" s="9"/>
      <c r="W158" s="9"/>
      <c r="X158" s="9"/>
      <c r="Y158" s="9"/>
      <c r="Z158" s="9"/>
      <c r="AA158" s="9"/>
    </row>
    <row r="159" spans="6:27" ht="15" customHeight="1">
      <c r="F159" s="9"/>
      <c r="G159" s="9"/>
      <c r="H159" s="9"/>
      <c r="I159" s="9"/>
      <c r="J159" s="76"/>
      <c r="K159" s="46" t="s">
        <v>234</v>
      </c>
      <c r="L159" s="47">
        <v>0.21311475409836064</v>
      </c>
      <c r="M159" s="47">
        <v>0.3125</v>
      </c>
      <c r="N159" s="47">
        <v>0</v>
      </c>
      <c r="O159" s="47">
        <v>0.4</v>
      </c>
      <c r="P159" s="47">
        <v>0.46031746031746029</v>
      </c>
      <c r="Q159" s="47">
        <v>0.47457627118644069</v>
      </c>
      <c r="R159" s="47">
        <v>0.65384615384615385</v>
      </c>
      <c r="S159" s="9"/>
      <c r="T159" s="9"/>
      <c r="U159" s="9"/>
      <c r="V159" s="9"/>
      <c r="W159" s="9"/>
      <c r="X159" s="9"/>
      <c r="Y159" s="9"/>
      <c r="Z159" s="9"/>
      <c r="AA159" s="9"/>
    </row>
    <row r="160" spans="6:27" ht="15" customHeight="1">
      <c r="F160" s="9"/>
      <c r="G160" s="9"/>
      <c r="H160" s="9"/>
      <c r="I160" s="9"/>
      <c r="J160" s="76"/>
      <c r="K160" s="46" t="s">
        <v>12</v>
      </c>
      <c r="L160" s="47">
        <v>1.6393442622950821E-2</v>
      </c>
      <c r="M160" s="47">
        <v>0.28125</v>
      </c>
      <c r="N160" s="47">
        <v>0</v>
      </c>
      <c r="O160" s="47">
        <v>0.16</v>
      </c>
      <c r="P160" s="47">
        <v>0.23809523809523808</v>
      </c>
      <c r="Q160" s="47">
        <v>0.33050847457627119</v>
      </c>
      <c r="R160" s="47">
        <v>0.23076923076923078</v>
      </c>
      <c r="S160" s="9"/>
      <c r="T160" s="9"/>
      <c r="U160" s="9"/>
      <c r="V160" s="9"/>
      <c r="W160" s="9"/>
      <c r="X160" s="9"/>
      <c r="Y160" s="9"/>
      <c r="Z160" s="9"/>
      <c r="AA160" s="9"/>
    </row>
    <row r="161" spans="6:27" ht="15" customHeight="1">
      <c r="F161" s="9"/>
      <c r="G161" s="9"/>
      <c r="H161" s="9"/>
      <c r="I161" s="9"/>
      <c r="J161" s="76"/>
      <c r="K161" s="46" t="s">
        <v>5</v>
      </c>
      <c r="L161" s="47">
        <v>1.6393442622950821E-2</v>
      </c>
      <c r="M161" s="47">
        <v>9.375E-2</v>
      </c>
      <c r="N161" s="47">
        <v>0</v>
      </c>
      <c r="O161" s="47">
        <v>0.04</v>
      </c>
      <c r="P161" s="47">
        <v>1.5873015873015872E-2</v>
      </c>
      <c r="Q161" s="47">
        <v>2.5423728813559324E-2</v>
      </c>
      <c r="R161" s="47">
        <v>0</v>
      </c>
      <c r="S161" s="9"/>
      <c r="T161" s="9"/>
      <c r="U161" s="9"/>
      <c r="V161" s="9"/>
      <c r="W161" s="9"/>
      <c r="X161" s="9"/>
      <c r="Y161" s="9"/>
      <c r="Z161" s="9"/>
      <c r="AA161" s="9"/>
    </row>
    <row r="162" spans="6:27" ht="1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6:27" ht="1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6:27" ht="15" customHeight="1"/>
    <row r="165" spans="6:27" ht="15" customHeight="1"/>
    <row r="166" spans="6:27" ht="15" customHeight="1"/>
    <row r="167" spans="6:27" ht="15" customHeight="1"/>
    <row r="168" spans="6:27" ht="15" customHeight="1"/>
    <row r="169" spans="6:27" ht="15" customHeight="1"/>
    <row r="170" spans="6:27" ht="15" customHeight="1"/>
    <row r="171" spans="6:27" ht="15" customHeight="1"/>
    <row r="172" spans="6:27" ht="15" customHeight="1"/>
    <row r="173" spans="6:27" ht="15" customHeight="1"/>
    <row r="174" spans="6:27" ht="15" customHeight="1"/>
    <row r="175" spans="6:27" ht="15" customHeight="1"/>
    <row r="176" spans="6:2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</sheetData>
  <mergeCells count="5">
    <mergeCell ref="J154:J155"/>
    <mergeCell ref="J156:J161"/>
    <mergeCell ref="B2:O2"/>
    <mergeCell ref="D4:L4"/>
    <mergeCell ref="L151:AA1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4"/>
  <sheetViews>
    <sheetView showGridLines="0" tabSelected="1" zoomScaleNormal="100" workbookViewId="0">
      <pane ySplit="4" topLeftCell="A68" activePane="bottomLeft" state="frozen"/>
      <selection pane="bottomLeft" activeCell="K250" sqref="K250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0.5" customHeight="1">
      <c r="A2" s="2"/>
      <c r="B2" s="78" t="s">
        <v>26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5.25" customHeight="1">
      <c r="A4" s="75" t="s">
        <v>59</v>
      </c>
      <c r="B4" s="75"/>
      <c r="C4" s="75"/>
      <c r="D4" s="75"/>
      <c r="E4" s="75"/>
      <c r="F4" s="75"/>
      <c r="G4" s="75"/>
      <c r="H4" s="75"/>
      <c r="I4" s="75"/>
      <c r="J4" s="2"/>
      <c r="K4" s="75" t="s">
        <v>244</v>
      </c>
      <c r="L4" s="75"/>
      <c r="M4" s="75"/>
      <c r="N4" s="75"/>
      <c r="O4" s="75"/>
      <c r="P4" s="75"/>
      <c r="Q4" s="75"/>
      <c r="R4" s="75"/>
      <c r="S4" s="75"/>
    </row>
    <row r="145" spans="22:41"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</row>
    <row r="146" spans="22:41"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</row>
    <row r="147" spans="22:41"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</row>
    <row r="148" spans="22:41"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</row>
    <row r="149" spans="22:41">
      <c r="V149" s="49"/>
      <c r="W149" s="49"/>
      <c r="X149" s="49"/>
      <c r="Y149" s="49"/>
      <c r="Z149" s="49" t="s">
        <v>51</v>
      </c>
      <c r="AA149" s="49" t="s">
        <v>52</v>
      </c>
      <c r="AB149" s="49" t="s">
        <v>53</v>
      </c>
      <c r="AC149" s="49" t="s">
        <v>46</v>
      </c>
      <c r="AD149" s="49" t="s">
        <v>47</v>
      </c>
      <c r="AE149" s="49" t="s">
        <v>48</v>
      </c>
      <c r="AF149" s="49" t="s">
        <v>49</v>
      </c>
      <c r="AG149" s="49"/>
      <c r="AH149" s="49"/>
      <c r="AI149" s="49"/>
    </row>
    <row r="150" spans="22:41">
      <c r="V150" s="49"/>
      <c r="W150" s="49"/>
      <c r="X150" s="79"/>
      <c r="Y150" s="49" t="s">
        <v>31</v>
      </c>
      <c r="Z150" s="50">
        <v>0.38</v>
      </c>
      <c r="AA150" s="50">
        <v>0.105</v>
      </c>
      <c r="AB150" s="50">
        <v>0.75</v>
      </c>
      <c r="AC150" s="50">
        <v>0</v>
      </c>
      <c r="AD150" s="50">
        <v>0.14299999999999999</v>
      </c>
      <c r="AE150" s="50">
        <v>6.6000000000000003E-2</v>
      </c>
      <c r="AF150" s="50">
        <v>0</v>
      </c>
      <c r="AG150" s="49"/>
      <c r="AH150" s="50"/>
      <c r="AI150" s="49"/>
    </row>
    <row r="151" spans="22:41">
      <c r="V151" s="49"/>
      <c r="W151" s="49"/>
      <c r="X151" s="79"/>
      <c r="Y151" s="49" t="s">
        <v>32</v>
      </c>
      <c r="Z151" s="50">
        <v>0.38</v>
      </c>
      <c r="AA151" s="50">
        <v>0.36799999999999999</v>
      </c>
      <c r="AB151" s="50">
        <v>0.125</v>
      </c>
      <c r="AC151" s="50">
        <v>0.23799999999999999</v>
      </c>
      <c r="AD151" s="50">
        <v>0.19</v>
      </c>
      <c r="AE151" s="50">
        <v>0.30599999999999999</v>
      </c>
      <c r="AF151" s="50">
        <v>0.05</v>
      </c>
      <c r="AG151" s="49"/>
      <c r="AH151" s="50"/>
      <c r="AI151" s="49"/>
    </row>
    <row r="152" spans="22:41">
      <c r="V152" s="49"/>
      <c r="W152" s="49"/>
      <c r="X152" s="79" t="s">
        <v>10</v>
      </c>
      <c r="Y152" s="49" t="s">
        <v>24</v>
      </c>
      <c r="Z152" s="50">
        <v>0.04</v>
      </c>
      <c r="AA152" s="50">
        <v>5.2999999999999999E-2</v>
      </c>
      <c r="AB152" s="50">
        <v>0.125</v>
      </c>
      <c r="AC152" s="50">
        <v>0</v>
      </c>
      <c r="AD152" s="50">
        <v>9.5000000000000001E-2</v>
      </c>
      <c r="AE152" s="50">
        <v>0.13200000000000001</v>
      </c>
      <c r="AF152" s="50">
        <v>0.25</v>
      </c>
      <c r="AG152" s="49"/>
      <c r="AH152" s="49"/>
      <c r="AI152" s="49"/>
    </row>
    <row r="153" spans="22:41">
      <c r="V153" s="49"/>
      <c r="W153" s="49"/>
      <c r="X153" s="79"/>
      <c r="Y153" s="49" t="s">
        <v>60</v>
      </c>
      <c r="Z153" s="50">
        <v>0.22</v>
      </c>
      <c r="AA153" s="50">
        <v>0.158</v>
      </c>
      <c r="AB153" s="50">
        <v>0.125</v>
      </c>
      <c r="AC153" s="50">
        <v>0.38100000000000001</v>
      </c>
      <c r="AD153" s="50">
        <v>0.19</v>
      </c>
      <c r="AE153" s="50">
        <v>0.223</v>
      </c>
      <c r="AF153" s="50">
        <v>0.35</v>
      </c>
      <c r="AG153" s="49"/>
      <c r="AH153" s="50"/>
      <c r="AI153" s="49"/>
    </row>
    <row r="154" spans="22:41">
      <c r="V154" s="49"/>
      <c r="W154" s="49"/>
      <c r="X154" s="79"/>
      <c r="Y154" s="49" t="s">
        <v>25</v>
      </c>
      <c r="Z154" s="50">
        <v>0.06</v>
      </c>
      <c r="AA154" s="50">
        <v>5.2999999999999999E-2</v>
      </c>
      <c r="AB154" s="50">
        <v>0</v>
      </c>
      <c r="AC154" s="50">
        <v>0.14299999999999999</v>
      </c>
      <c r="AD154" s="50">
        <v>9.5000000000000001E-2</v>
      </c>
      <c r="AE154" s="50">
        <v>0.124</v>
      </c>
      <c r="AF154" s="50">
        <v>0.3</v>
      </c>
      <c r="AG154" s="49"/>
      <c r="AH154" s="50"/>
      <c r="AI154" s="49"/>
    </row>
    <row r="155" spans="22:41">
      <c r="V155" s="49"/>
      <c r="W155" s="49"/>
      <c r="X155" s="79"/>
      <c r="Y155" s="49" t="s">
        <v>11</v>
      </c>
      <c r="Z155" s="50">
        <v>0.3</v>
      </c>
      <c r="AA155" s="50">
        <v>0.26300000000000001</v>
      </c>
      <c r="AB155" s="50">
        <v>0.25</v>
      </c>
      <c r="AC155" s="50">
        <v>0.28599999999999998</v>
      </c>
      <c r="AD155" s="50">
        <v>0.42899999999999999</v>
      </c>
      <c r="AE155" s="50">
        <v>0.33100000000000002</v>
      </c>
      <c r="AF155" s="50">
        <v>0.55000000000000004</v>
      </c>
      <c r="AG155" s="49"/>
      <c r="AH155" s="50"/>
      <c r="AI155" s="49"/>
    </row>
    <row r="156" spans="22:41">
      <c r="V156" s="49"/>
      <c r="W156" s="49"/>
      <c r="X156" s="79"/>
      <c r="Y156" s="49" t="s">
        <v>12</v>
      </c>
      <c r="Z156" s="50">
        <v>0.12</v>
      </c>
      <c r="AA156" s="50">
        <v>0.42099999999999999</v>
      </c>
      <c r="AB156" s="50">
        <v>0.125</v>
      </c>
      <c r="AC156" s="50">
        <v>0.23799999999999999</v>
      </c>
      <c r="AD156" s="50">
        <v>0.23799999999999999</v>
      </c>
      <c r="AE156" s="50">
        <v>0.27300000000000002</v>
      </c>
      <c r="AF156" s="50">
        <v>0.1</v>
      </c>
      <c r="AG156" s="49"/>
      <c r="AH156" s="50"/>
      <c r="AI156" s="49"/>
    </row>
    <row r="157" spans="22:41">
      <c r="V157" s="49"/>
      <c r="W157" s="49"/>
      <c r="X157" s="79"/>
      <c r="Y157" s="49" t="s">
        <v>5</v>
      </c>
      <c r="Z157" s="50">
        <v>0.06</v>
      </c>
      <c r="AA157" s="50">
        <v>0</v>
      </c>
      <c r="AB157" s="50">
        <v>0</v>
      </c>
      <c r="AC157" s="50">
        <v>0</v>
      </c>
      <c r="AD157" s="50">
        <v>2.4E-2</v>
      </c>
      <c r="AE157" s="50">
        <v>4.1000000000000002E-2</v>
      </c>
      <c r="AF157" s="50">
        <v>0</v>
      </c>
      <c r="AG157" s="49"/>
      <c r="AH157" s="50"/>
      <c r="AI157" s="49"/>
    </row>
    <row r="158" spans="22:41"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O158" s="48"/>
    </row>
    <row r="159" spans="22:41"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</row>
    <row r="160" spans="22:41"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</row>
    <row r="161" spans="22:35"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</row>
    <row r="162" spans="22:35"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</row>
    <row r="163" spans="22:35"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</row>
    <row r="164" spans="22:35"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</row>
  </sheetData>
  <mergeCells count="5">
    <mergeCell ref="B2:R2"/>
    <mergeCell ref="A4:I4"/>
    <mergeCell ref="K4:S4"/>
    <mergeCell ref="X152:X157"/>
    <mergeCell ref="X150:X1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EET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2014-11-19T11:08:57Z</dcterms:modified>
</cp:coreProperties>
</file>