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480" windowHeight="11520"/>
  </bookViews>
  <sheets>
    <sheet name="ETSECCPB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F336" i="4" l="1"/>
  <c r="F335" i="4"/>
  <c r="F334" i="4"/>
  <c r="F333" i="4"/>
  <c r="F332" i="4"/>
  <c r="F331" i="4"/>
  <c r="D336" i="4"/>
  <c r="D335" i="4"/>
  <c r="D334" i="4"/>
  <c r="D333" i="4"/>
  <c r="D332" i="4"/>
  <c r="D331" i="4"/>
  <c r="J287" i="4" l="1"/>
  <c r="J288" i="4"/>
  <c r="J289" i="4"/>
  <c r="J290" i="4"/>
  <c r="J291" i="4"/>
  <c r="J292" i="4"/>
  <c r="J293" i="4"/>
  <c r="J294" i="4"/>
  <c r="J295" i="4"/>
  <c r="J296" i="4"/>
  <c r="J297" i="4"/>
  <c r="J286" i="4"/>
  <c r="H287" i="4"/>
  <c r="H288" i="4"/>
  <c r="H289" i="4"/>
  <c r="H290" i="4"/>
  <c r="H291" i="4"/>
  <c r="H292" i="4"/>
  <c r="H293" i="4"/>
  <c r="H294" i="4"/>
  <c r="H295" i="4"/>
  <c r="H296" i="4"/>
  <c r="H297" i="4"/>
  <c r="H286" i="4"/>
  <c r="F287" i="4"/>
  <c r="F288" i="4"/>
  <c r="F289" i="4"/>
  <c r="F290" i="4"/>
  <c r="F291" i="4"/>
  <c r="F292" i="4"/>
  <c r="F293" i="4"/>
  <c r="F294" i="4"/>
  <c r="F295" i="4"/>
  <c r="F296" i="4"/>
  <c r="F297" i="4"/>
  <c r="F286" i="4"/>
  <c r="D287" i="4"/>
  <c r="D288" i="4"/>
  <c r="D289" i="4"/>
  <c r="D290" i="4"/>
  <c r="D291" i="4"/>
  <c r="D292" i="4"/>
  <c r="D293" i="4"/>
  <c r="D294" i="4"/>
  <c r="D295" i="4"/>
  <c r="D296" i="4"/>
  <c r="D297" i="4"/>
  <c r="D286" i="4"/>
  <c r="J252" i="4"/>
  <c r="J253" i="4"/>
  <c r="J254" i="4"/>
  <c r="J255" i="4"/>
  <c r="J256" i="4"/>
  <c r="J251" i="4"/>
  <c r="H252" i="4"/>
  <c r="H253" i="4"/>
  <c r="H254" i="4"/>
  <c r="H255" i="4"/>
  <c r="H256" i="4"/>
  <c r="H251" i="4"/>
  <c r="F252" i="4"/>
  <c r="F253" i="4"/>
  <c r="F254" i="4"/>
  <c r="F255" i="4"/>
  <c r="F256" i="4"/>
  <c r="F251" i="4"/>
  <c r="D252" i="4"/>
  <c r="D253" i="4"/>
  <c r="D254" i="4"/>
  <c r="D255" i="4"/>
  <c r="D256" i="4"/>
  <c r="D251" i="4"/>
  <c r="J241" i="4"/>
  <c r="J242" i="4"/>
  <c r="J243" i="4"/>
  <c r="J244" i="4"/>
  <c r="J240" i="4"/>
  <c r="H241" i="4"/>
  <c r="H242" i="4"/>
  <c r="H243" i="4"/>
  <c r="H244" i="4"/>
  <c r="H240" i="4"/>
  <c r="F241" i="4"/>
  <c r="F242" i="4"/>
  <c r="F243" i="4"/>
  <c r="F244" i="4"/>
  <c r="F240" i="4"/>
  <c r="D241" i="4"/>
  <c r="D242" i="4"/>
  <c r="D243" i="4"/>
  <c r="D244" i="4"/>
  <c r="D240" i="4"/>
  <c r="J227" i="4"/>
  <c r="J228" i="4"/>
  <c r="J229" i="4"/>
  <c r="J230" i="4"/>
  <c r="J231" i="4"/>
  <c r="J232" i="4"/>
  <c r="J233" i="4"/>
  <c r="J226" i="4"/>
  <c r="H227" i="4"/>
  <c r="H228" i="4"/>
  <c r="H229" i="4"/>
  <c r="H230" i="4"/>
  <c r="H231" i="4"/>
  <c r="H232" i="4"/>
  <c r="H233" i="4"/>
  <c r="H226" i="4"/>
  <c r="F227" i="4"/>
  <c r="F228" i="4"/>
  <c r="F229" i="4"/>
  <c r="F230" i="4"/>
  <c r="F231" i="4"/>
  <c r="F232" i="4"/>
  <c r="F233" i="4"/>
  <c r="F226" i="4"/>
  <c r="D227" i="4"/>
  <c r="D228" i="4"/>
  <c r="D229" i="4"/>
  <c r="D230" i="4"/>
  <c r="D231" i="4"/>
  <c r="D232" i="4"/>
  <c r="D233" i="4"/>
  <c r="D226" i="4"/>
  <c r="J190" i="4"/>
  <c r="J191" i="4"/>
  <c r="J192" i="4"/>
  <c r="J193" i="4"/>
  <c r="J194" i="4"/>
  <c r="J195" i="4"/>
  <c r="J196" i="4"/>
  <c r="J189" i="4"/>
  <c r="H190" i="4"/>
  <c r="H191" i="4"/>
  <c r="H192" i="4"/>
  <c r="H193" i="4"/>
  <c r="H194" i="4"/>
  <c r="H195" i="4"/>
  <c r="H196" i="4"/>
  <c r="H189" i="4"/>
  <c r="F190" i="4"/>
  <c r="F191" i="4"/>
  <c r="F192" i="4"/>
  <c r="F193" i="4"/>
  <c r="F194" i="4"/>
  <c r="F195" i="4"/>
  <c r="F196" i="4"/>
  <c r="F189" i="4"/>
  <c r="D190" i="4"/>
  <c r="D191" i="4"/>
  <c r="D192" i="4"/>
  <c r="D193" i="4"/>
  <c r="D194" i="4"/>
  <c r="D195" i="4"/>
  <c r="D196" i="4"/>
  <c r="D189" i="4"/>
  <c r="J179" i="4"/>
  <c r="J180" i="4"/>
  <c r="J181" i="4"/>
  <c r="J182" i="4"/>
  <c r="J178" i="4"/>
  <c r="H179" i="4"/>
  <c r="H180" i="4"/>
  <c r="H181" i="4"/>
  <c r="H182" i="4"/>
  <c r="H178" i="4"/>
  <c r="F179" i="4"/>
  <c r="F180" i="4"/>
  <c r="F181" i="4"/>
  <c r="F182" i="4"/>
  <c r="F178" i="4"/>
  <c r="D179" i="4"/>
  <c r="D180" i="4"/>
  <c r="D181" i="4"/>
  <c r="D182" i="4"/>
  <c r="D178" i="4"/>
  <c r="J167" i="4"/>
  <c r="J168" i="4"/>
  <c r="J169" i="4"/>
  <c r="J170" i="4"/>
  <c r="J171" i="4"/>
  <c r="J166" i="4"/>
  <c r="H167" i="4"/>
  <c r="H168" i="4"/>
  <c r="H169" i="4"/>
  <c r="H170" i="4"/>
  <c r="H171" i="4"/>
  <c r="H166" i="4"/>
  <c r="F167" i="4"/>
  <c r="F168" i="4"/>
  <c r="F169" i="4"/>
  <c r="F170" i="4"/>
  <c r="F171" i="4"/>
  <c r="F166" i="4"/>
  <c r="D167" i="4"/>
  <c r="D168" i="4"/>
  <c r="D169" i="4"/>
  <c r="D170" i="4"/>
  <c r="D171" i="4"/>
  <c r="D166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29" i="4"/>
  <c r="J22" i="4"/>
  <c r="J23" i="4"/>
  <c r="J24" i="4"/>
  <c r="J21" i="4"/>
  <c r="H13" i="4"/>
  <c r="H14" i="4"/>
  <c r="H15" i="4"/>
  <c r="H12" i="4"/>
</calcChain>
</file>

<file path=xl/sharedStrings.xml><?xml version="1.0" encoding="utf-8"?>
<sst xmlns="http://schemas.openxmlformats.org/spreadsheetml/2006/main" count="517" uniqueCount="253">
  <si>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</si>
  <si>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</si>
  <si>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</si>
  <si>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</si>
  <si>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</si>
  <si>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</si>
  <si>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</si>
  <si>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</si>
  <si>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</si>
  <si>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</si>
  <si>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</si>
  <si>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</si>
  <si>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</si>
  <si>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</si>
  <si>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</si>
  <si>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</si>
  <si>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</si>
  <si>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</si>
  <si>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</si>
  <si>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</si>
  <si>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Facebook (Jo també vull estudiar a la UPC)</t>
  </si>
  <si>
    <t>La família</t>
  </si>
  <si>
    <t>El professorat</t>
  </si>
  <si>
    <t>Batxillerat</t>
  </si>
  <si>
    <t>Centre de procedència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</si>
  <si>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</si>
  <si>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</si>
  <si>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</si>
  <si>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</si>
  <si>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</si>
  <si>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</si>
  <si>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</si>
  <si>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</si>
  <si>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Activitats d'orientació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</si>
  <si>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</si>
  <si>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</si>
  <si>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</si>
  <si>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</si>
  <si>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</si>
  <si>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</si>
  <si>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</si>
  <si>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</si>
  <si>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Titulació matriculada</t>
  </si>
  <si>
    <t>ESCOLA TÈCNICA SUPERIOR D'ENGINYERIA DE CAMINS, CANALS I PORTS DE BARCELONA (ETSECCPB)</t>
  </si>
  <si>
    <t>Grau en Enginyeria Civil</t>
  </si>
  <si>
    <t>Grau en Enginyeria de la Construcció</t>
  </si>
  <si>
    <t>6. Tens pensat compaginar els teus estudis amb alguna activitat fora de l'Escola?</t>
  </si>
  <si>
    <t>7. Quantes hores tens pensat dedicar al teu estudi setmanalment fora de les marcades pel teu horari?</t>
  </si>
  <si>
    <t>8. Quin nivell d'exigència creus que se't demanarà a l'Escola de Camins?</t>
  </si>
  <si>
    <r>
      <t xml:space="preserve">9. Si durant la teva estada a l'Escola has de fer una estada de mobilitat internacional obligatòriament, d'acord amb el teu pla d'estudis, o bé la vols fer voluntàriament, quin seria el teu país de preferència?
</t>
    </r>
    <r>
      <rPr>
        <sz val="10"/>
        <color theme="0" tint="-0.499984740745262"/>
        <rFont val="Verdana"/>
        <family val="2"/>
      </rPr>
      <t>(pots marcar més d'una opció)</t>
    </r>
  </si>
  <si>
    <t>Bèlgica</t>
  </si>
  <si>
    <t>Gran Bretanya</t>
  </si>
  <si>
    <t>Holanda</t>
  </si>
  <si>
    <t>Itàlia</t>
  </si>
  <si>
    <t>Suïssa</t>
  </si>
  <si>
    <t>Suècia</t>
  </si>
  <si>
    <t>Txèquia</t>
  </si>
  <si>
    <t>Xina</t>
  </si>
  <si>
    <t>EEUU</t>
  </si>
  <si>
    <t>10. Has pensat en fer una doble i/o triple titulació de les que ofereix l'Escola? Quina?</t>
  </si>
  <si>
    <t>11. En finalitzar els teus estudis de grau, la teva intenció és encaminar-te cap a:</t>
  </si>
  <si>
    <t>Continuar amb un màster</t>
  </si>
  <si>
    <t>Inserir-te al món laboral</t>
  </si>
  <si>
    <t>Màster en Enginyeria Geològica</t>
  </si>
  <si>
    <t>Altres màsters universitaris de l'Escola</t>
  </si>
  <si>
    <t>Altres màsters d'universitats de l'estat espanyol</t>
  </si>
  <si>
    <t>Altres màsters d'universitats estrangeres</t>
  </si>
  <si>
    <t>Enginyer/a projectista, director/a d'obra, gerent/a d'empreses constructores</t>
  </si>
  <si>
    <t>Tècnic/a i gestor/a en empreses d'enginyeria</t>
  </si>
  <si>
    <t>Gestor/a a la banca o al sector serveis</t>
  </si>
  <si>
    <t>Docent i investigador/a a les universitats i centres de recerca després de la formació de postgrau escaient</t>
  </si>
  <si>
    <t>Professional per compte propi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</si>
  <si>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</si>
  <si>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</si>
  <si>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</si>
  <si>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</si>
  <si>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</si>
  <si>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2013-2014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</si>
  <si>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2014-2015</t>
    </r>
  </si>
  <si>
    <t>Femení</t>
  </si>
  <si>
    <t>Masculí</t>
  </si>
  <si>
    <t>Grau en Enginyeria Geològica</t>
  </si>
  <si>
    <t>Cicle Formatiu de Grau Superior</t>
  </si>
  <si>
    <t>Abrera - IES Voltrera (Pg. de l'Estació, 18)</t>
  </si>
  <si>
    <t>Amposta - IES Montsià (C. Madrid, 35-49)</t>
  </si>
  <si>
    <t>Badalona - IES Barres i Ones (Ctra. Antiga de València, 95)</t>
  </si>
  <si>
    <t>Badalona - IES Enric Borràs (Pge. Encants, s/n)</t>
  </si>
  <si>
    <t>Badalona - Maristes Champagnat (C. Dos de Maig, 67)</t>
  </si>
  <si>
    <t>Badalona - Pere Vergés (Av. De les Palmeres, 5)</t>
  </si>
  <si>
    <t>Barcelona - Aula Escola Europea (Av. Mare de Déu de Lorda, 34-36)</t>
  </si>
  <si>
    <t>Barcelona - Betània-Patmos (Av. Mare de Déu de Lorda, 2-16)</t>
  </si>
  <si>
    <t>Barcelona - Canigó (C. Císter, 23)</t>
  </si>
  <si>
    <t>Barcelona - Casp-Sagrat Cor de Jesús (C. Casp, 25)</t>
  </si>
  <si>
    <t>Barcelona - Escola Pia de Sarrià-Calassanç (C. Immaculada, 25-35)</t>
  </si>
  <si>
    <t>Barcelona - Escola Professional Salesiana (Pg. Sant Joan Bosco, 42)</t>
  </si>
  <si>
    <t>Barcelona - Escola Tècnica Professional de El Clot (C. València, 680)</t>
  </si>
  <si>
    <t>Barcelona - Escola Virolai (C. Ceuta, s/n)</t>
  </si>
  <si>
    <t>Barcelona - Escuela Suiza (C. Alfons XII, 95-105)</t>
  </si>
  <si>
    <t>Barcelona - Frederic Mistral/Tècnic Eulàlia (C. Pere II de Muntada, 8)</t>
  </si>
  <si>
    <t>Barcelona - IES Ausiàs March (Av. d'Esplugues, 38)</t>
  </si>
  <si>
    <t>Barcelona - IES Escola del Treball (c/Comte d'Urgell, 187)</t>
  </si>
  <si>
    <t>Barcelona - IES Francisco de Goya (C. Garriga i Roca, 21)</t>
  </si>
  <si>
    <t>Barcelona - IES Icària (C. Dr. Trueta, 81)</t>
  </si>
  <si>
    <t>Barcelona - IES Jaume Balmes (C. Pau Claris, 121)</t>
  </si>
  <si>
    <t>Barcelona - IES Lluís Vives (C. Canalejas, 107)</t>
  </si>
  <si>
    <t>Barcelona - IES Mare de Déu de la Mercè (C. Motors, 122-130)</t>
  </si>
  <si>
    <t>Barcelona - IES Montserrat (C. Copèrnic, 84)</t>
  </si>
  <si>
    <t>Barcelona - IES Narcís Monturiol (C. Harmonia, s/n)</t>
  </si>
  <si>
    <t>Barcelona - IES Salvador Espriu (Pl. de les Glòries Catalanes, 20)</t>
  </si>
  <si>
    <t>Barcelona - IES Verdaguer (Parc de la Ciutadella, s/n)</t>
  </si>
  <si>
    <t>Barcelona - Immaculada Concepció (C. Granollers, 28)</t>
  </si>
  <si>
    <t>Barcelona - Infant Jesús (C. Avenir, 19)</t>
  </si>
  <si>
    <t>Barcelona - Institució Cultural del C.I.C. (Via Augusta, 205)</t>
  </si>
  <si>
    <t>Barcelona - IPSI (C. Comte Borrell 212-216 (Provença, 107-109 ))</t>
  </si>
  <si>
    <t>Barcelona - Jesús i Maria (Pg. de Sant Gervasi, 15)</t>
  </si>
  <si>
    <t>Barcelona - Joan Pelegrí (C. Consell de Cent, 14)</t>
  </si>
  <si>
    <t>Barcelona - La Merced (C. Provença, 283)</t>
  </si>
  <si>
    <t>Barcelona - La Salle Bonanova (Pg. de la Bonanova, 8)</t>
  </si>
  <si>
    <t>Barcelona - Lestonnac (C. Aragó, 284 / cantonada Pau Claris)</t>
  </si>
  <si>
    <t>Barcelona - Mare de Déu de les Escoles Pies (C. Roger de Llúria, 64)</t>
  </si>
  <si>
    <t>Barcelona - Mare de Déu de Núria (C. Mallorca, 598)</t>
  </si>
  <si>
    <t>Barcelona - Pérez Iborra (C. Consell de Cent, 321-323)</t>
  </si>
  <si>
    <t>Barcelona - Reial Monestir de Santa Isabel (C. Vergós, 44-52)</t>
  </si>
  <si>
    <t>Barcelona - Sagrada Família (C. Arquímedes, 60-68)</t>
  </si>
  <si>
    <t>Barcelona - Sagrada Família Horta (C. Peris Mencheta, 26-46)</t>
  </si>
  <si>
    <t>Barcelona - Salesians de Rocafort (C. Rocafort, 42)</t>
  </si>
  <si>
    <t>Barcelona - Salesians de Sarrià (Sant Àngel) (Pg. de Sant Joan Bosco, 42)</t>
  </si>
  <si>
    <t>Barcelona - Sant Josep-Teresianes (C. Nàpols, 359)</t>
  </si>
  <si>
    <t>Barcelona - Sant Marc de Sarrià (C. Carrasco i Formiguera, 12)</t>
  </si>
  <si>
    <t>Barcelona - Sant Miquel (C. Rosselló, 175)</t>
  </si>
  <si>
    <t>Barcelona - Santa Teresa de Lisieux (C. Déu i Mata, 67)</t>
  </si>
  <si>
    <t>Barcelona - Santíssima Trinitat (Av. D'Esplugues, 62-70)</t>
  </si>
  <si>
    <t>Barcelona - St. Paul's School (Av. Pearson, 39)</t>
  </si>
  <si>
    <t>Bellaterra - La Vall (Ctra. Sabadell a Bellaterra, Km. 4,6)</t>
  </si>
  <si>
    <t>Blanes - IES Serrallarga (C. Joan Benejam, 1)</t>
  </si>
  <si>
    <t>Cambrils - IES Cambrils (Pl. Ajuntament, 7)</t>
  </si>
  <si>
    <t>Castellar del vallès - IES Puig de la Creu (C. Alemanya, 34)</t>
  </si>
  <si>
    <t>Castelldefels - IES Les Marines (Camí Reial de València, 12)</t>
  </si>
  <si>
    <t>Castelldefels - IES Mediterrània (Ctra. de la Sentiu, s/n)</t>
  </si>
  <si>
    <t>Castelldefels - La Ginesta (C. Noguer, s/n)</t>
  </si>
  <si>
    <t>Cerdanyola del Vallès - IES Forat del Vent (Pizarro, 35)</t>
  </si>
  <si>
    <t>Cerdanyola del Vallès - IES Jaume Mimó (Serra de Galliners, s/n)</t>
  </si>
  <si>
    <t>Eivissa - IES Isidoro Macabich (Carrer de Sa Blanca Dona s/n Apartat 811)</t>
  </si>
  <si>
    <t>Esparreguera - IES El Castell (Av. de Barcelona, s/n)</t>
  </si>
  <si>
    <t>Esplugues de Llobregat - Garbí (C. Sant Mateu, 13-15)</t>
  </si>
  <si>
    <t>Esplugues de Llobregat - IES Severo Ochoa (C. Severo Ochoa, 1-13)</t>
  </si>
  <si>
    <t>Flix - IES de Flix (C. Salvador d'Espriu, 1)</t>
  </si>
  <si>
    <t>Gavà - Santo Ángel (Av, de les Bòbiles, 1)</t>
  </si>
  <si>
    <t>Girona - Bell-lloc del Pla (C/ Can Pau Birol 2-6)</t>
  </si>
  <si>
    <t>Girona - IES Jaume Vicenç Vives (C. Isabel la Católica núm 17)</t>
  </si>
  <si>
    <t>Girona - Montessori-Palau (C. Camí vell de Fornells, 33)</t>
  </si>
  <si>
    <t>Girona - Vedruna (Ctra. Barcelona, 21)</t>
  </si>
  <si>
    <t>Granollers - Educem (C. Rafael Casanova, 40 - 42)</t>
  </si>
  <si>
    <t>Guissona - IES de Guissona (C. Castanyers, 13)</t>
  </si>
  <si>
    <t>Igualada - IES Pere Vives i Vich (Av. Emili Vallès, 7)</t>
  </si>
  <si>
    <t>La Garriga - SEK-Catalunya (Av. els Tremolenchs, 24-26)</t>
  </si>
  <si>
    <t>La Roca del Vallès - IES de la Roca del Vallès (Pl. Sant Jordi, s/n)</t>
  </si>
  <si>
    <t>La Seu d'Urgell - IES Joan Brudieu (Dr. Iglesias Navarri, 27)</t>
  </si>
  <si>
    <t>L'Hospitalet de Llobregat - IES Provençana (C. De Sant Pius X, 8)</t>
  </si>
  <si>
    <t>L'Hospitalet de Llobregat - IES Torras i Bages (Av. Can Serra, 101)</t>
  </si>
  <si>
    <t>Lleida - IES Màrius Torres (C. Narcís Monturiol, 2)</t>
  </si>
  <si>
    <t>Lleida - Lestonnac-L'Ensenyança (Av. Prat de la Riba, 38)</t>
  </si>
  <si>
    <t>Manlleu - IES Antoni Pous i Argila (Av. Roma, 260)</t>
  </si>
  <si>
    <t>Manresa - IES Lluís de Peguera (Pl. Espanya, 2)</t>
  </si>
  <si>
    <t>Matadepera - Montcau-la Mola (Pg. del Pla, s/n)</t>
  </si>
  <si>
    <t>Mataró - Meritxell (C. Passet, 16 (Urb. Can Quirze))</t>
  </si>
  <si>
    <t>Molins de Rei - IES Lluís de Requesens (Av. de Vallvidrera, s/n)</t>
  </si>
  <si>
    <t>Mollet del Vallès - IES Vicenç Plantada (C. Palau de Plegamans, 8-14)</t>
  </si>
  <si>
    <t>Montcada i Reixac - IES Montserrat Miró i Vila (C. Carrerada, s/n)</t>
  </si>
  <si>
    <t>Olesa de Montserrat - Daina Isard (C. Cerdanya, 15)</t>
  </si>
  <si>
    <t>Olot - IES Bosc de la Coma (C. Toledo, s/n)</t>
  </si>
  <si>
    <t>Palamós - IES de Palamós (C. Nàpols, 22)</t>
  </si>
  <si>
    <t>Palma de Mallorca - Colegio Luis Vives (San Juan de la Salle, nº5)</t>
  </si>
  <si>
    <t>Palma de Mallorca - IES Guillem Sagrera (C/ Salvador Dalí , 5)</t>
  </si>
  <si>
    <t>Pineda de Mar - IES Joan Coromines (C. Extremadura, 27)</t>
  </si>
  <si>
    <t>Reus - IES Gabriel Ferrater i Soler (Ctra. de Montblanc, 5-9 (s'entra C. Josep Caixers))</t>
  </si>
  <si>
    <t>Reus - La Salle (Pl. la Pastoreta, 10)</t>
  </si>
  <si>
    <t>Reus - Puigcerver (C. Astorga, 13)</t>
  </si>
  <si>
    <t>Ripoll - IES Abat Oliba (Ctra. Barcelona, 57)</t>
  </si>
  <si>
    <t>Roses - IES Cap Norfeu (C. Ponent, s/n)</t>
  </si>
  <si>
    <t>Rubí - IES Duc de Montblanc (Av. Can Fatjó, s/n)</t>
  </si>
  <si>
    <t>Sabadell - Escola Pia de Sabadell (C. Escola Pia, 92)</t>
  </si>
  <si>
    <t>Sabadell - IES Ferran Casablancas (C. Mare de les Aigües, 2)</t>
  </si>
  <si>
    <t>Sant Andreu de la Barca - IES El Palau (C. Empordà, 7-13)</t>
  </si>
  <si>
    <t>Sant Boi de Llobregat - IES Rafael Casanova (C. Frederic Mompou, 61)</t>
  </si>
  <si>
    <t>Sant Boi de Llobregat - Llor (Ctra. Lluís Companys, s/n)</t>
  </si>
  <si>
    <t>Sant Boi de Llobregat - Sant Josep (Av. Can Carreras, 16-18)</t>
  </si>
  <si>
    <t>Sant Cugat del Vallès - Àgora (C. Ferrer i Guàrdia, s/n)</t>
  </si>
  <si>
    <t>Sant Cugat del Vallès - IES Angeleta Ferrer i Sensat (C. Granollers, 43)</t>
  </si>
  <si>
    <t>Sant Cugat del Vallès - La Farga (Camí al Papiol, 36)</t>
  </si>
  <si>
    <t>Sant Feliu de Llobregat - Bon Salvador (C. d'Armenteres, 39)</t>
  </si>
  <si>
    <t>Sant Feliu de Llobregat - IES Olorda (C. Carles Buigas, s/n)</t>
  </si>
  <si>
    <t>Sant Joan Despí - IES Jaume Salvador i Pedrol (C. Sant Martí de l'Erm, 4)</t>
  </si>
  <si>
    <t>Sant Sadurní d'Anoia - Sant Josep (C. Germans de Sant Gabriel, 2-7)</t>
  </si>
  <si>
    <t>Santa Eulàlia de Ronçana - IES La Vall de Tenes (Camí de la Rovira, s/n)</t>
  </si>
  <si>
    <t>Seròs - IES Seròs (Pl. de les Escoles, s/n)</t>
  </si>
  <si>
    <t>Tarragona - IES Comte de Rius (Ctra. de Valls, s/n)</t>
  </si>
  <si>
    <t>Tarragona - La Salle (Ctra. De Valls, s/n)</t>
  </si>
  <si>
    <t>Tarragona - Santa Teresa de Jesús (Rbla. Nova, 79)</t>
  </si>
  <si>
    <t>Tàrrega - Escola de Sobreestants (C. Salvador Espriu, 2)</t>
  </si>
  <si>
    <t>Tordera - IES Lluís Companys (C. Joan Maragall, s/n)</t>
  </si>
  <si>
    <t>Valls - IES Jaume Huguet (C. Creu de Cames, s/n)</t>
  </si>
  <si>
    <t>Vic - Sant Miquel dels Sants (C. Jaume I, 11)</t>
  </si>
  <si>
    <t>Vilablareix - IES de Vilablareix (C. Marie Curie s/n)</t>
  </si>
  <si>
    <t>Viladecans - Modolell / Sant Gabriel (Av. Germans Gabrielistes, 22)</t>
  </si>
  <si>
    <t>Vilanova i la Geltrú - IES Manuel de Cabanyes (Av. Francesc Macià, 110-114)</t>
  </si>
  <si>
    <t>Me'ls ha recomanat - la família</t>
  </si>
  <si>
    <t>Me'ls ha recomanat - estudiants o antics estudiants de la UPC</t>
  </si>
  <si>
    <t>Me'ls ha recomanat - el professorat</t>
  </si>
  <si>
    <t>Ho vaig decidir en el moment de triar la opció universitària</t>
  </si>
  <si>
    <t>Ho vaig decidir durant el Batxillerat / CFGS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</si>
  <si>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</si>
  <si>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</si>
  <si>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</si>
  <si>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</si>
  <si>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</si>
  <si>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</si>
  <si>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Jornades de Portes Obertes a l'Escola</t>
  </si>
  <si>
    <t>Estand del col·legi de Camins al Saló de l'Ensenyament</t>
  </si>
  <si>
    <t>Tallers i conferències a l'Escola de Camins</t>
  </si>
  <si>
    <t>Xerrades informatives al teu centre de secundària</t>
  </si>
  <si>
    <t>Participació en Jornades d'Orientació dels estudis</t>
  </si>
  <si>
    <t>Web de l'Escola</t>
  </si>
  <si>
    <t>D'1h a 10h</t>
  </si>
  <si>
    <t>D'11h a 20h</t>
  </si>
  <si>
    <t>De 21h a 30h</t>
  </si>
  <si>
    <t>Més de 30h</t>
  </si>
  <si>
    <t>Marítim i costaner</t>
  </si>
  <si>
    <t>Estructural i de la construcció</t>
  </si>
  <si>
    <t>Enginyeria del Terreny</t>
  </si>
  <si>
    <t>Medi ambient i sostenibilitat</t>
  </si>
  <si>
    <t>Transport i urbanisme</t>
  </si>
  <si>
    <t>Alemanya </t>
  </si>
  <si>
    <t>Dinamarca </t>
  </si>
  <si>
    <t>França </t>
  </si>
  <si>
    <t>No he pensat en fer una doble i/o triple titulació internacional</t>
  </si>
  <si>
    <t>Sí, el grau en Enginyeria Civil + un grau o màster de finances o gestió amb universitats estrangeres</t>
  </si>
  <si>
    <t>Màster en Enginyeria de Camins, Canals i Ports</t>
  </si>
  <si>
    <t>Perfils tècnics o de gestió a l'Administració pública</t>
  </si>
  <si>
    <t>NS/NC</t>
  </si>
  <si>
    <t>Màster</t>
  </si>
  <si>
    <t>Inserció món laboral</t>
  </si>
  <si>
    <t>Me l'han recomanada</t>
  </si>
  <si>
    <t>ENQUESTA PER A L'ESTUDIANTAT DE NOU INGRÉS</t>
  </si>
  <si>
    <t>2014-2015</t>
  </si>
  <si>
    <t>Grau en Enginyeria Geològica (interuniversitari UPC-UB)</t>
  </si>
  <si>
    <t xml:space="preserve">Crec que és l'única que ofereix aquests estudis </t>
  </si>
  <si>
    <t>Me l'han recomanada:</t>
  </si>
  <si>
    <t xml:space="preserve">     La família</t>
  </si>
  <si>
    <t xml:space="preserve">     Estudiants o antics estudiants de la UPC</t>
  </si>
  <si>
    <t xml:space="preserve">     El professorat</t>
  </si>
  <si>
    <t>Per la facilitat d'accés (proximitat, bona comunicació...)</t>
  </si>
  <si>
    <t>Sí, el grau en Enginyeria Civil + un grau i/o màster en Enginyeria de Camins, Canals i Ports amb universitats estrangeres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</si>
</sst>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19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Fill="1"/>
    <xf numFmtId="0" fontId="9" fillId="4" borderId="2" xfId="1" applyFont="1" applyFill="1" applyBorder="1" applyAlignment="1">
      <alignment vertical="center"/>
    </xf>
    <xf numFmtId="0" fontId="2" fillId="0" borderId="2" xfId="0" applyFont="1" applyFill="1" applyBorder="1"/>
    <xf numFmtId="0" fontId="14" fillId="0" borderId="3" xfId="0" applyFont="1" applyBorder="1" applyAlignment="1">
      <alignment horizontal="left" vertical="top" wrapText="1"/>
    </xf>
    <xf numFmtId="164" fontId="14" fillId="0" borderId="15" xfId="0" applyNumberFormat="1" applyFont="1" applyBorder="1" applyAlignment="1">
      <alignment horizontal="right" vertical="top"/>
    </xf>
    <xf numFmtId="165" fontId="14" fillId="0" borderId="16" xfId="0" applyNumberFormat="1" applyFont="1" applyBorder="1" applyAlignment="1">
      <alignment horizontal="right" vertical="top"/>
    </xf>
    <xf numFmtId="164" fontId="14" fillId="0" borderId="16" xfId="0" applyNumberFormat="1" applyFont="1" applyBorder="1" applyAlignment="1">
      <alignment horizontal="right" vertical="top"/>
    </xf>
    <xf numFmtId="165" fontId="14" fillId="0" borderId="17" xfId="0" applyNumberFormat="1" applyFont="1" applyBorder="1" applyAlignment="1">
      <alignment horizontal="right" vertical="top"/>
    </xf>
    <xf numFmtId="0" fontId="14" fillId="0" borderId="7" xfId="0" applyFont="1" applyBorder="1" applyAlignment="1">
      <alignment horizontal="left" vertical="top" wrapText="1"/>
    </xf>
    <xf numFmtId="164" fontId="14" fillId="0" borderId="18" xfId="0" applyNumberFormat="1" applyFont="1" applyBorder="1" applyAlignment="1">
      <alignment horizontal="right" vertical="top"/>
    </xf>
    <xf numFmtId="165" fontId="14" fillId="0" borderId="19" xfId="0" applyNumberFormat="1" applyFont="1" applyBorder="1" applyAlignment="1">
      <alignment horizontal="right" vertical="top"/>
    </xf>
    <xf numFmtId="164" fontId="14" fillId="0" borderId="19" xfId="0" applyNumberFormat="1" applyFont="1" applyBorder="1" applyAlignment="1">
      <alignment horizontal="right" vertical="top"/>
    </xf>
    <xf numFmtId="165" fontId="14" fillId="0" borderId="20" xfId="0" applyNumberFormat="1" applyFont="1" applyBorder="1" applyAlignment="1">
      <alignment horizontal="right" vertical="top"/>
    </xf>
    <xf numFmtId="0" fontId="14" fillId="0" borderId="11" xfId="0" applyFont="1" applyBorder="1" applyAlignment="1">
      <alignment horizontal="left" vertical="top" wrapText="1"/>
    </xf>
    <xf numFmtId="164" fontId="14" fillId="0" borderId="21" xfId="0" applyNumberFormat="1" applyFont="1" applyBorder="1" applyAlignment="1">
      <alignment horizontal="right" vertical="top"/>
    </xf>
    <xf numFmtId="165" fontId="14" fillId="0" borderId="22" xfId="0" applyNumberFormat="1" applyFont="1" applyBorder="1" applyAlignment="1">
      <alignment horizontal="right" vertical="top"/>
    </xf>
    <xf numFmtId="164" fontId="14" fillId="0" borderId="22" xfId="0" applyNumberFormat="1" applyFont="1" applyBorder="1" applyAlignment="1">
      <alignment horizontal="right" vertical="top"/>
    </xf>
    <xf numFmtId="165" fontId="14" fillId="0" borderId="23" xfId="0" applyNumberFormat="1" applyFont="1" applyBorder="1" applyAlignment="1">
      <alignment horizontal="right" vertical="top"/>
    </xf>
    <xf numFmtId="164" fontId="14" fillId="0" borderId="24" xfId="0" applyNumberFormat="1" applyFont="1" applyBorder="1" applyAlignment="1">
      <alignment horizontal="right" vertical="top"/>
    </xf>
    <xf numFmtId="165" fontId="14" fillId="0" borderId="25" xfId="0" applyNumberFormat="1" applyFont="1" applyBorder="1" applyAlignment="1">
      <alignment horizontal="right" vertical="top"/>
    </xf>
    <xf numFmtId="164" fontId="14" fillId="0" borderId="25" xfId="0" applyNumberFormat="1" applyFont="1" applyBorder="1" applyAlignment="1">
      <alignment horizontal="right" vertical="top"/>
    </xf>
    <xf numFmtId="165" fontId="14" fillId="0" borderId="26" xfId="0" applyNumberFormat="1" applyFont="1" applyBorder="1" applyAlignment="1">
      <alignment horizontal="right" vertical="top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vertical="center" wrapText="1"/>
    </xf>
    <xf numFmtId="0" fontId="15" fillId="6" borderId="28" xfId="0" applyFont="1" applyFill="1" applyBorder="1" applyAlignment="1">
      <alignment vertical="center" wrapText="1"/>
    </xf>
    <xf numFmtId="0" fontId="15" fillId="6" borderId="29" xfId="0" applyFont="1" applyFill="1" applyBorder="1" applyAlignment="1">
      <alignment vertical="center" wrapText="1"/>
    </xf>
    <xf numFmtId="164" fontId="14" fillId="0" borderId="0" xfId="0" applyNumberFormat="1" applyFont="1" applyBorder="1" applyAlignment="1">
      <alignment horizontal="right" vertical="top"/>
    </xf>
    <xf numFmtId="165" fontId="14" fillId="0" borderId="0" xfId="0" applyNumberFormat="1" applyFont="1" applyBorder="1" applyAlignment="1">
      <alignment horizontal="right" vertical="top"/>
    </xf>
    <xf numFmtId="0" fontId="14" fillId="0" borderId="0" xfId="0" applyFont="1" applyBorder="1" applyAlignment="1">
      <alignment horizontal="left" vertical="top" wrapText="1"/>
    </xf>
    <xf numFmtId="0" fontId="15" fillId="6" borderId="3" xfId="0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0" fontId="16" fillId="6" borderId="29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164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164" fontId="14" fillId="0" borderId="19" xfId="0" applyNumberFormat="1" applyFont="1" applyBorder="1" applyAlignment="1">
      <alignment horizontal="right" vertical="center"/>
    </xf>
    <xf numFmtId="165" fontId="14" fillId="0" borderId="20" xfId="0" applyNumberFormat="1" applyFont="1" applyBorder="1" applyAlignment="1">
      <alignment horizontal="right" vertical="center"/>
    </xf>
    <xf numFmtId="0" fontId="16" fillId="6" borderId="11" xfId="0" applyFont="1" applyFill="1" applyBorder="1" applyAlignment="1">
      <alignment vertical="center" wrapText="1"/>
    </xf>
    <xf numFmtId="0" fontId="12" fillId="0" borderId="0" xfId="0" applyFont="1" applyBorder="1"/>
    <xf numFmtId="0" fontId="18" fillId="0" borderId="0" xfId="0" applyFont="1" applyBorder="1" applyAlignment="1">
      <alignment horizontal="left" vertical="top" wrapText="1"/>
    </xf>
    <xf numFmtId="165" fontId="18" fillId="0" borderId="0" xfId="0" applyNumberFormat="1" applyFont="1" applyBorder="1" applyAlignment="1">
      <alignment horizontal="right" vertical="top"/>
    </xf>
    <xf numFmtId="0" fontId="12" fillId="0" borderId="0" xfId="0" applyFont="1"/>
    <xf numFmtId="10" fontId="12" fillId="0" borderId="0" xfId="0" applyNumberFormat="1" applyFont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4" borderId="2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5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</cellXfs>
  <cellStyles count="3">
    <cellStyle name="Normal" xfId="0" builtinId="0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Gràfics!$M$153</c:f>
              <c:strCache>
                <c:ptCount val="1"/>
                <c:pt idx="0">
                  <c:v>Grau en Enginyeria Civil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###0.0%</c:formatCode>
                <c:ptCount val="8"/>
                <c:pt idx="0">
                  <c:v>0.53846153846153844</c:v>
                </c:pt>
                <c:pt idx="1">
                  <c:v>0.29230769230769232</c:v>
                </c:pt>
                <c:pt idx="2">
                  <c:v>0.18461538461538463</c:v>
                </c:pt>
                <c:pt idx="3">
                  <c:v>0.25384615384615383</c:v>
                </c:pt>
                <c:pt idx="4">
                  <c:v>0.15384615384615385</c:v>
                </c:pt>
                <c:pt idx="5">
                  <c:v>0.2</c:v>
                </c:pt>
                <c:pt idx="6">
                  <c:v>3.8461538461538464E-2</c:v>
                </c:pt>
                <c:pt idx="7">
                  <c:v>5.3846153846153849E-2</c:v>
                </c:pt>
              </c:numCache>
            </c:numRef>
          </c:val>
        </c:ser>
        <c:ser>
          <c:idx val="1"/>
          <c:order val="1"/>
          <c:tx>
            <c:strRef>
              <c:f>Gràfics!$N$153</c:f>
              <c:strCache>
                <c:ptCount val="1"/>
                <c:pt idx="0">
                  <c:v>Grau en Enginyeria de la Construcció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1.3582342954159592E-2"/>
                  <c:y val="-2.5098033015770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Gràfics!$N$154:$N$161</c:f>
              <c:numCache>
                <c:formatCode>###0.0%</c:formatCode>
                <c:ptCount val="8"/>
                <c:pt idx="0">
                  <c:v>0.43902439024390244</c:v>
                </c:pt>
                <c:pt idx="1">
                  <c:v>0.14634146341463414</c:v>
                </c:pt>
                <c:pt idx="2">
                  <c:v>0.21951219512195122</c:v>
                </c:pt>
                <c:pt idx="3">
                  <c:v>0.17073170731707318</c:v>
                </c:pt>
                <c:pt idx="4">
                  <c:v>4.878048780487805E-2</c:v>
                </c:pt>
                <c:pt idx="5">
                  <c:v>0.21951219512195122</c:v>
                </c:pt>
                <c:pt idx="6">
                  <c:v>9.7560975609756101E-2</c:v>
                </c:pt>
                <c:pt idx="7">
                  <c:v>2.4390243902439025E-2</c:v>
                </c:pt>
              </c:numCache>
            </c:numRef>
          </c:val>
        </c:ser>
        <c:ser>
          <c:idx val="2"/>
          <c:order val="2"/>
          <c:tx>
            <c:strRef>
              <c:f>Gràfics!$O$153</c:f>
              <c:strCache>
                <c:ptCount val="1"/>
                <c:pt idx="0">
                  <c:v>Grau en Enginyeria Geològica</c:v>
                </c:pt>
              </c:strCache>
            </c:strRef>
          </c:tx>
          <c:invertIfNegative val="0"/>
          <c:dLbls>
            <c:dLbl>
              <c:idx val="4"/>
              <c:delete val="1"/>
            </c:dLbl>
            <c:dLbl>
              <c:idx val="6"/>
              <c:layout>
                <c:manualLayout>
                  <c:x val="2.4900962082625919E-2"/>
                  <c:y val="-9.4117623809140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3186191284663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Gràfics!$O$154:$O$161</c:f>
              <c:numCache>
                <c:formatCode>###0.0%</c:formatCode>
                <c:ptCount val="8"/>
                <c:pt idx="0">
                  <c:v>0.7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579200"/>
        <c:axId val="164580736"/>
        <c:axId val="0"/>
      </c:bar3DChart>
      <c:catAx>
        <c:axId val="16457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64580736"/>
        <c:crosses val="autoZero"/>
        <c:auto val="1"/>
        <c:lblAlgn val="ctr"/>
        <c:lblOffset val="100"/>
        <c:noMultiLvlLbl val="0"/>
      </c:catAx>
      <c:valAx>
        <c:axId val="164580736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645792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236277738010022"/>
          <c:y val="2.4626209322779244E-2"/>
          <c:w val="0.89763728655671371"/>
          <c:h val="5.529942931445495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Gràfics!$M$153</c:f>
              <c:strCache>
                <c:ptCount val="1"/>
                <c:pt idx="0">
                  <c:v>Grau en Enginyeria Civil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###0.0%</c:formatCode>
                <c:ptCount val="8"/>
                <c:pt idx="0">
                  <c:v>0.53846153846153844</c:v>
                </c:pt>
                <c:pt idx="1">
                  <c:v>0.29230769230769232</c:v>
                </c:pt>
                <c:pt idx="2">
                  <c:v>0.18461538461538463</c:v>
                </c:pt>
                <c:pt idx="3">
                  <c:v>0.25384615384615383</c:v>
                </c:pt>
                <c:pt idx="4">
                  <c:v>0.15384615384615385</c:v>
                </c:pt>
                <c:pt idx="5">
                  <c:v>0.2</c:v>
                </c:pt>
                <c:pt idx="6">
                  <c:v>3.8461538461538464E-2</c:v>
                </c:pt>
                <c:pt idx="7">
                  <c:v>5.3846153846153849E-2</c:v>
                </c:pt>
              </c:numCache>
            </c:numRef>
          </c:val>
        </c:ser>
        <c:ser>
          <c:idx val="1"/>
          <c:order val="1"/>
          <c:tx>
            <c:strRef>
              <c:f>Gràfics!$N$153</c:f>
              <c:strCache>
                <c:ptCount val="1"/>
                <c:pt idx="0">
                  <c:v>Grau en Enginyeria de la Construcció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1.3582342954159592E-2"/>
                  <c:y val="-2.5098033015770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Gràfics!$N$154:$N$161</c:f>
              <c:numCache>
                <c:formatCode>###0.0%</c:formatCode>
                <c:ptCount val="8"/>
                <c:pt idx="0">
                  <c:v>0.43902439024390244</c:v>
                </c:pt>
                <c:pt idx="1">
                  <c:v>0.14634146341463414</c:v>
                </c:pt>
                <c:pt idx="2">
                  <c:v>0.21951219512195122</c:v>
                </c:pt>
                <c:pt idx="3">
                  <c:v>0.17073170731707318</c:v>
                </c:pt>
                <c:pt idx="4">
                  <c:v>4.878048780487805E-2</c:v>
                </c:pt>
                <c:pt idx="5">
                  <c:v>0.21951219512195122</c:v>
                </c:pt>
                <c:pt idx="6">
                  <c:v>9.7560975609756101E-2</c:v>
                </c:pt>
                <c:pt idx="7">
                  <c:v>2.4390243902439025E-2</c:v>
                </c:pt>
              </c:numCache>
            </c:numRef>
          </c:val>
        </c:ser>
        <c:ser>
          <c:idx val="2"/>
          <c:order val="2"/>
          <c:tx>
            <c:strRef>
              <c:f>Gràfics!$O$153</c:f>
              <c:strCache>
                <c:ptCount val="1"/>
                <c:pt idx="0">
                  <c:v>Grau en Enginyeria Geològica</c:v>
                </c:pt>
              </c:strCache>
            </c:strRef>
          </c:tx>
          <c:invertIfNegative val="0"/>
          <c:dLbls>
            <c:dLbl>
              <c:idx val="4"/>
              <c:delete val="1"/>
            </c:dLbl>
            <c:dLbl>
              <c:idx val="6"/>
              <c:layout>
                <c:manualLayout>
                  <c:x val="2.4900962082625919E-2"/>
                  <c:y val="-9.4117623809140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3186191284663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Gràfics!$O$154:$O$161</c:f>
              <c:numCache>
                <c:formatCode>###0.0%</c:formatCode>
                <c:ptCount val="8"/>
                <c:pt idx="0">
                  <c:v>0.7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9377792"/>
        <c:axId val="169379328"/>
        <c:axId val="0"/>
      </c:bar3DChart>
      <c:catAx>
        <c:axId val="16937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69379328"/>
        <c:crosses val="autoZero"/>
        <c:auto val="1"/>
        <c:lblAlgn val="ctr"/>
        <c:lblOffset val="100"/>
        <c:noMultiLvlLbl val="0"/>
      </c:catAx>
      <c:valAx>
        <c:axId val="169379328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693777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236277738010022"/>
          <c:y val="2.4626209322779244E-2"/>
          <c:w val="0.89763728655671371"/>
          <c:h val="5.529942931445495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Comparativa!$Y$150</c:f>
              <c:strCache>
                <c:ptCount val="1"/>
                <c:pt idx="0">
                  <c:v>Grau en Enginyeria Civil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Comparativa!$W$151:$X$158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Comparativa!$Y$151:$Y$158</c:f>
              <c:numCache>
                <c:formatCode>0.00%</c:formatCode>
                <c:ptCount val="8"/>
                <c:pt idx="0">
                  <c:v>0.65600000000000003</c:v>
                </c:pt>
                <c:pt idx="1">
                  <c:v>0.26600000000000001</c:v>
                </c:pt>
                <c:pt idx="2">
                  <c:v>4.7E-2</c:v>
                </c:pt>
                <c:pt idx="3">
                  <c:v>0.109</c:v>
                </c:pt>
                <c:pt idx="4">
                  <c:v>3.1E-2</c:v>
                </c:pt>
                <c:pt idx="5">
                  <c:v>0.17199999999999999</c:v>
                </c:pt>
                <c:pt idx="6">
                  <c:v>3.1E-2</c:v>
                </c:pt>
                <c:pt idx="7">
                  <c:v>3.1E-2</c:v>
                </c:pt>
              </c:numCache>
            </c:numRef>
          </c:val>
        </c:ser>
        <c:ser>
          <c:idx val="1"/>
          <c:order val="1"/>
          <c:tx>
            <c:strRef>
              <c:f>Comparativa!$Z$150</c:f>
              <c:strCache>
                <c:ptCount val="1"/>
                <c:pt idx="0">
                  <c:v>Grau en Enginyeria de la Construcció</c:v>
                </c:pt>
              </c:strCache>
            </c:strRef>
          </c:tx>
          <c:invertIfNegative val="0"/>
          <c:dLbls>
            <c:dLbl>
              <c:idx val="7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Comparativa!$W$151:$X$158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Comparativa!$Z$151:$Z$158</c:f>
              <c:numCache>
                <c:formatCode>0.00%</c:formatCode>
                <c:ptCount val="8"/>
                <c:pt idx="0">
                  <c:v>0.438</c:v>
                </c:pt>
                <c:pt idx="1">
                  <c:v>0.188</c:v>
                </c:pt>
                <c:pt idx="2">
                  <c:v>6.3E-2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Comparativa!$AA$150</c:f>
              <c:strCache>
                <c:ptCount val="1"/>
                <c:pt idx="0">
                  <c:v>Grau en Enginyeria Geològica (interuniversitari UPC-UB)</c:v>
                </c:pt>
              </c:strCache>
            </c:strRef>
          </c:tx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Comparativa!$W$151:$X$158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Comparativa!$AA$151:$AA$158</c:f>
              <c:numCache>
                <c:formatCode>0.00%</c:formatCode>
                <c:ptCount val="8"/>
                <c:pt idx="0">
                  <c:v>0.66700000000000004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0.33300000000000002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9460096"/>
        <c:axId val="169461632"/>
        <c:axId val="0"/>
      </c:bar3DChart>
      <c:catAx>
        <c:axId val="169460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9461632"/>
        <c:crosses val="autoZero"/>
        <c:auto val="1"/>
        <c:lblAlgn val="ctr"/>
        <c:lblOffset val="100"/>
        <c:noMultiLvlLbl val="0"/>
      </c:catAx>
      <c:valAx>
        <c:axId val="169461632"/>
        <c:scaling>
          <c:orientation val="minMax"/>
          <c:max val="1"/>
        </c:scaling>
        <c:delete val="1"/>
        <c:axPos val="l"/>
        <c:numFmt formatCode="0.00%" sourceLinked="1"/>
        <c:majorTickMark val="out"/>
        <c:minorTickMark val="none"/>
        <c:tickLblPos val="nextTo"/>
        <c:crossAx val="1694600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22.png"/><Relationship Id="rId18" Type="http://schemas.openxmlformats.org/officeDocument/2006/relationships/image" Target="../media/image11.png"/><Relationship Id="rId26" Type="http://schemas.openxmlformats.org/officeDocument/2006/relationships/chart" Target="../charts/chart3.xml"/><Relationship Id="rId3" Type="http://schemas.openxmlformats.org/officeDocument/2006/relationships/image" Target="../media/image18.png"/><Relationship Id="rId21" Type="http://schemas.openxmlformats.org/officeDocument/2006/relationships/image" Target="../media/image27.png"/><Relationship Id="rId7" Type="http://schemas.openxmlformats.org/officeDocument/2006/relationships/image" Target="../media/image20.png"/><Relationship Id="rId12" Type="http://schemas.openxmlformats.org/officeDocument/2006/relationships/image" Target="../media/image7.png"/><Relationship Id="rId17" Type="http://schemas.openxmlformats.org/officeDocument/2006/relationships/image" Target="../media/image24.png"/><Relationship Id="rId25" Type="http://schemas.openxmlformats.org/officeDocument/2006/relationships/image" Target="../media/image15.png"/><Relationship Id="rId2" Type="http://schemas.openxmlformats.org/officeDocument/2006/relationships/image" Target="../media/image1.png"/><Relationship Id="rId16" Type="http://schemas.openxmlformats.org/officeDocument/2006/relationships/image" Target="../media/image10.png"/><Relationship Id="rId20" Type="http://schemas.openxmlformats.org/officeDocument/2006/relationships/image" Target="../media/image26.png"/><Relationship Id="rId1" Type="http://schemas.openxmlformats.org/officeDocument/2006/relationships/image" Target="../media/image17.png"/><Relationship Id="rId6" Type="http://schemas.openxmlformats.org/officeDocument/2006/relationships/image" Target="../media/image3.png"/><Relationship Id="rId11" Type="http://schemas.openxmlformats.org/officeDocument/2006/relationships/chart" Target="../charts/chart2.xml"/><Relationship Id="rId24" Type="http://schemas.openxmlformats.org/officeDocument/2006/relationships/image" Target="../media/image14.png"/><Relationship Id="rId5" Type="http://schemas.openxmlformats.org/officeDocument/2006/relationships/image" Target="../media/image19.png"/><Relationship Id="rId15" Type="http://schemas.openxmlformats.org/officeDocument/2006/relationships/image" Target="../media/image23.png"/><Relationship Id="rId23" Type="http://schemas.openxmlformats.org/officeDocument/2006/relationships/image" Target="../media/image13.png"/><Relationship Id="rId10" Type="http://schemas.openxmlformats.org/officeDocument/2006/relationships/image" Target="../media/image5.png"/><Relationship Id="rId19" Type="http://schemas.openxmlformats.org/officeDocument/2006/relationships/image" Target="../media/image25.png"/><Relationship Id="rId4" Type="http://schemas.openxmlformats.org/officeDocument/2006/relationships/image" Target="../media/image2.png"/><Relationship Id="rId9" Type="http://schemas.openxmlformats.org/officeDocument/2006/relationships/image" Target="../media/image21.png"/><Relationship Id="rId14" Type="http://schemas.openxmlformats.org/officeDocument/2006/relationships/image" Target="../media/image9.png"/><Relationship Id="rId22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204</xdr:row>
      <xdr:rowOff>95250</xdr:rowOff>
    </xdr:from>
    <xdr:to>
      <xdr:col>0</xdr:col>
      <xdr:colOff>571500</xdr:colOff>
      <xdr:row>204</xdr:row>
      <xdr:rowOff>95250</xdr:rowOff>
    </xdr:to>
    <xdr:cxnSp macro="">
      <xdr:nvCxnSpPr>
        <xdr:cNvPr id="3" name="Connector recte 2"/>
        <xdr:cNvCxnSpPr/>
      </xdr:nvCxnSpPr>
      <xdr:spPr>
        <a:xfrm flipH="1">
          <a:off x="228600" y="41614725"/>
          <a:ext cx="342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204</xdr:row>
      <xdr:rowOff>104775</xdr:rowOff>
    </xdr:from>
    <xdr:to>
      <xdr:col>0</xdr:col>
      <xdr:colOff>247650</xdr:colOff>
      <xdr:row>209</xdr:row>
      <xdr:rowOff>95250</xdr:rowOff>
    </xdr:to>
    <xdr:cxnSp macro="">
      <xdr:nvCxnSpPr>
        <xdr:cNvPr id="5" name="Connector recte 4"/>
        <xdr:cNvCxnSpPr/>
      </xdr:nvCxnSpPr>
      <xdr:spPr>
        <a:xfrm>
          <a:off x="228600" y="41624250"/>
          <a:ext cx="19050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209</xdr:row>
      <xdr:rowOff>104775</xdr:rowOff>
    </xdr:from>
    <xdr:to>
      <xdr:col>1</xdr:col>
      <xdr:colOff>9525</xdr:colOff>
      <xdr:row>209</xdr:row>
      <xdr:rowOff>104776</xdr:rowOff>
    </xdr:to>
    <xdr:cxnSp macro="">
      <xdr:nvCxnSpPr>
        <xdr:cNvPr id="7" name="Connector de fletxa recta 6"/>
        <xdr:cNvCxnSpPr/>
      </xdr:nvCxnSpPr>
      <xdr:spPr>
        <a:xfrm flipV="1">
          <a:off x="276225" y="42738675"/>
          <a:ext cx="34290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313</xdr:row>
      <xdr:rowOff>104775</xdr:rowOff>
    </xdr:from>
    <xdr:to>
      <xdr:col>0</xdr:col>
      <xdr:colOff>600077</xdr:colOff>
      <xdr:row>313</xdr:row>
      <xdr:rowOff>104776</xdr:rowOff>
    </xdr:to>
    <xdr:cxnSp macro="">
      <xdr:nvCxnSpPr>
        <xdr:cNvPr id="11" name="Connector recte 10"/>
        <xdr:cNvCxnSpPr/>
      </xdr:nvCxnSpPr>
      <xdr:spPr>
        <a:xfrm flipH="1" flipV="1">
          <a:off x="390525" y="65312925"/>
          <a:ext cx="20955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313</xdr:row>
      <xdr:rowOff>104775</xdr:rowOff>
    </xdr:from>
    <xdr:to>
      <xdr:col>0</xdr:col>
      <xdr:colOff>419100</xdr:colOff>
      <xdr:row>319</xdr:row>
      <xdr:rowOff>114300</xdr:rowOff>
    </xdr:to>
    <xdr:cxnSp macro="">
      <xdr:nvCxnSpPr>
        <xdr:cNvPr id="17" name="Connector recte 16"/>
        <xdr:cNvCxnSpPr/>
      </xdr:nvCxnSpPr>
      <xdr:spPr>
        <a:xfrm>
          <a:off x="400050" y="65312925"/>
          <a:ext cx="19050" cy="1295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319</xdr:row>
      <xdr:rowOff>104775</xdr:rowOff>
    </xdr:from>
    <xdr:to>
      <xdr:col>0</xdr:col>
      <xdr:colOff>600075</xdr:colOff>
      <xdr:row>319</xdr:row>
      <xdr:rowOff>104776</xdr:rowOff>
    </xdr:to>
    <xdr:cxnSp macro="">
      <xdr:nvCxnSpPr>
        <xdr:cNvPr id="19" name="Connector de fletxa recta 18"/>
        <xdr:cNvCxnSpPr/>
      </xdr:nvCxnSpPr>
      <xdr:spPr>
        <a:xfrm>
          <a:off x="419100" y="66598800"/>
          <a:ext cx="18097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314</xdr:row>
      <xdr:rowOff>95250</xdr:rowOff>
    </xdr:from>
    <xdr:to>
      <xdr:col>0</xdr:col>
      <xdr:colOff>533400</xdr:colOff>
      <xdr:row>314</xdr:row>
      <xdr:rowOff>95250</xdr:rowOff>
    </xdr:to>
    <xdr:cxnSp macro="">
      <xdr:nvCxnSpPr>
        <xdr:cNvPr id="24" name="Connector recte 23"/>
        <xdr:cNvCxnSpPr/>
      </xdr:nvCxnSpPr>
      <xdr:spPr>
        <a:xfrm flipH="1">
          <a:off x="171450" y="65493900"/>
          <a:ext cx="3619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180975</xdr:colOff>
      <xdr:row>314</xdr:row>
      <xdr:rowOff>104775</xdr:rowOff>
    </xdr:from>
    <xdr:to>
      <xdr:col>0</xdr:col>
      <xdr:colOff>180976</xdr:colOff>
      <xdr:row>329</xdr:row>
      <xdr:rowOff>123825</xdr:rowOff>
    </xdr:to>
    <xdr:cxnSp macro="">
      <xdr:nvCxnSpPr>
        <xdr:cNvPr id="26" name="Connector recte 25"/>
        <xdr:cNvCxnSpPr/>
      </xdr:nvCxnSpPr>
      <xdr:spPr>
        <a:xfrm>
          <a:off x="180975" y="65503425"/>
          <a:ext cx="1" cy="30194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329</xdr:row>
      <xdr:rowOff>133350</xdr:rowOff>
    </xdr:from>
    <xdr:to>
      <xdr:col>0</xdr:col>
      <xdr:colOff>552450</xdr:colOff>
      <xdr:row>329</xdr:row>
      <xdr:rowOff>133350</xdr:rowOff>
    </xdr:to>
    <xdr:cxnSp macro="">
      <xdr:nvCxnSpPr>
        <xdr:cNvPr id="33" name="Connector de fletxa recta 32"/>
        <xdr:cNvCxnSpPr/>
      </xdr:nvCxnSpPr>
      <xdr:spPr>
        <a:xfrm>
          <a:off x="171450" y="68532375"/>
          <a:ext cx="3810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10</xdr:col>
      <xdr:colOff>466725</xdr:colOff>
      <xdr:row>32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09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10</xdr:col>
      <xdr:colOff>466725</xdr:colOff>
      <xdr:row>60</xdr:row>
      <xdr:rowOff>0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9723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10</xdr:col>
      <xdr:colOff>466725</xdr:colOff>
      <xdr:row>88</xdr:row>
      <xdr:rowOff>0</xdr:rowOff>
    </xdr:to>
    <xdr:pic>
      <xdr:nvPicPr>
        <xdr:cNvPr id="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34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10</xdr:col>
      <xdr:colOff>466725</xdr:colOff>
      <xdr:row>116</xdr:row>
      <xdr:rowOff>0</xdr:rowOff>
    </xdr:to>
    <xdr:pic>
      <xdr:nvPicPr>
        <xdr:cNvPr id="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4973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10</xdr:col>
      <xdr:colOff>466725</xdr:colOff>
      <xdr:row>144</xdr:row>
      <xdr:rowOff>0</xdr:rowOff>
    </xdr:to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259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10</xdr:col>
      <xdr:colOff>466725</xdr:colOff>
      <xdr:row>316</xdr:row>
      <xdr:rowOff>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0223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321</xdr:row>
      <xdr:rowOff>0</xdr:rowOff>
    </xdr:from>
    <xdr:to>
      <xdr:col>10</xdr:col>
      <xdr:colOff>466725</xdr:colOff>
      <xdr:row>346</xdr:row>
      <xdr:rowOff>0</xdr:rowOff>
    </xdr:to>
    <xdr:pic>
      <xdr:nvPicPr>
        <xdr:cNvPr id="2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784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10</xdr:col>
      <xdr:colOff>466725</xdr:colOff>
      <xdr:row>376</xdr:row>
      <xdr:rowOff>0</xdr:rowOff>
    </xdr:to>
    <xdr:pic>
      <xdr:nvPicPr>
        <xdr:cNvPr id="2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5473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10</xdr:col>
      <xdr:colOff>466725</xdr:colOff>
      <xdr:row>406</xdr:row>
      <xdr:rowOff>0</xdr:rowOff>
    </xdr:to>
    <xdr:pic>
      <xdr:nvPicPr>
        <xdr:cNvPr id="2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309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410</xdr:row>
      <xdr:rowOff>0</xdr:rowOff>
    </xdr:from>
    <xdr:to>
      <xdr:col>10</xdr:col>
      <xdr:colOff>466725</xdr:colOff>
      <xdr:row>435</xdr:row>
      <xdr:rowOff>0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0723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10</xdr:col>
      <xdr:colOff>466725</xdr:colOff>
      <xdr:row>464</xdr:row>
      <xdr:rowOff>0</xdr:rowOff>
    </xdr:to>
    <xdr:pic>
      <xdr:nvPicPr>
        <xdr:cNvPr id="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834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496</xdr:row>
      <xdr:rowOff>0</xdr:rowOff>
    </xdr:from>
    <xdr:to>
      <xdr:col>10</xdr:col>
      <xdr:colOff>466725</xdr:colOff>
      <xdr:row>521</xdr:row>
      <xdr:rowOff>0</xdr:rowOff>
    </xdr:to>
    <xdr:pic>
      <xdr:nvPicPr>
        <xdr:cNvPr id="2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5973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4</xdr:row>
      <xdr:rowOff>152400</xdr:rowOff>
    </xdr:from>
    <xdr:to>
      <xdr:col>7</xdr:col>
      <xdr:colOff>47625</xdr:colOff>
      <xdr:row>7</xdr:row>
      <xdr:rowOff>0</xdr:rowOff>
    </xdr:to>
    <xdr:sp macro="" textlink="">
      <xdr:nvSpPr>
        <xdr:cNvPr id="26" name="QuadreDeText 25"/>
        <xdr:cNvSpPr txBox="1"/>
      </xdr:nvSpPr>
      <xdr:spPr>
        <a:xfrm>
          <a:off x="1571625" y="17907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2</xdr:col>
      <xdr:colOff>285750</xdr:colOff>
      <xdr:row>32</xdr:row>
      <xdr:rowOff>123825</xdr:rowOff>
    </xdr:from>
    <xdr:to>
      <xdr:col>6</xdr:col>
      <xdr:colOff>590550</xdr:colOff>
      <xdr:row>34</xdr:row>
      <xdr:rowOff>161925</xdr:rowOff>
    </xdr:to>
    <xdr:sp macro="" textlink="">
      <xdr:nvSpPr>
        <xdr:cNvPr id="27" name="QuadreDeText 26"/>
        <xdr:cNvSpPr txBox="1"/>
      </xdr:nvSpPr>
      <xdr:spPr>
        <a:xfrm>
          <a:off x="1504950" y="70961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2</xdr:col>
      <xdr:colOff>323850</xdr:colOff>
      <xdr:row>60</xdr:row>
      <xdr:rowOff>114300</xdr:rowOff>
    </xdr:from>
    <xdr:to>
      <xdr:col>7</xdr:col>
      <xdr:colOff>19050</xdr:colOff>
      <xdr:row>62</xdr:row>
      <xdr:rowOff>152400</xdr:rowOff>
    </xdr:to>
    <xdr:sp macro="" textlink="">
      <xdr:nvSpPr>
        <xdr:cNvPr id="28" name="QuadreDeText 27"/>
        <xdr:cNvSpPr txBox="1"/>
      </xdr:nvSpPr>
      <xdr:spPr>
        <a:xfrm>
          <a:off x="1543050" y="124206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</xdr:col>
      <xdr:colOff>19050</xdr:colOff>
      <xdr:row>88</xdr:row>
      <xdr:rowOff>85725</xdr:rowOff>
    </xdr:from>
    <xdr:to>
      <xdr:col>10</xdr:col>
      <xdr:colOff>314325</xdr:colOff>
      <xdr:row>90</xdr:row>
      <xdr:rowOff>123825</xdr:rowOff>
    </xdr:to>
    <xdr:sp macro="" textlink="">
      <xdr:nvSpPr>
        <xdr:cNvPr id="29" name="QuadreDeText 28"/>
        <xdr:cNvSpPr txBox="1"/>
      </xdr:nvSpPr>
      <xdr:spPr>
        <a:xfrm>
          <a:off x="628650" y="177260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</xdr:col>
      <xdr:colOff>285750</xdr:colOff>
      <xdr:row>116</xdr:row>
      <xdr:rowOff>123825</xdr:rowOff>
    </xdr:from>
    <xdr:to>
      <xdr:col>9</xdr:col>
      <xdr:colOff>381000</xdr:colOff>
      <xdr:row>118</xdr:row>
      <xdr:rowOff>161925</xdr:rowOff>
    </xdr:to>
    <xdr:sp macro="" textlink="">
      <xdr:nvSpPr>
        <xdr:cNvPr id="30" name="QuadreDeText 29"/>
        <xdr:cNvSpPr txBox="1"/>
      </xdr:nvSpPr>
      <xdr:spPr>
        <a:xfrm>
          <a:off x="895350" y="230981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</xdr:col>
      <xdr:colOff>9525</xdr:colOff>
      <xdr:row>144</xdr:row>
      <xdr:rowOff>66675</xdr:rowOff>
    </xdr:from>
    <xdr:to>
      <xdr:col>8</xdr:col>
      <xdr:colOff>447675</xdr:colOff>
      <xdr:row>148</xdr:row>
      <xdr:rowOff>76200</xdr:rowOff>
    </xdr:to>
    <xdr:sp macro="" textlink="">
      <xdr:nvSpPr>
        <xdr:cNvPr id="31" name="QuadreDeText 30"/>
        <xdr:cNvSpPr txBox="1"/>
      </xdr:nvSpPr>
      <xdr:spPr>
        <a:xfrm>
          <a:off x="619125" y="283749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</xdr:col>
      <xdr:colOff>209550</xdr:colOff>
      <xdr:row>287</xdr:row>
      <xdr:rowOff>180975</xdr:rowOff>
    </xdr:from>
    <xdr:to>
      <xdr:col>9</xdr:col>
      <xdr:colOff>304800</xdr:colOff>
      <xdr:row>290</xdr:row>
      <xdr:rowOff>28575</xdr:rowOff>
    </xdr:to>
    <xdr:sp macro="" textlink="">
      <xdr:nvSpPr>
        <xdr:cNvPr id="32" name="QuadreDeText 31"/>
        <xdr:cNvSpPr txBox="1"/>
      </xdr:nvSpPr>
      <xdr:spPr>
        <a:xfrm>
          <a:off x="819150" y="326802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 has conegut l'escola de camins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28575</xdr:colOff>
      <xdr:row>316</xdr:row>
      <xdr:rowOff>47625</xdr:rowOff>
    </xdr:from>
    <xdr:to>
      <xdr:col>10</xdr:col>
      <xdr:colOff>104775</xdr:colOff>
      <xdr:row>320</xdr:row>
      <xdr:rowOff>85725</xdr:rowOff>
    </xdr:to>
    <xdr:sp macro="" textlink="">
      <xdr:nvSpPr>
        <xdr:cNvPr id="33" name="QuadreDeText 32"/>
        <xdr:cNvSpPr txBox="1"/>
      </xdr:nvSpPr>
      <xdr:spPr>
        <a:xfrm>
          <a:off x="638175" y="38071425"/>
          <a:ext cx="55626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D'acord amb els ECTS, quantes hores dedicaràs al teu estudi setmanalment fora de les hores lectives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495300</xdr:colOff>
      <xdr:row>346</xdr:row>
      <xdr:rowOff>19050</xdr:rowOff>
    </xdr:from>
    <xdr:to>
      <xdr:col>9</xdr:col>
      <xdr:colOff>571500</xdr:colOff>
      <xdr:row>350</xdr:row>
      <xdr:rowOff>57150</xdr:rowOff>
    </xdr:to>
    <xdr:sp macro="" textlink="">
      <xdr:nvSpPr>
        <xdr:cNvPr id="34" name="QuadreDeText 33"/>
        <xdr:cNvSpPr txBox="1"/>
      </xdr:nvSpPr>
      <xdr:spPr>
        <a:xfrm>
          <a:off x="495300" y="4375785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</a:t>
          </a:r>
          <a:r>
            <a:rPr lang="ca-ES" sz="1800" b="1" baseline="0"/>
            <a:t> àmbit de l'Enginyeria Civil és el que més t'interessa?</a:t>
          </a:r>
          <a:endParaRPr lang="ca-ES" sz="1100" b="1"/>
        </a:p>
      </xdr:txBody>
    </xdr:sp>
    <xdr:clientData/>
  </xdr:twoCellAnchor>
  <xdr:twoCellAnchor>
    <xdr:from>
      <xdr:col>0</xdr:col>
      <xdr:colOff>561975</xdr:colOff>
      <xdr:row>376</xdr:row>
      <xdr:rowOff>57150</xdr:rowOff>
    </xdr:from>
    <xdr:to>
      <xdr:col>10</xdr:col>
      <xdr:colOff>28575</xdr:colOff>
      <xdr:row>380</xdr:row>
      <xdr:rowOff>95250</xdr:rowOff>
    </xdr:to>
    <xdr:sp macro="" textlink="">
      <xdr:nvSpPr>
        <xdr:cNvPr id="35" name="QuadreDeText 34"/>
        <xdr:cNvSpPr txBox="1"/>
      </xdr:nvSpPr>
      <xdr:spPr>
        <a:xfrm>
          <a:off x="561975" y="4951095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Si fessis</a:t>
          </a:r>
          <a:r>
            <a:rPr lang="ca-ES" sz="1800" b="1" baseline="0"/>
            <a:t> una mobilitat internacional, quin país prefereixes?</a:t>
          </a:r>
          <a:endParaRPr lang="ca-ES" sz="1100" b="1"/>
        </a:p>
      </xdr:txBody>
    </xdr:sp>
    <xdr:clientData/>
  </xdr:twoCellAnchor>
  <xdr:twoCellAnchor>
    <xdr:from>
      <xdr:col>0</xdr:col>
      <xdr:colOff>466725</xdr:colOff>
      <xdr:row>405</xdr:row>
      <xdr:rowOff>114300</xdr:rowOff>
    </xdr:from>
    <xdr:to>
      <xdr:col>9</xdr:col>
      <xdr:colOff>542925</xdr:colOff>
      <xdr:row>409</xdr:row>
      <xdr:rowOff>152400</xdr:rowOff>
    </xdr:to>
    <xdr:sp macro="" textlink="">
      <xdr:nvSpPr>
        <xdr:cNvPr id="36" name="QuadreDeText 35"/>
        <xdr:cNvSpPr txBox="1"/>
      </xdr:nvSpPr>
      <xdr:spPr>
        <a:xfrm>
          <a:off x="466725" y="550926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pensat en fer una doble i/o triple titulació internacional de les que ofereix l'Escola</a:t>
          </a:r>
          <a:r>
            <a:rPr lang="ca-ES" sz="1800" b="1" baseline="0"/>
            <a:t>? Quina?</a:t>
          </a:r>
          <a:endParaRPr lang="ca-ES" sz="1100" b="1"/>
        </a:p>
      </xdr:txBody>
    </xdr:sp>
    <xdr:clientData/>
  </xdr:twoCellAnchor>
  <xdr:twoCellAnchor>
    <xdr:from>
      <xdr:col>0</xdr:col>
      <xdr:colOff>447675</xdr:colOff>
      <xdr:row>434</xdr:row>
      <xdr:rowOff>104775</xdr:rowOff>
    </xdr:from>
    <xdr:to>
      <xdr:col>9</xdr:col>
      <xdr:colOff>523875</xdr:colOff>
      <xdr:row>438</xdr:row>
      <xdr:rowOff>142875</xdr:rowOff>
    </xdr:to>
    <xdr:sp macro="" textlink="">
      <xdr:nvSpPr>
        <xdr:cNvPr id="37" name="QuadreDeText 36"/>
        <xdr:cNvSpPr txBox="1"/>
      </xdr:nvSpPr>
      <xdr:spPr>
        <a:xfrm>
          <a:off x="447675" y="60607575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finalitzar els teus estudis de grau, la teva intenció és:</a:t>
          </a:r>
          <a:endParaRPr lang="ca-ES" sz="1100" b="1"/>
        </a:p>
      </xdr:txBody>
    </xdr:sp>
    <xdr:clientData/>
  </xdr:twoCellAnchor>
  <xdr:twoCellAnchor>
    <xdr:from>
      <xdr:col>0</xdr:col>
      <xdr:colOff>361950</xdr:colOff>
      <xdr:row>492</xdr:row>
      <xdr:rowOff>0</xdr:rowOff>
    </xdr:from>
    <xdr:to>
      <xdr:col>9</xdr:col>
      <xdr:colOff>438150</xdr:colOff>
      <xdr:row>496</xdr:row>
      <xdr:rowOff>38100</xdr:rowOff>
    </xdr:to>
    <xdr:sp macro="" textlink="">
      <xdr:nvSpPr>
        <xdr:cNvPr id="38" name="QuadreDeText 37"/>
        <xdr:cNvSpPr txBox="1"/>
      </xdr:nvSpPr>
      <xdr:spPr>
        <a:xfrm>
          <a:off x="361950" y="662178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Inserir-te al món laboral</a:t>
          </a:r>
          <a:r>
            <a:rPr lang="ca-ES" sz="1800" b="1" baseline="0"/>
            <a:t> com</a:t>
          </a:r>
          <a:r>
            <a:rPr lang="ca-ES" sz="1800" b="1"/>
            <a:t>:</a:t>
          </a:r>
          <a:endParaRPr lang="ca-ES" sz="1100" b="1"/>
        </a:p>
      </xdr:txBody>
    </xdr:sp>
    <xdr:clientData/>
  </xdr:twoCellAnchor>
  <xdr:twoCellAnchor>
    <xdr:from>
      <xdr:col>0</xdr:col>
      <xdr:colOff>371473</xdr:colOff>
      <xdr:row>149</xdr:row>
      <xdr:rowOff>19050</xdr:rowOff>
    </xdr:from>
    <xdr:to>
      <xdr:col>11</xdr:col>
      <xdr:colOff>285749</xdr:colOff>
      <xdr:row>171</xdr:row>
      <xdr:rowOff>133350</xdr:rowOff>
    </xdr:to>
    <xdr:graphicFrame macro="">
      <xdr:nvGraphicFramePr>
        <xdr:cNvPr id="39" name="Gràfic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202</xdr:row>
      <xdr:rowOff>0</xdr:rowOff>
    </xdr:from>
    <xdr:to>
      <xdr:col>10</xdr:col>
      <xdr:colOff>76200</xdr:colOff>
      <xdr:row>206</xdr:row>
      <xdr:rowOff>38100</xdr:rowOff>
    </xdr:to>
    <xdr:sp macro="" textlink="">
      <xdr:nvSpPr>
        <xdr:cNvPr id="42" name="QuadreDeText 41"/>
        <xdr:cNvSpPr txBox="1"/>
      </xdr:nvSpPr>
      <xdr:spPr>
        <a:xfrm>
          <a:off x="609600" y="393573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quines activitats d'orientació dels estudis de la UPC has participat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172</xdr:row>
      <xdr:rowOff>0</xdr:rowOff>
    </xdr:from>
    <xdr:to>
      <xdr:col>10</xdr:col>
      <xdr:colOff>76200</xdr:colOff>
      <xdr:row>176</xdr:row>
      <xdr:rowOff>38100</xdr:rowOff>
    </xdr:to>
    <xdr:sp macro="" textlink="">
      <xdr:nvSpPr>
        <xdr:cNvPr id="44" name="QuadreDeText 43"/>
        <xdr:cNvSpPr txBox="1"/>
      </xdr:nvSpPr>
      <xdr:spPr>
        <a:xfrm>
          <a:off x="609600" y="336423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en activitats d'orientació dels estudis de la UPC?</a:t>
          </a:r>
          <a:endParaRPr lang="ca-ES" sz="1100" b="1"/>
        </a:p>
      </xdr:txBody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10</xdr:col>
      <xdr:colOff>504825</xdr:colOff>
      <xdr:row>201</xdr:row>
      <xdr:rowOff>38100</xdr:rowOff>
    </xdr:to>
    <xdr:pic>
      <xdr:nvPicPr>
        <xdr:cNvPr id="45" name="Imatge 4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" y="344043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10</xdr:col>
      <xdr:colOff>504825</xdr:colOff>
      <xdr:row>231</xdr:row>
      <xdr:rowOff>38100</xdr:rowOff>
    </xdr:to>
    <xdr:pic>
      <xdr:nvPicPr>
        <xdr:cNvPr id="46" name="Imatge 4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40119300"/>
          <a:ext cx="5991225" cy="48006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10</xdr:col>
      <xdr:colOff>76200</xdr:colOff>
      <xdr:row>233</xdr:row>
      <xdr:rowOff>66675</xdr:rowOff>
    </xdr:to>
    <xdr:sp macro="" textlink="">
      <xdr:nvSpPr>
        <xdr:cNvPr id="47" name="QuadreDeText 46"/>
        <xdr:cNvSpPr txBox="1"/>
      </xdr:nvSpPr>
      <xdr:spPr>
        <a:xfrm>
          <a:off x="609600" y="44881800"/>
          <a:ext cx="556260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informar-te??</a:t>
          </a:r>
          <a:endParaRPr lang="ca-ES" sz="1100" b="1"/>
        </a:p>
      </xdr:txBody>
    </xdr:sp>
    <xdr:clientData/>
  </xdr:twoCellAnchor>
  <xdr:twoCellAnchor editAs="oneCell">
    <xdr:from>
      <xdr:col>1</xdr:col>
      <xdr:colOff>0</xdr:colOff>
      <xdr:row>233</xdr:row>
      <xdr:rowOff>0</xdr:rowOff>
    </xdr:from>
    <xdr:to>
      <xdr:col>10</xdr:col>
      <xdr:colOff>504825</xdr:colOff>
      <xdr:row>258</xdr:row>
      <xdr:rowOff>38100</xdr:rowOff>
    </xdr:to>
    <xdr:pic>
      <xdr:nvPicPr>
        <xdr:cNvPr id="48" name="Imatge 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0" y="452628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262</xdr:row>
      <xdr:rowOff>114300</xdr:rowOff>
    </xdr:from>
    <xdr:to>
      <xdr:col>10</xdr:col>
      <xdr:colOff>523875</xdr:colOff>
      <xdr:row>287</xdr:row>
      <xdr:rowOff>152400</xdr:rowOff>
    </xdr:to>
    <xdr:pic>
      <xdr:nvPicPr>
        <xdr:cNvPr id="50" name="Imatge 4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28650" y="5090160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466724</xdr:colOff>
      <xdr:row>257</xdr:row>
      <xdr:rowOff>133350</xdr:rowOff>
    </xdr:from>
    <xdr:to>
      <xdr:col>10</xdr:col>
      <xdr:colOff>438150</xdr:colOff>
      <xdr:row>262</xdr:row>
      <xdr:rowOff>171450</xdr:rowOff>
    </xdr:to>
    <xdr:sp macro="" textlink="">
      <xdr:nvSpPr>
        <xdr:cNvPr id="51" name="QuadreDeText 50"/>
        <xdr:cNvSpPr txBox="1"/>
      </xdr:nvSpPr>
      <xdr:spPr>
        <a:xfrm>
          <a:off x="466724" y="49968150"/>
          <a:ext cx="6067426" cy="9906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</a:t>
          </a:r>
          <a:r>
            <a:rPr lang="ca-ES" sz="1800" b="1" baseline="0"/>
            <a:t> graduar-te a la UPC hauràs d'acreditar la competència en una tercera llengua. Disposes d'algun d'aquests certificats d'anglès de nivell B2.2??</a:t>
          </a:r>
          <a:endParaRPr lang="ca-E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6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19</xdr:col>
      <xdr:colOff>466725</xdr:colOff>
      <xdr:row>32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66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504825</xdr:colOff>
      <xdr:row>60</xdr:row>
      <xdr:rowOff>38100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00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19</xdr:col>
      <xdr:colOff>466725</xdr:colOff>
      <xdr:row>60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200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32</xdr:row>
      <xdr:rowOff>133350</xdr:rowOff>
    </xdr:from>
    <xdr:to>
      <xdr:col>6</xdr:col>
      <xdr:colOff>76200</xdr:colOff>
      <xdr:row>34</xdr:row>
      <xdr:rowOff>171450</xdr:rowOff>
    </xdr:to>
    <xdr:sp macro="" textlink="">
      <xdr:nvSpPr>
        <xdr:cNvPr id="7" name="QuadreDeText 6"/>
        <xdr:cNvSpPr txBox="1"/>
      </xdr:nvSpPr>
      <xdr:spPr>
        <a:xfrm>
          <a:off x="990600" y="67627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495300</xdr:colOff>
      <xdr:row>32</xdr:row>
      <xdr:rowOff>114300</xdr:rowOff>
    </xdr:from>
    <xdr:to>
      <xdr:col>16</xdr:col>
      <xdr:colOff>190500</xdr:colOff>
      <xdr:row>34</xdr:row>
      <xdr:rowOff>152400</xdr:rowOff>
    </xdr:to>
    <xdr:sp macro="" textlink="">
      <xdr:nvSpPr>
        <xdr:cNvPr id="8" name="QuadreDeText 7"/>
        <xdr:cNvSpPr txBox="1"/>
      </xdr:nvSpPr>
      <xdr:spPr>
        <a:xfrm>
          <a:off x="7200900" y="67437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466725</xdr:colOff>
      <xdr:row>4</xdr:row>
      <xdr:rowOff>123825</xdr:rowOff>
    </xdr:from>
    <xdr:to>
      <xdr:col>6</xdr:col>
      <xdr:colOff>161925</xdr:colOff>
      <xdr:row>6</xdr:row>
      <xdr:rowOff>161925</xdr:rowOff>
    </xdr:to>
    <xdr:sp macro="" textlink="">
      <xdr:nvSpPr>
        <xdr:cNvPr id="9" name="QuadreDeText 8"/>
        <xdr:cNvSpPr txBox="1"/>
      </xdr:nvSpPr>
      <xdr:spPr>
        <a:xfrm>
          <a:off x="1076325" y="14192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485775</xdr:colOff>
      <xdr:row>4</xdr:row>
      <xdr:rowOff>123825</xdr:rowOff>
    </xdr:from>
    <xdr:to>
      <xdr:col>16</xdr:col>
      <xdr:colOff>180975</xdr:colOff>
      <xdr:row>6</xdr:row>
      <xdr:rowOff>161925</xdr:rowOff>
    </xdr:to>
    <xdr:sp macro="" textlink="">
      <xdr:nvSpPr>
        <xdr:cNvPr id="10" name="QuadreDeText 9"/>
        <xdr:cNvSpPr txBox="1"/>
      </xdr:nvSpPr>
      <xdr:spPr>
        <a:xfrm>
          <a:off x="7191375" y="14192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9</xdr:col>
      <xdr:colOff>504825</xdr:colOff>
      <xdr:row>87</xdr:row>
      <xdr:rowOff>38100</xdr:rowOff>
    </xdr:to>
    <xdr:pic>
      <xdr:nvPicPr>
        <xdr:cNvPr id="11" name="Imatge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44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19</xdr:col>
      <xdr:colOff>466725</xdr:colOff>
      <xdr:row>87</xdr:row>
      <xdr:rowOff>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3444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60</xdr:row>
      <xdr:rowOff>28575</xdr:rowOff>
    </xdr:from>
    <xdr:to>
      <xdr:col>6</xdr:col>
      <xdr:colOff>133350</xdr:colOff>
      <xdr:row>62</xdr:row>
      <xdr:rowOff>66675</xdr:rowOff>
    </xdr:to>
    <xdr:sp macro="" textlink="">
      <xdr:nvSpPr>
        <xdr:cNvPr id="13" name="QuadreDeText 12"/>
        <xdr:cNvSpPr txBox="1"/>
      </xdr:nvSpPr>
      <xdr:spPr>
        <a:xfrm>
          <a:off x="1047750" y="119919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11</xdr:col>
      <xdr:colOff>352425</xdr:colOff>
      <xdr:row>59</xdr:row>
      <xdr:rowOff>161925</xdr:rowOff>
    </xdr:from>
    <xdr:to>
      <xdr:col>16</xdr:col>
      <xdr:colOff>47625</xdr:colOff>
      <xdr:row>62</xdr:row>
      <xdr:rowOff>9525</xdr:rowOff>
    </xdr:to>
    <xdr:sp macro="" textlink="">
      <xdr:nvSpPr>
        <xdr:cNvPr id="14" name="QuadreDeText 13"/>
        <xdr:cNvSpPr txBox="1"/>
      </xdr:nvSpPr>
      <xdr:spPr>
        <a:xfrm>
          <a:off x="7058025" y="119348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9</xdr:col>
      <xdr:colOff>504825</xdr:colOff>
      <xdr:row>115</xdr:row>
      <xdr:rowOff>38100</xdr:rowOff>
    </xdr:to>
    <xdr:pic>
      <xdr:nvPicPr>
        <xdr:cNvPr id="15" name="Imatg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487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90</xdr:row>
      <xdr:rowOff>0</xdr:rowOff>
    </xdr:from>
    <xdr:to>
      <xdr:col>19</xdr:col>
      <xdr:colOff>466725</xdr:colOff>
      <xdr:row>115</xdr:row>
      <xdr:rowOff>0</xdr:rowOff>
    </xdr:to>
    <xdr:pic>
      <xdr:nvPicPr>
        <xdr:cNvPr id="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487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87</xdr:row>
      <xdr:rowOff>47625</xdr:rowOff>
    </xdr:from>
    <xdr:to>
      <xdr:col>9</xdr:col>
      <xdr:colOff>514350</xdr:colOff>
      <xdr:row>89</xdr:row>
      <xdr:rowOff>85725</xdr:rowOff>
    </xdr:to>
    <xdr:sp macro="" textlink="">
      <xdr:nvSpPr>
        <xdr:cNvPr id="17" name="QuadreDeText 16"/>
        <xdr:cNvSpPr txBox="1"/>
      </xdr:nvSpPr>
      <xdr:spPr>
        <a:xfrm>
          <a:off x="219075" y="171545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19</xdr:col>
      <xdr:colOff>295275</xdr:colOff>
      <xdr:row>89</xdr:row>
      <xdr:rowOff>38100</xdr:rowOff>
    </xdr:to>
    <xdr:sp macro="" textlink="">
      <xdr:nvSpPr>
        <xdr:cNvPr id="18" name="QuadreDeText 17"/>
        <xdr:cNvSpPr txBox="1"/>
      </xdr:nvSpPr>
      <xdr:spPr>
        <a:xfrm>
          <a:off x="6096000" y="171069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117</xdr:row>
      <xdr:rowOff>0</xdr:rowOff>
    </xdr:from>
    <xdr:to>
      <xdr:col>9</xdr:col>
      <xdr:colOff>504825</xdr:colOff>
      <xdr:row>142</xdr:row>
      <xdr:rowOff>38100</xdr:rowOff>
    </xdr:to>
    <xdr:pic>
      <xdr:nvPicPr>
        <xdr:cNvPr id="19" name="Imatge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821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117</xdr:row>
      <xdr:rowOff>0</xdr:rowOff>
    </xdr:from>
    <xdr:to>
      <xdr:col>19</xdr:col>
      <xdr:colOff>466725</xdr:colOff>
      <xdr:row>142</xdr:row>
      <xdr:rowOff>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2821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114</xdr:row>
      <xdr:rowOff>95250</xdr:rowOff>
    </xdr:from>
    <xdr:to>
      <xdr:col>8</xdr:col>
      <xdr:colOff>561975</xdr:colOff>
      <xdr:row>116</xdr:row>
      <xdr:rowOff>133350</xdr:rowOff>
    </xdr:to>
    <xdr:sp macro="" textlink="">
      <xdr:nvSpPr>
        <xdr:cNvPr id="21" name="QuadreDeText 20"/>
        <xdr:cNvSpPr txBox="1"/>
      </xdr:nvSpPr>
      <xdr:spPr>
        <a:xfrm>
          <a:off x="466725" y="223456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266700</xdr:colOff>
      <xdr:row>114</xdr:row>
      <xdr:rowOff>95250</xdr:rowOff>
    </xdr:from>
    <xdr:to>
      <xdr:col>18</xdr:col>
      <xdr:colOff>361950</xdr:colOff>
      <xdr:row>116</xdr:row>
      <xdr:rowOff>133350</xdr:rowOff>
    </xdr:to>
    <xdr:sp macro="" textlink="">
      <xdr:nvSpPr>
        <xdr:cNvPr id="22" name="QuadreDeText 21"/>
        <xdr:cNvSpPr txBox="1"/>
      </xdr:nvSpPr>
      <xdr:spPr>
        <a:xfrm>
          <a:off x="6362700" y="223456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142</xdr:row>
      <xdr:rowOff>0</xdr:rowOff>
    </xdr:from>
    <xdr:to>
      <xdr:col>17</xdr:col>
      <xdr:colOff>438150</xdr:colOff>
      <xdr:row>146</xdr:row>
      <xdr:rowOff>9525</xdr:rowOff>
    </xdr:to>
    <xdr:sp macro="" textlink="">
      <xdr:nvSpPr>
        <xdr:cNvPr id="24" name="QuadreDeText 23"/>
        <xdr:cNvSpPr txBox="1"/>
      </xdr:nvSpPr>
      <xdr:spPr>
        <a:xfrm>
          <a:off x="6096000" y="275844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9</xdr:col>
      <xdr:colOff>497416</xdr:colOff>
      <xdr:row>146</xdr:row>
      <xdr:rowOff>31750</xdr:rowOff>
    </xdr:from>
    <xdr:to>
      <xdr:col>19</xdr:col>
      <xdr:colOff>95250</xdr:colOff>
      <xdr:row>167</xdr:row>
      <xdr:rowOff>31750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0</xdr:colOff>
      <xdr:row>253</xdr:row>
      <xdr:rowOff>0</xdr:rowOff>
    </xdr:from>
    <xdr:to>
      <xdr:col>19</xdr:col>
      <xdr:colOff>76200</xdr:colOff>
      <xdr:row>257</xdr:row>
      <xdr:rowOff>38100</xdr:rowOff>
    </xdr:to>
    <xdr:sp macro="" textlink="">
      <xdr:nvSpPr>
        <xdr:cNvPr id="26" name="QuadreDeText 25"/>
        <xdr:cNvSpPr txBox="1"/>
      </xdr:nvSpPr>
      <xdr:spPr>
        <a:xfrm>
          <a:off x="6096000" y="323469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D'acord amb els ECTS, quantes hores dedicaràs al teu estudi setmanalment fora de les hores lectives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253</xdr:row>
      <xdr:rowOff>0</xdr:rowOff>
    </xdr:from>
    <xdr:to>
      <xdr:col>9</xdr:col>
      <xdr:colOff>76200</xdr:colOff>
      <xdr:row>257</xdr:row>
      <xdr:rowOff>38100</xdr:rowOff>
    </xdr:to>
    <xdr:sp macro="" textlink="">
      <xdr:nvSpPr>
        <xdr:cNvPr id="27" name="QuadreDeText 26"/>
        <xdr:cNvSpPr txBox="1"/>
      </xdr:nvSpPr>
      <xdr:spPr>
        <a:xfrm>
          <a:off x="0" y="323469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D'acord amb els ECTS, quantes hores dedicaràs al teu estudi setmanalment fora de les hores lectives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258</xdr:row>
      <xdr:rowOff>0</xdr:rowOff>
    </xdr:from>
    <xdr:to>
      <xdr:col>19</xdr:col>
      <xdr:colOff>466725</xdr:colOff>
      <xdr:row>283</xdr:row>
      <xdr:rowOff>0</xdr:rowOff>
    </xdr:to>
    <xdr:pic>
      <xdr:nvPicPr>
        <xdr:cNvPr id="2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32994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9</xdr:col>
      <xdr:colOff>504825</xdr:colOff>
      <xdr:row>283</xdr:row>
      <xdr:rowOff>38100</xdr:rowOff>
    </xdr:to>
    <xdr:pic>
      <xdr:nvPicPr>
        <xdr:cNvPr id="29" name="Imatge 2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329940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284</xdr:row>
      <xdr:rowOff>0</xdr:rowOff>
    </xdr:from>
    <xdr:to>
      <xdr:col>19</xdr:col>
      <xdr:colOff>76200</xdr:colOff>
      <xdr:row>288</xdr:row>
      <xdr:rowOff>38100</xdr:rowOff>
    </xdr:to>
    <xdr:sp macro="" textlink="">
      <xdr:nvSpPr>
        <xdr:cNvPr id="30" name="QuadreDeText 29"/>
        <xdr:cNvSpPr txBox="1"/>
      </xdr:nvSpPr>
      <xdr:spPr>
        <a:xfrm>
          <a:off x="6096000" y="382524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Si fessis</a:t>
          </a:r>
          <a:r>
            <a:rPr lang="ca-ES" sz="1800" b="1" baseline="0"/>
            <a:t> una mobilitat internacional, quin país prefereixes?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284</xdr:row>
      <xdr:rowOff>0</xdr:rowOff>
    </xdr:from>
    <xdr:to>
      <xdr:col>9</xdr:col>
      <xdr:colOff>76200</xdr:colOff>
      <xdr:row>288</xdr:row>
      <xdr:rowOff>38100</xdr:rowOff>
    </xdr:to>
    <xdr:sp macro="" textlink="">
      <xdr:nvSpPr>
        <xdr:cNvPr id="31" name="QuadreDeText 30"/>
        <xdr:cNvSpPr txBox="1"/>
      </xdr:nvSpPr>
      <xdr:spPr>
        <a:xfrm>
          <a:off x="0" y="382524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Si fessis</a:t>
          </a:r>
          <a:r>
            <a:rPr lang="ca-ES" sz="1800" b="1" baseline="0"/>
            <a:t> una mobilitat internacional, quin país prefereixes?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289</xdr:row>
      <xdr:rowOff>0</xdr:rowOff>
    </xdr:from>
    <xdr:to>
      <xdr:col>19</xdr:col>
      <xdr:colOff>466725</xdr:colOff>
      <xdr:row>314</xdr:row>
      <xdr:rowOff>0</xdr:rowOff>
    </xdr:to>
    <xdr:pic>
      <xdr:nvPicPr>
        <xdr:cNvPr id="3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9204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9</xdr:col>
      <xdr:colOff>504825</xdr:colOff>
      <xdr:row>314</xdr:row>
      <xdr:rowOff>38100</xdr:rowOff>
    </xdr:to>
    <xdr:pic>
      <xdr:nvPicPr>
        <xdr:cNvPr id="33" name="Imatge 3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3920490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314</xdr:row>
      <xdr:rowOff>0</xdr:rowOff>
    </xdr:from>
    <xdr:to>
      <xdr:col>19</xdr:col>
      <xdr:colOff>76200</xdr:colOff>
      <xdr:row>318</xdr:row>
      <xdr:rowOff>38100</xdr:rowOff>
    </xdr:to>
    <xdr:sp macro="" textlink="">
      <xdr:nvSpPr>
        <xdr:cNvPr id="34" name="QuadreDeText 33"/>
        <xdr:cNvSpPr txBox="1"/>
      </xdr:nvSpPr>
      <xdr:spPr>
        <a:xfrm>
          <a:off x="6096000" y="439674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pensat en fer una doble i/o triple titulació internacional de les que ofereix l'Escola</a:t>
          </a:r>
          <a:r>
            <a:rPr lang="ca-ES" sz="1800" b="1" baseline="0"/>
            <a:t>? Quina?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314</xdr:row>
      <xdr:rowOff>0</xdr:rowOff>
    </xdr:from>
    <xdr:to>
      <xdr:col>9</xdr:col>
      <xdr:colOff>76200</xdr:colOff>
      <xdr:row>318</xdr:row>
      <xdr:rowOff>38100</xdr:rowOff>
    </xdr:to>
    <xdr:sp macro="" textlink="">
      <xdr:nvSpPr>
        <xdr:cNvPr id="35" name="QuadreDeText 34"/>
        <xdr:cNvSpPr txBox="1"/>
      </xdr:nvSpPr>
      <xdr:spPr>
        <a:xfrm>
          <a:off x="0" y="439674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pensat en fer una doble i/o triple titulació internacional de les que ofereix l'Escola</a:t>
          </a:r>
          <a:r>
            <a:rPr lang="ca-ES" sz="1800" b="1" baseline="0"/>
            <a:t>? Quina?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319</xdr:row>
      <xdr:rowOff>0</xdr:rowOff>
    </xdr:from>
    <xdr:to>
      <xdr:col>19</xdr:col>
      <xdr:colOff>466725</xdr:colOff>
      <xdr:row>344</xdr:row>
      <xdr:rowOff>0</xdr:rowOff>
    </xdr:to>
    <xdr:pic>
      <xdr:nvPicPr>
        <xdr:cNvPr id="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4919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9</xdr:col>
      <xdr:colOff>504825</xdr:colOff>
      <xdr:row>344</xdr:row>
      <xdr:rowOff>38100</xdr:rowOff>
    </xdr:to>
    <xdr:pic>
      <xdr:nvPicPr>
        <xdr:cNvPr id="37" name="Imatge 3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4491990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344</xdr:row>
      <xdr:rowOff>0</xdr:rowOff>
    </xdr:from>
    <xdr:to>
      <xdr:col>19</xdr:col>
      <xdr:colOff>76200</xdr:colOff>
      <xdr:row>348</xdr:row>
      <xdr:rowOff>38100</xdr:rowOff>
    </xdr:to>
    <xdr:sp macro="" textlink="">
      <xdr:nvSpPr>
        <xdr:cNvPr id="38" name="QuadreDeText 37"/>
        <xdr:cNvSpPr txBox="1"/>
      </xdr:nvSpPr>
      <xdr:spPr>
        <a:xfrm>
          <a:off x="6096000" y="496824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finalitzar els teus estudis de grau, la teva intenció és: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344</xdr:row>
      <xdr:rowOff>0</xdr:rowOff>
    </xdr:from>
    <xdr:to>
      <xdr:col>9</xdr:col>
      <xdr:colOff>76200</xdr:colOff>
      <xdr:row>348</xdr:row>
      <xdr:rowOff>38100</xdr:rowOff>
    </xdr:to>
    <xdr:sp macro="" textlink="">
      <xdr:nvSpPr>
        <xdr:cNvPr id="39" name="QuadreDeText 38"/>
        <xdr:cNvSpPr txBox="1"/>
      </xdr:nvSpPr>
      <xdr:spPr>
        <a:xfrm>
          <a:off x="0" y="496824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finalitzar els teus estudis de grau, la teva intenció és: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348</xdr:row>
      <xdr:rowOff>0</xdr:rowOff>
    </xdr:from>
    <xdr:to>
      <xdr:col>19</xdr:col>
      <xdr:colOff>466725</xdr:colOff>
      <xdr:row>373</xdr:row>
      <xdr:rowOff>0</xdr:rowOff>
    </xdr:to>
    <xdr:pic>
      <xdr:nvPicPr>
        <xdr:cNvPr id="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04444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9</xdr:col>
      <xdr:colOff>504825</xdr:colOff>
      <xdr:row>373</xdr:row>
      <xdr:rowOff>38100</xdr:rowOff>
    </xdr:to>
    <xdr:pic>
      <xdr:nvPicPr>
        <xdr:cNvPr id="41" name="Imatge 4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0444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9</xdr:col>
      <xdr:colOff>504825</xdr:colOff>
      <xdr:row>196</xdr:row>
      <xdr:rowOff>38100</xdr:rowOff>
    </xdr:to>
    <xdr:pic>
      <xdr:nvPicPr>
        <xdr:cNvPr id="42" name="Imatge 4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310890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9</xdr:col>
      <xdr:colOff>76200</xdr:colOff>
      <xdr:row>171</xdr:row>
      <xdr:rowOff>38100</xdr:rowOff>
    </xdr:to>
    <xdr:sp macro="" textlink="">
      <xdr:nvSpPr>
        <xdr:cNvPr id="43" name="QuadreDeText 42"/>
        <xdr:cNvSpPr txBox="1"/>
      </xdr:nvSpPr>
      <xdr:spPr>
        <a:xfrm>
          <a:off x="0" y="323469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en activitats d'orientació dels estudis de la UPC?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199</xdr:row>
      <xdr:rowOff>142875</xdr:rowOff>
    </xdr:from>
    <xdr:to>
      <xdr:col>9</xdr:col>
      <xdr:colOff>504825</xdr:colOff>
      <xdr:row>224</xdr:row>
      <xdr:rowOff>180975</xdr:rowOff>
    </xdr:to>
    <xdr:pic>
      <xdr:nvPicPr>
        <xdr:cNvPr id="44" name="Imatge 4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858577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9</xdr:col>
      <xdr:colOff>76200</xdr:colOff>
      <xdr:row>200</xdr:row>
      <xdr:rowOff>38100</xdr:rowOff>
    </xdr:to>
    <xdr:sp macro="" textlink="">
      <xdr:nvSpPr>
        <xdr:cNvPr id="45" name="QuadreDeText 44"/>
        <xdr:cNvSpPr txBox="1"/>
      </xdr:nvSpPr>
      <xdr:spPr>
        <a:xfrm>
          <a:off x="0" y="378714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quines activitats d'orientació dels estudis de la UPC has participat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227</xdr:row>
      <xdr:rowOff>0</xdr:rowOff>
    </xdr:from>
    <xdr:to>
      <xdr:col>9</xdr:col>
      <xdr:colOff>504825</xdr:colOff>
      <xdr:row>252</xdr:row>
      <xdr:rowOff>38100</xdr:rowOff>
    </xdr:to>
    <xdr:pic>
      <xdr:nvPicPr>
        <xdr:cNvPr id="46" name="Imatge 4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4377690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142874</xdr:rowOff>
    </xdr:from>
    <xdr:to>
      <xdr:col>9</xdr:col>
      <xdr:colOff>76200</xdr:colOff>
      <xdr:row>227</xdr:row>
      <xdr:rowOff>19049</xdr:rowOff>
    </xdr:to>
    <xdr:sp macro="" textlink="">
      <xdr:nvSpPr>
        <xdr:cNvPr id="47" name="QuadreDeText 46"/>
        <xdr:cNvSpPr txBox="1"/>
      </xdr:nvSpPr>
      <xdr:spPr>
        <a:xfrm>
          <a:off x="0" y="43348274"/>
          <a:ext cx="556260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167</xdr:row>
      <xdr:rowOff>0</xdr:rowOff>
    </xdr:from>
    <xdr:to>
      <xdr:col>19</xdr:col>
      <xdr:colOff>76200</xdr:colOff>
      <xdr:row>171</xdr:row>
      <xdr:rowOff>38100</xdr:rowOff>
    </xdr:to>
    <xdr:sp macro="" textlink="">
      <xdr:nvSpPr>
        <xdr:cNvPr id="48" name="QuadreDeText 47"/>
        <xdr:cNvSpPr txBox="1"/>
      </xdr:nvSpPr>
      <xdr:spPr>
        <a:xfrm>
          <a:off x="6096000" y="323469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en activitats d'orientació dels estudis de la UPC?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171</xdr:row>
      <xdr:rowOff>0</xdr:rowOff>
    </xdr:from>
    <xdr:to>
      <xdr:col>19</xdr:col>
      <xdr:colOff>504825</xdr:colOff>
      <xdr:row>196</xdr:row>
      <xdr:rowOff>38100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0" y="3310890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196</xdr:row>
      <xdr:rowOff>0</xdr:rowOff>
    </xdr:from>
    <xdr:to>
      <xdr:col>19</xdr:col>
      <xdr:colOff>76200</xdr:colOff>
      <xdr:row>200</xdr:row>
      <xdr:rowOff>38100</xdr:rowOff>
    </xdr:to>
    <xdr:sp macro="" textlink="">
      <xdr:nvSpPr>
        <xdr:cNvPr id="49" name="QuadreDeText 48"/>
        <xdr:cNvSpPr txBox="1"/>
      </xdr:nvSpPr>
      <xdr:spPr>
        <a:xfrm>
          <a:off x="6096000" y="378714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quines activitats d'orientació dels estudis de la UPC has participat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200</xdr:row>
      <xdr:rowOff>0</xdr:rowOff>
    </xdr:from>
    <xdr:to>
      <xdr:col>19</xdr:col>
      <xdr:colOff>504825</xdr:colOff>
      <xdr:row>225</xdr:row>
      <xdr:rowOff>38100</xdr:rowOff>
    </xdr:to>
    <xdr:pic>
      <xdr:nvPicPr>
        <xdr:cNvPr id="23" name="Imatge 2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96000" y="38633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227</xdr:row>
      <xdr:rowOff>0</xdr:rowOff>
    </xdr:from>
    <xdr:to>
      <xdr:col>19</xdr:col>
      <xdr:colOff>504825</xdr:colOff>
      <xdr:row>252</xdr:row>
      <xdr:rowOff>38100</xdr:rowOff>
    </xdr:to>
    <xdr:pic>
      <xdr:nvPicPr>
        <xdr:cNvPr id="51" name="Imatge 5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96000" y="4377690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225</xdr:row>
      <xdr:rowOff>0</xdr:rowOff>
    </xdr:from>
    <xdr:to>
      <xdr:col>19</xdr:col>
      <xdr:colOff>76200</xdr:colOff>
      <xdr:row>227</xdr:row>
      <xdr:rowOff>66675</xdr:rowOff>
    </xdr:to>
    <xdr:sp macro="" textlink="">
      <xdr:nvSpPr>
        <xdr:cNvPr id="52" name="QuadreDeText 51"/>
        <xdr:cNvSpPr txBox="1"/>
      </xdr:nvSpPr>
      <xdr:spPr>
        <a:xfrm>
          <a:off x="6096000" y="43395900"/>
          <a:ext cx="556260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7</xdr:col>
      <xdr:colOff>438150</xdr:colOff>
      <xdr:row>146</xdr:row>
      <xdr:rowOff>9525</xdr:rowOff>
    </xdr:to>
    <xdr:sp macro="" textlink="">
      <xdr:nvSpPr>
        <xdr:cNvPr id="54" name="QuadreDeText 53"/>
        <xdr:cNvSpPr txBox="1"/>
      </xdr:nvSpPr>
      <xdr:spPr>
        <a:xfrm>
          <a:off x="0" y="275844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146</xdr:row>
      <xdr:rowOff>31751</xdr:rowOff>
    </xdr:from>
    <xdr:to>
      <xdr:col>9</xdr:col>
      <xdr:colOff>349250</xdr:colOff>
      <xdr:row>166</xdr:row>
      <xdr:rowOff>179917</xdr:rowOff>
    </xdr:to>
    <xdr:graphicFrame macro="">
      <xdr:nvGraphicFramePr>
        <xdr:cNvPr id="55" name="Gràfic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3"/>
  <sheetViews>
    <sheetView showGridLines="0" tabSelected="1" workbookViewId="0"/>
  </sheetViews>
  <sheetFormatPr defaultRowHeight="15"/>
  <cols>
    <col min="1" max="1" width="5" customWidth="1"/>
    <col min="2" max="2" width="42.7109375" customWidth="1"/>
    <col min="3" max="3" width="10.5703125" customWidth="1"/>
    <col min="4" max="4" width="10" customWidth="1"/>
    <col min="5" max="5" width="9.7109375" bestFit="1" customWidth="1"/>
    <col min="6" max="6" width="10.140625" customWidth="1"/>
    <col min="7" max="7" width="9.7109375" bestFit="1" customWidth="1"/>
    <col min="8" max="8" width="10.140625" customWidth="1"/>
    <col min="9" max="9" width="9.7109375" bestFit="1" customWidth="1"/>
    <col min="10" max="10" width="10.140625" customWidth="1"/>
  </cols>
  <sheetData>
    <row r="1" spans="1:15" ht="1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5" customHeight="1">
      <c r="A2" s="1"/>
      <c r="B2" s="70" t="s">
        <v>78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45" customHeight="1">
      <c r="A4" s="1"/>
      <c r="B4" s="1"/>
      <c r="C4" s="1"/>
      <c r="D4" s="71" t="s">
        <v>43</v>
      </c>
      <c r="E4" s="71"/>
      <c r="F4" s="71"/>
      <c r="G4" s="71"/>
      <c r="H4" s="71"/>
      <c r="I4" s="71"/>
      <c r="J4" s="71"/>
      <c r="K4" s="71"/>
      <c r="L4" s="71"/>
      <c r="M4" s="4"/>
      <c r="N4" s="4"/>
      <c r="O4" s="5"/>
    </row>
    <row r="5" spans="1:15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>
      <c r="A6" s="1"/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/>
    <row r="8" spans="1:15" ht="15" customHeight="1" thickBot="1">
      <c r="B8" s="66" t="s">
        <v>1</v>
      </c>
      <c r="C8" s="66"/>
      <c r="D8" s="66"/>
      <c r="E8" s="66"/>
      <c r="F8" s="66"/>
      <c r="G8" s="66"/>
      <c r="H8" s="66"/>
    </row>
    <row r="9" spans="1:15" ht="15" customHeight="1" thickTop="1">
      <c r="B9" s="67"/>
      <c r="C9" s="60" t="s">
        <v>1</v>
      </c>
      <c r="D9" s="61"/>
      <c r="E9" s="61"/>
      <c r="F9" s="61"/>
      <c r="G9" s="61"/>
      <c r="H9" s="62"/>
    </row>
    <row r="10" spans="1:15" ht="15" customHeight="1">
      <c r="B10" s="69"/>
      <c r="C10" s="63" t="s">
        <v>79</v>
      </c>
      <c r="D10" s="64"/>
      <c r="E10" s="64" t="s">
        <v>80</v>
      </c>
      <c r="F10" s="64"/>
      <c r="G10" s="64" t="s">
        <v>13</v>
      </c>
      <c r="H10" s="65"/>
    </row>
    <row r="11" spans="1:15" ht="15" customHeight="1" thickBot="1">
      <c r="B11" s="68"/>
      <c r="C11" s="31" t="s">
        <v>6</v>
      </c>
      <c r="D11" s="32" t="s">
        <v>3</v>
      </c>
      <c r="E11" s="32" t="s">
        <v>6</v>
      </c>
      <c r="F11" s="32" t="s">
        <v>3</v>
      </c>
      <c r="G11" s="32" t="s">
        <v>6</v>
      </c>
      <c r="H11" s="33" t="s">
        <v>3</v>
      </c>
    </row>
    <row r="12" spans="1:15" ht="15" customHeight="1" thickTop="1">
      <c r="B12" s="9" t="s">
        <v>44</v>
      </c>
      <c r="C12" s="10">
        <v>39</v>
      </c>
      <c r="D12" s="11">
        <v>0.3</v>
      </c>
      <c r="E12" s="12">
        <v>91</v>
      </c>
      <c r="F12" s="11">
        <v>0.7</v>
      </c>
      <c r="G12" s="12">
        <v>130</v>
      </c>
      <c r="H12" s="13">
        <f>G12/181</f>
        <v>0.71823204419889508</v>
      </c>
    </row>
    <row r="13" spans="1:15" ht="15" customHeight="1">
      <c r="B13" s="14" t="s">
        <v>45</v>
      </c>
      <c r="C13" s="15">
        <v>5</v>
      </c>
      <c r="D13" s="16">
        <v>0.12195121951219512</v>
      </c>
      <c r="E13" s="17">
        <v>36</v>
      </c>
      <c r="F13" s="16">
        <v>0.87804878048780499</v>
      </c>
      <c r="G13" s="17">
        <v>41</v>
      </c>
      <c r="H13" s="18">
        <f t="shared" ref="H13:H15" si="0">G13/181</f>
        <v>0.22651933701657459</v>
      </c>
    </row>
    <row r="14" spans="1:15" ht="15" customHeight="1">
      <c r="B14" s="14" t="s">
        <v>81</v>
      </c>
      <c r="C14" s="15">
        <v>4</v>
      </c>
      <c r="D14" s="16">
        <v>0.4</v>
      </c>
      <c r="E14" s="17">
        <v>6</v>
      </c>
      <c r="F14" s="16">
        <v>0.6</v>
      </c>
      <c r="G14" s="17">
        <v>10</v>
      </c>
      <c r="H14" s="18">
        <f t="shared" si="0"/>
        <v>5.5248618784530384E-2</v>
      </c>
    </row>
    <row r="15" spans="1:15" ht="15" customHeight="1" thickBot="1">
      <c r="B15" s="19" t="s">
        <v>13</v>
      </c>
      <c r="C15" s="20">
        <v>48</v>
      </c>
      <c r="D15" s="21">
        <v>0.26519337016574585</v>
      </c>
      <c r="E15" s="22">
        <v>133</v>
      </c>
      <c r="F15" s="21">
        <v>0.73480662983425415</v>
      </c>
      <c r="G15" s="22">
        <v>181</v>
      </c>
      <c r="H15" s="23">
        <f t="shared" si="0"/>
        <v>1</v>
      </c>
    </row>
    <row r="16" spans="1:15" ht="15" customHeight="1" thickTop="1"/>
    <row r="17" spans="2:10" ht="15" customHeight="1" thickBot="1">
      <c r="B17" s="66" t="s">
        <v>4</v>
      </c>
      <c r="C17" s="66"/>
      <c r="D17" s="66"/>
      <c r="E17" s="66"/>
      <c r="F17" s="66"/>
      <c r="G17" s="66"/>
      <c r="H17" s="66"/>
      <c r="I17" s="66"/>
      <c r="J17" s="66"/>
    </row>
    <row r="18" spans="2:10" ht="15" customHeight="1" thickTop="1">
      <c r="B18" s="67"/>
      <c r="C18" s="60" t="s">
        <v>4</v>
      </c>
      <c r="D18" s="61"/>
      <c r="E18" s="61"/>
      <c r="F18" s="61"/>
      <c r="G18" s="61"/>
      <c r="H18" s="61"/>
      <c r="I18" s="61"/>
      <c r="J18" s="62"/>
    </row>
    <row r="19" spans="2:10" ht="30.75" customHeight="1">
      <c r="B19" s="69"/>
      <c r="C19" s="63" t="s">
        <v>23</v>
      </c>
      <c r="D19" s="64"/>
      <c r="E19" s="64" t="s">
        <v>82</v>
      </c>
      <c r="F19" s="64"/>
      <c r="G19" s="64" t="s">
        <v>5</v>
      </c>
      <c r="H19" s="64"/>
      <c r="I19" s="64" t="s">
        <v>13</v>
      </c>
      <c r="J19" s="65"/>
    </row>
    <row r="20" spans="2:10" ht="15" customHeight="1" thickBot="1">
      <c r="B20" s="68"/>
      <c r="C20" s="31" t="s">
        <v>6</v>
      </c>
      <c r="D20" s="32" t="s">
        <v>3</v>
      </c>
      <c r="E20" s="32" t="s">
        <v>6</v>
      </c>
      <c r="F20" s="32" t="s">
        <v>3</v>
      </c>
      <c r="G20" s="32" t="s">
        <v>6</v>
      </c>
      <c r="H20" s="32" t="s">
        <v>3</v>
      </c>
      <c r="I20" s="32" t="s">
        <v>6</v>
      </c>
      <c r="J20" s="33" t="s">
        <v>3</v>
      </c>
    </row>
    <row r="21" spans="2:10" ht="15" customHeight="1" thickTop="1">
      <c r="B21" s="9" t="s">
        <v>44</v>
      </c>
      <c r="C21" s="10">
        <v>122</v>
      </c>
      <c r="D21" s="11">
        <v>0.93846153846153835</v>
      </c>
      <c r="E21" s="12">
        <v>4</v>
      </c>
      <c r="F21" s="11">
        <v>3.0769230769230771E-2</v>
      </c>
      <c r="G21" s="12">
        <v>4</v>
      </c>
      <c r="H21" s="11">
        <v>3.0769230769230771E-2</v>
      </c>
      <c r="I21" s="12">
        <v>130</v>
      </c>
      <c r="J21" s="13">
        <f>I21/181</f>
        <v>0.71823204419889508</v>
      </c>
    </row>
    <row r="22" spans="2:10" ht="15" customHeight="1">
      <c r="B22" s="14" t="s">
        <v>45</v>
      </c>
      <c r="C22" s="15">
        <v>35</v>
      </c>
      <c r="D22" s="16">
        <v>0.85365853658536583</v>
      </c>
      <c r="E22" s="17">
        <v>5</v>
      </c>
      <c r="F22" s="16">
        <v>0.12195121951219512</v>
      </c>
      <c r="G22" s="17">
        <v>1</v>
      </c>
      <c r="H22" s="16">
        <v>2.4390243902439025E-2</v>
      </c>
      <c r="I22" s="17">
        <v>41</v>
      </c>
      <c r="J22" s="18">
        <f t="shared" ref="J22:J24" si="1">I22/181</f>
        <v>0.22651933701657459</v>
      </c>
    </row>
    <row r="23" spans="2:10" ht="15" customHeight="1">
      <c r="B23" s="14" t="s">
        <v>81</v>
      </c>
      <c r="C23" s="15">
        <v>10</v>
      </c>
      <c r="D23" s="16">
        <v>1</v>
      </c>
      <c r="E23" s="17">
        <v>0</v>
      </c>
      <c r="F23" s="16">
        <v>0</v>
      </c>
      <c r="G23" s="17">
        <v>0</v>
      </c>
      <c r="H23" s="16">
        <v>0</v>
      </c>
      <c r="I23" s="17">
        <v>10</v>
      </c>
      <c r="J23" s="18">
        <f t="shared" si="1"/>
        <v>5.5248618784530384E-2</v>
      </c>
    </row>
    <row r="24" spans="2:10" ht="15" customHeight="1" thickBot="1">
      <c r="B24" s="19" t="s">
        <v>13</v>
      </c>
      <c r="C24" s="20">
        <v>167</v>
      </c>
      <c r="D24" s="21">
        <v>0.92265193370165743</v>
      </c>
      <c r="E24" s="22">
        <v>9</v>
      </c>
      <c r="F24" s="21">
        <v>4.9723756906077353E-2</v>
      </c>
      <c r="G24" s="22">
        <v>5</v>
      </c>
      <c r="H24" s="21">
        <v>2.7624309392265192E-2</v>
      </c>
      <c r="I24" s="22">
        <v>181</v>
      </c>
      <c r="J24" s="23">
        <f t="shared" si="1"/>
        <v>1</v>
      </c>
    </row>
    <row r="25" spans="2:10" ht="15" customHeight="1" thickTop="1"/>
    <row r="26" spans="2:10" ht="15" customHeight="1" thickBot="1">
      <c r="B26" s="66" t="s">
        <v>24</v>
      </c>
      <c r="C26" s="66"/>
      <c r="D26" s="66"/>
      <c r="E26" s="66"/>
      <c r="F26" s="66"/>
      <c r="G26" s="66"/>
      <c r="H26" s="66"/>
      <c r="I26" s="66"/>
      <c r="J26" s="66"/>
    </row>
    <row r="27" spans="2:10" ht="38.25" customHeight="1" thickTop="1">
      <c r="B27" s="67"/>
      <c r="C27" s="60" t="s">
        <v>44</v>
      </c>
      <c r="D27" s="61"/>
      <c r="E27" s="61" t="s">
        <v>45</v>
      </c>
      <c r="F27" s="61"/>
      <c r="G27" s="61" t="s">
        <v>81</v>
      </c>
      <c r="H27" s="61"/>
      <c r="I27" s="61" t="s">
        <v>13</v>
      </c>
      <c r="J27" s="62"/>
    </row>
    <row r="28" spans="2:10" ht="15" customHeight="1" thickBot="1">
      <c r="B28" s="68"/>
      <c r="C28" s="31" t="s">
        <v>6</v>
      </c>
      <c r="D28" s="32" t="s">
        <v>3</v>
      </c>
      <c r="E28" s="32" t="s">
        <v>6</v>
      </c>
      <c r="F28" s="32" t="s">
        <v>3</v>
      </c>
      <c r="G28" s="32" t="s">
        <v>6</v>
      </c>
      <c r="H28" s="32" t="s">
        <v>3</v>
      </c>
      <c r="I28" s="32" t="s">
        <v>6</v>
      </c>
      <c r="J28" s="33" t="s">
        <v>3</v>
      </c>
    </row>
    <row r="29" spans="2:10" ht="15" customHeight="1" thickTop="1">
      <c r="B29" s="9" t="s">
        <v>5</v>
      </c>
      <c r="C29" s="10">
        <v>15</v>
      </c>
      <c r="D29" s="11">
        <f>C29/130</f>
        <v>0.11538461538461539</v>
      </c>
      <c r="E29" s="12">
        <v>4</v>
      </c>
      <c r="F29" s="11">
        <f>E29/41</f>
        <v>9.7560975609756101E-2</v>
      </c>
      <c r="G29" s="12">
        <v>0</v>
      </c>
      <c r="H29" s="11">
        <f>G29/10</f>
        <v>0</v>
      </c>
      <c r="I29" s="12">
        <v>19</v>
      </c>
      <c r="J29" s="13">
        <f>I29/181</f>
        <v>0.10497237569060773</v>
      </c>
    </row>
    <row r="30" spans="2:10" ht="15" customHeight="1">
      <c r="B30" s="14" t="s">
        <v>83</v>
      </c>
      <c r="C30" s="15">
        <v>0</v>
      </c>
      <c r="D30" s="16">
        <f t="shared" ref="D30:D93" si="2">C30/130</f>
        <v>0</v>
      </c>
      <c r="E30" s="17">
        <v>1</v>
      </c>
      <c r="F30" s="16">
        <f t="shared" ref="F30:F93" si="3">E30/41</f>
        <v>2.4390243902439025E-2</v>
      </c>
      <c r="G30" s="17">
        <v>0</v>
      </c>
      <c r="H30" s="16">
        <f t="shared" ref="H30:H93" si="4">G30/10</f>
        <v>0</v>
      </c>
      <c r="I30" s="17">
        <v>1</v>
      </c>
      <c r="J30" s="18">
        <f t="shared" ref="J30:J93" si="5">I30/181</f>
        <v>5.5248618784530384E-3</v>
      </c>
    </row>
    <row r="31" spans="2:10" ht="15" customHeight="1">
      <c r="B31" s="14" t="s">
        <v>84</v>
      </c>
      <c r="C31" s="15">
        <v>1</v>
      </c>
      <c r="D31" s="16">
        <f t="shared" si="2"/>
        <v>7.6923076923076927E-3</v>
      </c>
      <c r="E31" s="17">
        <v>0</v>
      </c>
      <c r="F31" s="16">
        <f t="shared" si="3"/>
        <v>0</v>
      </c>
      <c r="G31" s="17">
        <v>0</v>
      </c>
      <c r="H31" s="16">
        <f t="shared" si="4"/>
        <v>0</v>
      </c>
      <c r="I31" s="17">
        <v>1</v>
      </c>
      <c r="J31" s="18">
        <f t="shared" si="5"/>
        <v>5.5248618784530384E-3</v>
      </c>
    </row>
    <row r="32" spans="2:10" ht="15" customHeight="1">
      <c r="B32" s="14" t="s">
        <v>85</v>
      </c>
      <c r="C32" s="15">
        <v>1</v>
      </c>
      <c r="D32" s="16">
        <f t="shared" si="2"/>
        <v>7.6923076923076927E-3</v>
      </c>
      <c r="E32" s="17">
        <v>0</v>
      </c>
      <c r="F32" s="16">
        <f t="shared" si="3"/>
        <v>0</v>
      </c>
      <c r="G32" s="17">
        <v>1</v>
      </c>
      <c r="H32" s="16">
        <f t="shared" si="4"/>
        <v>0.1</v>
      </c>
      <c r="I32" s="17">
        <v>2</v>
      </c>
      <c r="J32" s="18">
        <f t="shared" si="5"/>
        <v>1.1049723756906077E-2</v>
      </c>
    </row>
    <row r="33" spans="2:10" ht="15" customHeight="1">
      <c r="B33" s="14" t="s">
        <v>86</v>
      </c>
      <c r="C33" s="15">
        <v>0</v>
      </c>
      <c r="D33" s="16">
        <f t="shared" si="2"/>
        <v>0</v>
      </c>
      <c r="E33" s="17">
        <v>1</v>
      </c>
      <c r="F33" s="16">
        <f t="shared" si="3"/>
        <v>2.4390243902439025E-2</v>
      </c>
      <c r="G33" s="17">
        <v>0</v>
      </c>
      <c r="H33" s="16">
        <f t="shared" si="4"/>
        <v>0</v>
      </c>
      <c r="I33" s="17">
        <v>1</v>
      </c>
      <c r="J33" s="18">
        <f t="shared" si="5"/>
        <v>5.5248618784530384E-3</v>
      </c>
    </row>
    <row r="34" spans="2:10" ht="15" customHeight="1">
      <c r="B34" s="14" t="s">
        <v>87</v>
      </c>
      <c r="C34" s="15">
        <v>1</v>
      </c>
      <c r="D34" s="16">
        <f t="shared" si="2"/>
        <v>7.6923076923076927E-3</v>
      </c>
      <c r="E34" s="17">
        <v>0</v>
      </c>
      <c r="F34" s="16">
        <f t="shared" si="3"/>
        <v>0</v>
      </c>
      <c r="G34" s="17">
        <v>0</v>
      </c>
      <c r="H34" s="16">
        <f t="shared" si="4"/>
        <v>0</v>
      </c>
      <c r="I34" s="17">
        <v>1</v>
      </c>
      <c r="J34" s="18">
        <f t="shared" si="5"/>
        <v>5.5248618784530384E-3</v>
      </c>
    </row>
    <row r="35" spans="2:10" ht="15" customHeight="1">
      <c r="B35" s="14" t="s">
        <v>88</v>
      </c>
      <c r="C35" s="15">
        <v>1</v>
      </c>
      <c r="D35" s="16">
        <f t="shared" si="2"/>
        <v>7.6923076923076927E-3</v>
      </c>
      <c r="E35" s="17">
        <v>0</v>
      </c>
      <c r="F35" s="16">
        <f t="shared" si="3"/>
        <v>0</v>
      </c>
      <c r="G35" s="17">
        <v>0</v>
      </c>
      <c r="H35" s="16">
        <f t="shared" si="4"/>
        <v>0</v>
      </c>
      <c r="I35" s="17">
        <v>1</v>
      </c>
      <c r="J35" s="18">
        <f t="shared" si="5"/>
        <v>5.5248618784530384E-3</v>
      </c>
    </row>
    <row r="36" spans="2:10" ht="15" customHeight="1">
      <c r="B36" s="14" t="s">
        <v>89</v>
      </c>
      <c r="C36" s="15">
        <v>3</v>
      </c>
      <c r="D36" s="16">
        <f t="shared" si="2"/>
        <v>2.3076923076923078E-2</v>
      </c>
      <c r="E36" s="17">
        <v>0</v>
      </c>
      <c r="F36" s="16">
        <f t="shared" si="3"/>
        <v>0</v>
      </c>
      <c r="G36" s="17">
        <v>0</v>
      </c>
      <c r="H36" s="16">
        <f t="shared" si="4"/>
        <v>0</v>
      </c>
      <c r="I36" s="17">
        <v>3</v>
      </c>
      <c r="J36" s="18">
        <f t="shared" si="5"/>
        <v>1.6574585635359115E-2</v>
      </c>
    </row>
    <row r="37" spans="2:10" ht="15" customHeight="1">
      <c r="B37" s="14" t="s">
        <v>90</v>
      </c>
      <c r="C37" s="15">
        <v>2</v>
      </c>
      <c r="D37" s="16">
        <f t="shared" si="2"/>
        <v>1.5384615384615385E-2</v>
      </c>
      <c r="E37" s="17">
        <v>0</v>
      </c>
      <c r="F37" s="16">
        <f t="shared" si="3"/>
        <v>0</v>
      </c>
      <c r="G37" s="17">
        <v>0</v>
      </c>
      <c r="H37" s="16">
        <f t="shared" si="4"/>
        <v>0</v>
      </c>
      <c r="I37" s="17">
        <v>2</v>
      </c>
      <c r="J37" s="18">
        <f t="shared" si="5"/>
        <v>1.1049723756906077E-2</v>
      </c>
    </row>
    <row r="38" spans="2:10" ht="15" customHeight="1">
      <c r="B38" s="14" t="s">
        <v>91</v>
      </c>
      <c r="C38" s="15">
        <v>1</v>
      </c>
      <c r="D38" s="16">
        <f t="shared" si="2"/>
        <v>7.6923076923076927E-3</v>
      </c>
      <c r="E38" s="17">
        <v>0</v>
      </c>
      <c r="F38" s="16">
        <f t="shared" si="3"/>
        <v>0</v>
      </c>
      <c r="G38" s="17">
        <v>0</v>
      </c>
      <c r="H38" s="16">
        <f t="shared" si="4"/>
        <v>0</v>
      </c>
      <c r="I38" s="17">
        <v>1</v>
      </c>
      <c r="J38" s="18">
        <f t="shared" si="5"/>
        <v>5.5248618784530384E-3</v>
      </c>
    </row>
    <row r="39" spans="2:10" ht="15" customHeight="1">
      <c r="B39" s="14" t="s">
        <v>92</v>
      </c>
      <c r="C39" s="15">
        <v>1</v>
      </c>
      <c r="D39" s="16">
        <f t="shared" si="2"/>
        <v>7.6923076923076927E-3</v>
      </c>
      <c r="E39" s="17">
        <v>1</v>
      </c>
      <c r="F39" s="16">
        <f t="shared" si="3"/>
        <v>2.4390243902439025E-2</v>
      </c>
      <c r="G39" s="17">
        <v>0</v>
      </c>
      <c r="H39" s="16">
        <f t="shared" si="4"/>
        <v>0</v>
      </c>
      <c r="I39" s="17">
        <v>2</v>
      </c>
      <c r="J39" s="18">
        <f t="shared" si="5"/>
        <v>1.1049723756906077E-2</v>
      </c>
    </row>
    <row r="40" spans="2:10" ht="15" customHeight="1">
      <c r="B40" s="14" t="s">
        <v>93</v>
      </c>
      <c r="C40" s="15">
        <v>2</v>
      </c>
      <c r="D40" s="16">
        <f t="shared" si="2"/>
        <v>1.5384615384615385E-2</v>
      </c>
      <c r="E40" s="17">
        <v>1</v>
      </c>
      <c r="F40" s="16">
        <f t="shared" si="3"/>
        <v>2.4390243902439025E-2</v>
      </c>
      <c r="G40" s="17">
        <v>0</v>
      </c>
      <c r="H40" s="16">
        <f t="shared" si="4"/>
        <v>0</v>
      </c>
      <c r="I40" s="17">
        <v>3</v>
      </c>
      <c r="J40" s="18">
        <f t="shared" si="5"/>
        <v>1.6574585635359115E-2</v>
      </c>
    </row>
    <row r="41" spans="2:10" ht="15" customHeight="1">
      <c r="B41" s="14" t="s">
        <v>94</v>
      </c>
      <c r="C41" s="15">
        <v>0</v>
      </c>
      <c r="D41" s="16">
        <f t="shared" si="2"/>
        <v>0</v>
      </c>
      <c r="E41" s="17">
        <v>1</v>
      </c>
      <c r="F41" s="16">
        <f t="shared" si="3"/>
        <v>2.4390243902439025E-2</v>
      </c>
      <c r="G41" s="17">
        <v>0</v>
      </c>
      <c r="H41" s="16">
        <f t="shared" si="4"/>
        <v>0</v>
      </c>
      <c r="I41" s="17">
        <v>1</v>
      </c>
      <c r="J41" s="18">
        <f t="shared" si="5"/>
        <v>5.5248618784530384E-3</v>
      </c>
    </row>
    <row r="42" spans="2:10" ht="15" customHeight="1">
      <c r="B42" s="14" t="s">
        <v>95</v>
      </c>
      <c r="C42" s="15">
        <v>0</v>
      </c>
      <c r="D42" s="16">
        <f t="shared" si="2"/>
        <v>0</v>
      </c>
      <c r="E42" s="17">
        <v>1</v>
      </c>
      <c r="F42" s="16">
        <f t="shared" si="3"/>
        <v>2.4390243902439025E-2</v>
      </c>
      <c r="G42" s="17">
        <v>0</v>
      </c>
      <c r="H42" s="16">
        <f t="shared" si="4"/>
        <v>0</v>
      </c>
      <c r="I42" s="17">
        <v>1</v>
      </c>
      <c r="J42" s="18">
        <f t="shared" si="5"/>
        <v>5.5248618784530384E-3</v>
      </c>
    </row>
    <row r="43" spans="2:10" ht="15" customHeight="1">
      <c r="B43" s="14" t="s">
        <v>96</v>
      </c>
      <c r="C43" s="15">
        <v>1</v>
      </c>
      <c r="D43" s="16">
        <f t="shared" si="2"/>
        <v>7.6923076923076927E-3</v>
      </c>
      <c r="E43" s="17">
        <v>0</v>
      </c>
      <c r="F43" s="16">
        <f t="shared" si="3"/>
        <v>0</v>
      </c>
      <c r="G43" s="17">
        <v>0</v>
      </c>
      <c r="H43" s="16">
        <f t="shared" si="4"/>
        <v>0</v>
      </c>
      <c r="I43" s="17">
        <v>1</v>
      </c>
      <c r="J43" s="18">
        <f t="shared" si="5"/>
        <v>5.5248618784530384E-3</v>
      </c>
    </row>
    <row r="44" spans="2:10" ht="15" customHeight="1">
      <c r="B44" s="14" t="s">
        <v>97</v>
      </c>
      <c r="C44" s="15">
        <v>2</v>
      </c>
      <c r="D44" s="16">
        <f t="shared" si="2"/>
        <v>1.5384615384615385E-2</v>
      </c>
      <c r="E44" s="17">
        <v>0</v>
      </c>
      <c r="F44" s="16">
        <f t="shared" si="3"/>
        <v>0</v>
      </c>
      <c r="G44" s="17">
        <v>0</v>
      </c>
      <c r="H44" s="16">
        <f t="shared" si="4"/>
        <v>0</v>
      </c>
      <c r="I44" s="17">
        <v>2</v>
      </c>
      <c r="J44" s="18">
        <f t="shared" si="5"/>
        <v>1.1049723756906077E-2</v>
      </c>
    </row>
    <row r="45" spans="2:10" ht="15" customHeight="1">
      <c r="B45" s="14" t="s">
        <v>98</v>
      </c>
      <c r="C45" s="15">
        <v>1</v>
      </c>
      <c r="D45" s="16">
        <f t="shared" si="2"/>
        <v>7.6923076923076927E-3</v>
      </c>
      <c r="E45" s="17">
        <v>0</v>
      </c>
      <c r="F45" s="16">
        <f t="shared" si="3"/>
        <v>0</v>
      </c>
      <c r="G45" s="17">
        <v>0</v>
      </c>
      <c r="H45" s="16">
        <f t="shared" si="4"/>
        <v>0</v>
      </c>
      <c r="I45" s="17">
        <v>1</v>
      </c>
      <c r="J45" s="18">
        <f t="shared" si="5"/>
        <v>5.5248618784530384E-3</v>
      </c>
    </row>
    <row r="46" spans="2:10" ht="15" customHeight="1">
      <c r="B46" s="14" t="s">
        <v>99</v>
      </c>
      <c r="C46" s="15">
        <v>1</v>
      </c>
      <c r="D46" s="16">
        <f t="shared" si="2"/>
        <v>7.6923076923076927E-3</v>
      </c>
      <c r="E46" s="17">
        <v>0</v>
      </c>
      <c r="F46" s="16">
        <f t="shared" si="3"/>
        <v>0</v>
      </c>
      <c r="G46" s="17">
        <v>0</v>
      </c>
      <c r="H46" s="16">
        <f t="shared" si="4"/>
        <v>0</v>
      </c>
      <c r="I46" s="17">
        <v>1</v>
      </c>
      <c r="J46" s="18">
        <f t="shared" si="5"/>
        <v>5.5248618784530384E-3</v>
      </c>
    </row>
    <row r="47" spans="2:10" ht="15" customHeight="1">
      <c r="B47" s="14" t="s">
        <v>100</v>
      </c>
      <c r="C47" s="15">
        <v>2</v>
      </c>
      <c r="D47" s="16">
        <f t="shared" si="2"/>
        <v>1.5384615384615385E-2</v>
      </c>
      <c r="E47" s="17">
        <v>3</v>
      </c>
      <c r="F47" s="16">
        <f t="shared" si="3"/>
        <v>7.3170731707317069E-2</v>
      </c>
      <c r="G47" s="17">
        <v>1</v>
      </c>
      <c r="H47" s="16">
        <f t="shared" si="4"/>
        <v>0.1</v>
      </c>
      <c r="I47" s="17">
        <v>6</v>
      </c>
      <c r="J47" s="18">
        <f t="shared" si="5"/>
        <v>3.3149171270718231E-2</v>
      </c>
    </row>
    <row r="48" spans="2:10" ht="15" customHeight="1">
      <c r="B48" s="14" t="s">
        <v>101</v>
      </c>
      <c r="C48" s="15">
        <v>0</v>
      </c>
      <c r="D48" s="16">
        <f t="shared" si="2"/>
        <v>0</v>
      </c>
      <c r="E48" s="17">
        <v>1</v>
      </c>
      <c r="F48" s="16">
        <f t="shared" si="3"/>
        <v>2.4390243902439025E-2</v>
      </c>
      <c r="G48" s="17">
        <v>0</v>
      </c>
      <c r="H48" s="16">
        <f t="shared" si="4"/>
        <v>0</v>
      </c>
      <c r="I48" s="17">
        <v>1</v>
      </c>
      <c r="J48" s="18">
        <f t="shared" si="5"/>
        <v>5.5248618784530384E-3</v>
      </c>
    </row>
    <row r="49" spans="2:10" ht="15" customHeight="1">
      <c r="B49" s="14" t="s">
        <v>102</v>
      </c>
      <c r="C49" s="15">
        <v>1</v>
      </c>
      <c r="D49" s="16">
        <f t="shared" si="2"/>
        <v>7.6923076923076927E-3</v>
      </c>
      <c r="E49" s="17">
        <v>0</v>
      </c>
      <c r="F49" s="16">
        <f t="shared" si="3"/>
        <v>0</v>
      </c>
      <c r="G49" s="17">
        <v>0</v>
      </c>
      <c r="H49" s="16">
        <f t="shared" si="4"/>
        <v>0</v>
      </c>
      <c r="I49" s="17">
        <v>1</v>
      </c>
      <c r="J49" s="18">
        <f t="shared" si="5"/>
        <v>5.5248618784530384E-3</v>
      </c>
    </row>
    <row r="50" spans="2:10" ht="15" customHeight="1">
      <c r="B50" s="14" t="s">
        <v>103</v>
      </c>
      <c r="C50" s="15">
        <v>0</v>
      </c>
      <c r="D50" s="16">
        <f t="shared" si="2"/>
        <v>0</v>
      </c>
      <c r="E50" s="17">
        <v>1</v>
      </c>
      <c r="F50" s="16">
        <f t="shared" si="3"/>
        <v>2.4390243902439025E-2</v>
      </c>
      <c r="G50" s="17">
        <v>1</v>
      </c>
      <c r="H50" s="16">
        <f t="shared" si="4"/>
        <v>0.1</v>
      </c>
      <c r="I50" s="17">
        <v>2</v>
      </c>
      <c r="J50" s="18">
        <f t="shared" si="5"/>
        <v>1.1049723756906077E-2</v>
      </c>
    </row>
    <row r="51" spans="2:10" ht="15" customHeight="1">
      <c r="B51" s="14" t="s">
        <v>104</v>
      </c>
      <c r="C51" s="15">
        <v>2</v>
      </c>
      <c r="D51" s="16">
        <f t="shared" si="2"/>
        <v>1.5384615384615385E-2</v>
      </c>
      <c r="E51" s="17">
        <v>0</v>
      </c>
      <c r="F51" s="16">
        <f t="shared" si="3"/>
        <v>0</v>
      </c>
      <c r="G51" s="17">
        <v>0</v>
      </c>
      <c r="H51" s="16">
        <f t="shared" si="4"/>
        <v>0</v>
      </c>
      <c r="I51" s="17">
        <v>2</v>
      </c>
      <c r="J51" s="18">
        <f t="shared" si="5"/>
        <v>1.1049723756906077E-2</v>
      </c>
    </row>
    <row r="52" spans="2:10" ht="15" customHeight="1">
      <c r="B52" s="14" t="s">
        <v>105</v>
      </c>
      <c r="C52" s="15">
        <v>1</v>
      </c>
      <c r="D52" s="16">
        <f t="shared" si="2"/>
        <v>7.6923076923076927E-3</v>
      </c>
      <c r="E52" s="17">
        <v>0</v>
      </c>
      <c r="F52" s="16">
        <f t="shared" si="3"/>
        <v>0</v>
      </c>
      <c r="G52" s="17">
        <v>0</v>
      </c>
      <c r="H52" s="16">
        <f t="shared" si="4"/>
        <v>0</v>
      </c>
      <c r="I52" s="17">
        <v>1</v>
      </c>
      <c r="J52" s="18">
        <f t="shared" si="5"/>
        <v>5.5248618784530384E-3</v>
      </c>
    </row>
    <row r="53" spans="2:10" ht="15" customHeight="1">
      <c r="B53" s="14" t="s">
        <v>106</v>
      </c>
      <c r="C53" s="15">
        <v>1</v>
      </c>
      <c r="D53" s="16">
        <f t="shared" si="2"/>
        <v>7.6923076923076927E-3</v>
      </c>
      <c r="E53" s="17">
        <v>0</v>
      </c>
      <c r="F53" s="16">
        <f t="shared" si="3"/>
        <v>0</v>
      </c>
      <c r="G53" s="17">
        <v>1</v>
      </c>
      <c r="H53" s="16">
        <f t="shared" si="4"/>
        <v>0.1</v>
      </c>
      <c r="I53" s="17">
        <v>2</v>
      </c>
      <c r="J53" s="18">
        <f t="shared" si="5"/>
        <v>1.1049723756906077E-2</v>
      </c>
    </row>
    <row r="54" spans="2:10" ht="15" customHeight="1">
      <c r="B54" s="14" t="s">
        <v>107</v>
      </c>
      <c r="C54" s="15">
        <v>0</v>
      </c>
      <c r="D54" s="16">
        <f t="shared" si="2"/>
        <v>0</v>
      </c>
      <c r="E54" s="17">
        <v>1</v>
      </c>
      <c r="F54" s="16">
        <f t="shared" si="3"/>
        <v>2.4390243902439025E-2</v>
      </c>
      <c r="G54" s="17">
        <v>0</v>
      </c>
      <c r="H54" s="16">
        <f t="shared" si="4"/>
        <v>0</v>
      </c>
      <c r="I54" s="17">
        <v>1</v>
      </c>
      <c r="J54" s="18">
        <f t="shared" si="5"/>
        <v>5.5248618784530384E-3</v>
      </c>
    </row>
    <row r="55" spans="2:10" ht="15" customHeight="1">
      <c r="B55" s="14" t="s">
        <v>108</v>
      </c>
      <c r="C55" s="15">
        <v>1</v>
      </c>
      <c r="D55" s="16">
        <f t="shared" si="2"/>
        <v>7.6923076923076927E-3</v>
      </c>
      <c r="E55" s="17">
        <v>0</v>
      </c>
      <c r="F55" s="16">
        <f t="shared" si="3"/>
        <v>0</v>
      </c>
      <c r="G55" s="17">
        <v>0</v>
      </c>
      <c r="H55" s="16">
        <f t="shared" si="4"/>
        <v>0</v>
      </c>
      <c r="I55" s="17">
        <v>1</v>
      </c>
      <c r="J55" s="18">
        <f t="shared" si="5"/>
        <v>5.5248618784530384E-3</v>
      </c>
    </row>
    <row r="56" spans="2:10" ht="15" customHeight="1">
      <c r="B56" s="14" t="s">
        <v>109</v>
      </c>
      <c r="C56" s="15">
        <v>1</v>
      </c>
      <c r="D56" s="16">
        <f t="shared" si="2"/>
        <v>7.6923076923076927E-3</v>
      </c>
      <c r="E56" s="17">
        <v>0</v>
      </c>
      <c r="F56" s="16">
        <f t="shared" si="3"/>
        <v>0</v>
      </c>
      <c r="G56" s="17">
        <v>0</v>
      </c>
      <c r="H56" s="16">
        <f t="shared" si="4"/>
        <v>0</v>
      </c>
      <c r="I56" s="17">
        <v>1</v>
      </c>
      <c r="J56" s="18">
        <f t="shared" si="5"/>
        <v>5.5248618784530384E-3</v>
      </c>
    </row>
    <row r="57" spans="2:10" ht="15" customHeight="1">
      <c r="B57" s="14" t="s">
        <v>110</v>
      </c>
      <c r="C57" s="15">
        <v>0</v>
      </c>
      <c r="D57" s="16">
        <f t="shared" si="2"/>
        <v>0</v>
      </c>
      <c r="E57" s="17">
        <v>1</v>
      </c>
      <c r="F57" s="16">
        <f t="shared" si="3"/>
        <v>2.4390243902439025E-2</v>
      </c>
      <c r="G57" s="17">
        <v>0</v>
      </c>
      <c r="H57" s="16">
        <f t="shared" si="4"/>
        <v>0</v>
      </c>
      <c r="I57" s="17">
        <v>1</v>
      </c>
      <c r="J57" s="18">
        <f t="shared" si="5"/>
        <v>5.5248618784530384E-3</v>
      </c>
    </row>
    <row r="58" spans="2:10" ht="15" customHeight="1">
      <c r="B58" s="14" t="s">
        <v>111</v>
      </c>
      <c r="C58" s="15">
        <v>1</v>
      </c>
      <c r="D58" s="16">
        <f t="shared" si="2"/>
        <v>7.6923076923076927E-3</v>
      </c>
      <c r="E58" s="17">
        <v>0</v>
      </c>
      <c r="F58" s="16">
        <f t="shared" si="3"/>
        <v>0</v>
      </c>
      <c r="G58" s="17">
        <v>0</v>
      </c>
      <c r="H58" s="16">
        <f t="shared" si="4"/>
        <v>0</v>
      </c>
      <c r="I58" s="17">
        <v>1</v>
      </c>
      <c r="J58" s="18">
        <f t="shared" si="5"/>
        <v>5.5248618784530384E-3</v>
      </c>
    </row>
    <row r="59" spans="2:10" ht="15" customHeight="1">
      <c r="B59" s="14" t="s">
        <v>112</v>
      </c>
      <c r="C59" s="15">
        <v>6</v>
      </c>
      <c r="D59" s="16">
        <f t="shared" si="2"/>
        <v>4.6153846153846156E-2</v>
      </c>
      <c r="E59" s="17">
        <v>0</v>
      </c>
      <c r="F59" s="16">
        <f t="shared" si="3"/>
        <v>0</v>
      </c>
      <c r="G59" s="17">
        <v>0</v>
      </c>
      <c r="H59" s="16">
        <f t="shared" si="4"/>
        <v>0</v>
      </c>
      <c r="I59" s="17">
        <v>6</v>
      </c>
      <c r="J59" s="18">
        <f t="shared" si="5"/>
        <v>3.3149171270718231E-2</v>
      </c>
    </row>
    <row r="60" spans="2:10" ht="15" customHeight="1">
      <c r="B60" s="14" t="s">
        <v>113</v>
      </c>
      <c r="C60" s="15">
        <v>1</v>
      </c>
      <c r="D60" s="16">
        <f t="shared" si="2"/>
        <v>7.6923076923076927E-3</v>
      </c>
      <c r="E60" s="17">
        <v>0</v>
      </c>
      <c r="F60" s="16">
        <f t="shared" si="3"/>
        <v>0</v>
      </c>
      <c r="G60" s="17">
        <v>1</v>
      </c>
      <c r="H60" s="16">
        <f t="shared" si="4"/>
        <v>0.1</v>
      </c>
      <c r="I60" s="17">
        <v>2</v>
      </c>
      <c r="J60" s="18">
        <f t="shared" si="5"/>
        <v>1.1049723756906077E-2</v>
      </c>
    </row>
    <row r="61" spans="2:10" ht="15" customHeight="1">
      <c r="B61" s="14" t="s">
        <v>114</v>
      </c>
      <c r="C61" s="15">
        <v>1</v>
      </c>
      <c r="D61" s="16">
        <f t="shared" si="2"/>
        <v>7.6923076923076927E-3</v>
      </c>
      <c r="E61" s="17">
        <v>0</v>
      </c>
      <c r="F61" s="16">
        <f t="shared" si="3"/>
        <v>0</v>
      </c>
      <c r="G61" s="17">
        <v>0</v>
      </c>
      <c r="H61" s="16">
        <f t="shared" si="4"/>
        <v>0</v>
      </c>
      <c r="I61" s="17">
        <v>1</v>
      </c>
      <c r="J61" s="18">
        <f t="shared" si="5"/>
        <v>5.5248618784530384E-3</v>
      </c>
    </row>
    <row r="62" spans="2:10" ht="15" customHeight="1">
      <c r="B62" s="14" t="s">
        <v>115</v>
      </c>
      <c r="C62" s="15">
        <v>0</v>
      </c>
      <c r="D62" s="16">
        <f t="shared" si="2"/>
        <v>0</v>
      </c>
      <c r="E62" s="17">
        <v>1</v>
      </c>
      <c r="F62" s="16">
        <f t="shared" si="3"/>
        <v>2.4390243902439025E-2</v>
      </c>
      <c r="G62" s="17">
        <v>0</v>
      </c>
      <c r="H62" s="16">
        <f t="shared" si="4"/>
        <v>0</v>
      </c>
      <c r="I62" s="17">
        <v>1</v>
      </c>
      <c r="J62" s="18">
        <f t="shared" si="5"/>
        <v>5.5248618784530384E-3</v>
      </c>
    </row>
    <row r="63" spans="2:10" ht="15" customHeight="1">
      <c r="B63" s="14" t="s">
        <v>116</v>
      </c>
      <c r="C63" s="15">
        <v>1</v>
      </c>
      <c r="D63" s="16">
        <f t="shared" si="2"/>
        <v>7.6923076923076927E-3</v>
      </c>
      <c r="E63" s="17">
        <v>0</v>
      </c>
      <c r="F63" s="16">
        <f t="shared" si="3"/>
        <v>0</v>
      </c>
      <c r="G63" s="17">
        <v>0</v>
      </c>
      <c r="H63" s="16">
        <f t="shared" si="4"/>
        <v>0</v>
      </c>
      <c r="I63" s="17">
        <v>1</v>
      </c>
      <c r="J63" s="18">
        <f t="shared" si="5"/>
        <v>5.5248618784530384E-3</v>
      </c>
    </row>
    <row r="64" spans="2:10" ht="15" customHeight="1">
      <c r="B64" s="14" t="s">
        <v>117</v>
      </c>
      <c r="C64" s="15">
        <v>0</v>
      </c>
      <c r="D64" s="16">
        <f t="shared" si="2"/>
        <v>0</v>
      </c>
      <c r="E64" s="17">
        <v>1</v>
      </c>
      <c r="F64" s="16">
        <f t="shared" si="3"/>
        <v>2.4390243902439025E-2</v>
      </c>
      <c r="G64" s="17">
        <v>0</v>
      </c>
      <c r="H64" s="16">
        <f t="shared" si="4"/>
        <v>0</v>
      </c>
      <c r="I64" s="17">
        <v>1</v>
      </c>
      <c r="J64" s="18">
        <f t="shared" si="5"/>
        <v>5.5248618784530384E-3</v>
      </c>
    </row>
    <row r="65" spans="2:10" ht="15" customHeight="1">
      <c r="B65" s="14" t="s">
        <v>118</v>
      </c>
      <c r="C65" s="15">
        <v>1</v>
      </c>
      <c r="D65" s="16">
        <f t="shared" si="2"/>
        <v>7.6923076923076927E-3</v>
      </c>
      <c r="E65" s="17">
        <v>1</v>
      </c>
      <c r="F65" s="16">
        <f t="shared" si="3"/>
        <v>2.4390243902439025E-2</v>
      </c>
      <c r="G65" s="17">
        <v>0</v>
      </c>
      <c r="H65" s="16">
        <f t="shared" si="4"/>
        <v>0</v>
      </c>
      <c r="I65" s="17">
        <v>2</v>
      </c>
      <c r="J65" s="18">
        <f t="shared" si="5"/>
        <v>1.1049723756906077E-2</v>
      </c>
    </row>
    <row r="66" spans="2:10" ht="15" customHeight="1">
      <c r="B66" s="14" t="s">
        <v>119</v>
      </c>
      <c r="C66" s="15">
        <v>0</v>
      </c>
      <c r="D66" s="16">
        <f t="shared" si="2"/>
        <v>0</v>
      </c>
      <c r="E66" s="17">
        <v>1</v>
      </c>
      <c r="F66" s="16">
        <f t="shared" si="3"/>
        <v>2.4390243902439025E-2</v>
      </c>
      <c r="G66" s="17">
        <v>0</v>
      </c>
      <c r="H66" s="16">
        <f t="shared" si="4"/>
        <v>0</v>
      </c>
      <c r="I66" s="17">
        <v>1</v>
      </c>
      <c r="J66" s="18">
        <f t="shared" si="5"/>
        <v>5.5248618784530384E-3</v>
      </c>
    </row>
    <row r="67" spans="2:10" ht="15" customHeight="1">
      <c r="B67" s="14" t="s">
        <v>120</v>
      </c>
      <c r="C67" s="15">
        <v>1</v>
      </c>
      <c r="D67" s="16">
        <f t="shared" si="2"/>
        <v>7.6923076923076927E-3</v>
      </c>
      <c r="E67" s="17">
        <v>0</v>
      </c>
      <c r="F67" s="16">
        <f t="shared" si="3"/>
        <v>0</v>
      </c>
      <c r="G67" s="17">
        <v>0</v>
      </c>
      <c r="H67" s="16">
        <f t="shared" si="4"/>
        <v>0</v>
      </c>
      <c r="I67" s="17">
        <v>1</v>
      </c>
      <c r="J67" s="18">
        <f t="shared" si="5"/>
        <v>5.5248618784530384E-3</v>
      </c>
    </row>
    <row r="68" spans="2:10" ht="15" customHeight="1">
      <c r="B68" s="14" t="s">
        <v>121</v>
      </c>
      <c r="C68" s="15">
        <v>1</v>
      </c>
      <c r="D68" s="16">
        <f t="shared" si="2"/>
        <v>7.6923076923076927E-3</v>
      </c>
      <c r="E68" s="17">
        <v>0</v>
      </c>
      <c r="F68" s="16">
        <f t="shared" si="3"/>
        <v>0</v>
      </c>
      <c r="G68" s="17">
        <v>0</v>
      </c>
      <c r="H68" s="16">
        <f t="shared" si="4"/>
        <v>0</v>
      </c>
      <c r="I68" s="17">
        <v>1</v>
      </c>
      <c r="J68" s="18">
        <f t="shared" si="5"/>
        <v>5.5248618784530384E-3</v>
      </c>
    </row>
    <row r="69" spans="2:10" ht="15" customHeight="1">
      <c r="B69" s="14" t="s">
        <v>122</v>
      </c>
      <c r="C69" s="15">
        <v>1</v>
      </c>
      <c r="D69" s="16">
        <f t="shared" si="2"/>
        <v>7.6923076923076927E-3</v>
      </c>
      <c r="E69" s="17">
        <v>0</v>
      </c>
      <c r="F69" s="16">
        <f t="shared" si="3"/>
        <v>0</v>
      </c>
      <c r="G69" s="17">
        <v>0</v>
      </c>
      <c r="H69" s="16">
        <f t="shared" si="4"/>
        <v>0</v>
      </c>
      <c r="I69" s="17">
        <v>1</v>
      </c>
      <c r="J69" s="18">
        <f t="shared" si="5"/>
        <v>5.5248618784530384E-3</v>
      </c>
    </row>
    <row r="70" spans="2:10" ht="15" customHeight="1">
      <c r="B70" s="14" t="s">
        <v>123</v>
      </c>
      <c r="C70" s="15">
        <v>0</v>
      </c>
      <c r="D70" s="16">
        <f t="shared" si="2"/>
        <v>0</v>
      </c>
      <c r="E70" s="17">
        <v>1</v>
      </c>
      <c r="F70" s="16">
        <f t="shared" si="3"/>
        <v>2.4390243902439025E-2</v>
      </c>
      <c r="G70" s="17">
        <v>0</v>
      </c>
      <c r="H70" s="16">
        <f t="shared" si="4"/>
        <v>0</v>
      </c>
      <c r="I70" s="17">
        <v>1</v>
      </c>
      <c r="J70" s="18">
        <f t="shared" si="5"/>
        <v>5.5248618784530384E-3</v>
      </c>
    </row>
    <row r="71" spans="2:10" ht="15" customHeight="1">
      <c r="B71" s="14" t="s">
        <v>124</v>
      </c>
      <c r="C71" s="15">
        <v>0</v>
      </c>
      <c r="D71" s="16">
        <f t="shared" si="2"/>
        <v>0</v>
      </c>
      <c r="E71" s="17">
        <v>1</v>
      </c>
      <c r="F71" s="16">
        <f t="shared" si="3"/>
        <v>2.4390243902439025E-2</v>
      </c>
      <c r="G71" s="17">
        <v>0</v>
      </c>
      <c r="H71" s="16">
        <f t="shared" si="4"/>
        <v>0</v>
      </c>
      <c r="I71" s="17">
        <v>1</v>
      </c>
      <c r="J71" s="18">
        <f t="shared" si="5"/>
        <v>5.5248618784530384E-3</v>
      </c>
    </row>
    <row r="72" spans="2:10" ht="15" customHeight="1">
      <c r="B72" s="14" t="s">
        <v>125</v>
      </c>
      <c r="C72" s="15">
        <v>1</v>
      </c>
      <c r="D72" s="16">
        <f t="shared" si="2"/>
        <v>7.6923076923076927E-3</v>
      </c>
      <c r="E72" s="17">
        <v>0</v>
      </c>
      <c r="F72" s="16">
        <f t="shared" si="3"/>
        <v>0</v>
      </c>
      <c r="G72" s="17">
        <v>1</v>
      </c>
      <c r="H72" s="16">
        <f t="shared" si="4"/>
        <v>0.1</v>
      </c>
      <c r="I72" s="17">
        <v>2</v>
      </c>
      <c r="J72" s="18">
        <f t="shared" si="5"/>
        <v>1.1049723756906077E-2</v>
      </c>
    </row>
    <row r="73" spans="2:10" ht="15" customHeight="1">
      <c r="B73" s="14" t="s">
        <v>126</v>
      </c>
      <c r="C73" s="15">
        <v>0</v>
      </c>
      <c r="D73" s="16">
        <f t="shared" si="2"/>
        <v>0</v>
      </c>
      <c r="E73" s="17">
        <v>1</v>
      </c>
      <c r="F73" s="16">
        <f t="shared" si="3"/>
        <v>2.4390243902439025E-2</v>
      </c>
      <c r="G73" s="17">
        <v>0</v>
      </c>
      <c r="H73" s="16">
        <f t="shared" si="4"/>
        <v>0</v>
      </c>
      <c r="I73" s="17">
        <v>1</v>
      </c>
      <c r="J73" s="18">
        <f t="shared" si="5"/>
        <v>5.5248618784530384E-3</v>
      </c>
    </row>
    <row r="74" spans="2:10" ht="15" customHeight="1">
      <c r="B74" s="14" t="s">
        <v>127</v>
      </c>
      <c r="C74" s="15">
        <v>1</v>
      </c>
      <c r="D74" s="16">
        <f t="shared" si="2"/>
        <v>7.6923076923076927E-3</v>
      </c>
      <c r="E74" s="17">
        <v>0</v>
      </c>
      <c r="F74" s="16">
        <f t="shared" si="3"/>
        <v>0</v>
      </c>
      <c r="G74" s="17">
        <v>0</v>
      </c>
      <c r="H74" s="16">
        <f t="shared" si="4"/>
        <v>0</v>
      </c>
      <c r="I74" s="17">
        <v>1</v>
      </c>
      <c r="J74" s="18">
        <f t="shared" si="5"/>
        <v>5.5248618784530384E-3</v>
      </c>
    </row>
    <row r="75" spans="2:10" ht="15" customHeight="1">
      <c r="B75" s="14" t="s">
        <v>128</v>
      </c>
      <c r="C75" s="15">
        <v>0</v>
      </c>
      <c r="D75" s="16">
        <f t="shared" si="2"/>
        <v>0</v>
      </c>
      <c r="E75" s="17">
        <v>1</v>
      </c>
      <c r="F75" s="16">
        <f t="shared" si="3"/>
        <v>2.4390243902439025E-2</v>
      </c>
      <c r="G75" s="17">
        <v>0</v>
      </c>
      <c r="H75" s="16">
        <f t="shared" si="4"/>
        <v>0</v>
      </c>
      <c r="I75" s="17">
        <v>1</v>
      </c>
      <c r="J75" s="18">
        <f t="shared" si="5"/>
        <v>5.5248618784530384E-3</v>
      </c>
    </row>
    <row r="76" spans="2:10" ht="15" customHeight="1">
      <c r="B76" s="14" t="s">
        <v>129</v>
      </c>
      <c r="C76" s="15">
        <v>1</v>
      </c>
      <c r="D76" s="16">
        <f t="shared" si="2"/>
        <v>7.6923076923076927E-3</v>
      </c>
      <c r="E76" s="17">
        <v>0</v>
      </c>
      <c r="F76" s="16">
        <f t="shared" si="3"/>
        <v>0</v>
      </c>
      <c r="G76" s="17">
        <v>0</v>
      </c>
      <c r="H76" s="16">
        <f t="shared" si="4"/>
        <v>0</v>
      </c>
      <c r="I76" s="17">
        <v>1</v>
      </c>
      <c r="J76" s="18">
        <f t="shared" si="5"/>
        <v>5.5248618784530384E-3</v>
      </c>
    </row>
    <row r="77" spans="2:10" ht="15" customHeight="1">
      <c r="B77" s="14" t="s">
        <v>130</v>
      </c>
      <c r="C77" s="15">
        <v>1</v>
      </c>
      <c r="D77" s="16">
        <f t="shared" si="2"/>
        <v>7.6923076923076927E-3</v>
      </c>
      <c r="E77" s="17">
        <v>0</v>
      </c>
      <c r="F77" s="16">
        <f t="shared" si="3"/>
        <v>0</v>
      </c>
      <c r="G77" s="17">
        <v>0</v>
      </c>
      <c r="H77" s="16">
        <f t="shared" si="4"/>
        <v>0</v>
      </c>
      <c r="I77" s="17">
        <v>1</v>
      </c>
      <c r="J77" s="18">
        <f t="shared" si="5"/>
        <v>5.5248618784530384E-3</v>
      </c>
    </row>
    <row r="78" spans="2:10" ht="15" customHeight="1">
      <c r="B78" s="14" t="s">
        <v>131</v>
      </c>
      <c r="C78" s="15">
        <v>1</v>
      </c>
      <c r="D78" s="16">
        <f t="shared" si="2"/>
        <v>7.6923076923076927E-3</v>
      </c>
      <c r="E78" s="17">
        <v>0</v>
      </c>
      <c r="F78" s="16">
        <f t="shared" si="3"/>
        <v>0</v>
      </c>
      <c r="G78" s="17">
        <v>0</v>
      </c>
      <c r="H78" s="16">
        <f t="shared" si="4"/>
        <v>0</v>
      </c>
      <c r="I78" s="17">
        <v>1</v>
      </c>
      <c r="J78" s="18">
        <f t="shared" si="5"/>
        <v>5.5248618784530384E-3</v>
      </c>
    </row>
    <row r="79" spans="2:10" ht="15" customHeight="1">
      <c r="B79" s="14" t="s">
        <v>132</v>
      </c>
      <c r="C79" s="15">
        <v>1</v>
      </c>
      <c r="D79" s="16">
        <f t="shared" si="2"/>
        <v>7.6923076923076927E-3</v>
      </c>
      <c r="E79" s="17">
        <v>0</v>
      </c>
      <c r="F79" s="16">
        <f t="shared" si="3"/>
        <v>0</v>
      </c>
      <c r="G79" s="17">
        <v>0</v>
      </c>
      <c r="H79" s="16">
        <f t="shared" si="4"/>
        <v>0</v>
      </c>
      <c r="I79" s="17">
        <v>1</v>
      </c>
      <c r="J79" s="18">
        <f t="shared" si="5"/>
        <v>5.5248618784530384E-3</v>
      </c>
    </row>
    <row r="80" spans="2:10" ht="15" customHeight="1">
      <c r="B80" s="14" t="s">
        <v>133</v>
      </c>
      <c r="C80" s="15">
        <v>1</v>
      </c>
      <c r="D80" s="16">
        <f t="shared" si="2"/>
        <v>7.6923076923076927E-3</v>
      </c>
      <c r="E80" s="17">
        <v>0</v>
      </c>
      <c r="F80" s="16">
        <f t="shared" si="3"/>
        <v>0</v>
      </c>
      <c r="G80" s="17">
        <v>0</v>
      </c>
      <c r="H80" s="16">
        <f t="shared" si="4"/>
        <v>0</v>
      </c>
      <c r="I80" s="17">
        <v>1</v>
      </c>
      <c r="J80" s="18">
        <f t="shared" si="5"/>
        <v>5.5248618784530384E-3</v>
      </c>
    </row>
    <row r="81" spans="2:10" ht="15" customHeight="1">
      <c r="B81" s="14" t="s">
        <v>134</v>
      </c>
      <c r="C81" s="15">
        <v>1</v>
      </c>
      <c r="D81" s="16">
        <f t="shared" si="2"/>
        <v>7.6923076923076927E-3</v>
      </c>
      <c r="E81" s="17">
        <v>0</v>
      </c>
      <c r="F81" s="16">
        <f t="shared" si="3"/>
        <v>0</v>
      </c>
      <c r="G81" s="17">
        <v>0</v>
      </c>
      <c r="H81" s="16">
        <f t="shared" si="4"/>
        <v>0</v>
      </c>
      <c r="I81" s="17">
        <v>1</v>
      </c>
      <c r="J81" s="18">
        <f t="shared" si="5"/>
        <v>5.5248618784530384E-3</v>
      </c>
    </row>
    <row r="82" spans="2:10" ht="15" customHeight="1">
      <c r="B82" s="14" t="s">
        <v>135</v>
      </c>
      <c r="C82" s="15">
        <v>1</v>
      </c>
      <c r="D82" s="16">
        <f t="shared" si="2"/>
        <v>7.6923076923076927E-3</v>
      </c>
      <c r="E82" s="17">
        <v>0</v>
      </c>
      <c r="F82" s="16">
        <f t="shared" si="3"/>
        <v>0</v>
      </c>
      <c r="G82" s="17">
        <v>0</v>
      </c>
      <c r="H82" s="16">
        <f t="shared" si="4"/>
        <v>0</v>
      </c>
      <c r="I82" s="17">
        <v>1</v>
      </c>
      <c r="J82" s="18">
        <f t="shared" si="5"/>
        <v>5.5248618784530384E-3</v>
      </c>
    </row>
    <row r="83" spans="2:10" ht="15" customHeight="1">
      <c r="B83" s="14" t="s">
        <v>136</v>
      </c>
      <c r="C83" s="15">
        <v>0</v>
      </c>
      <c r="D83" s="16">
        <f t="shared" si="2"/>
        <v>0</v>
      </c>
      <c r="E83" s="17">
        <v>0</v>
      </c>
      <c r="F83" s="16">
        <f t="shared" si="3"/>
        <v>0</v>
      </c>
      <c r="G83" s="17">
        <v>1</v>
      </c>
      <c r="H83" s="16">
        <f t="shared" si="4"/>
        <v>0.1</v>
      </c>
      <c r="I83" s="17">
        <v>1</v>
      </c>
      <c r="J83" s="18">
        <f t="shared" si="5"/>
        <v>5.5248618784530384E-3</v>
      </c>
    </row>
    <row r="84" spans="2:10" ht="15" customHeight="1">
      <c r="B84" s="14" t="s">
        <v>137</v>
      </c>
      <c r="C84" s="15">
        <v>0</v>
      </c>
      <c r="D84" s="16">
        <f t="shared" si="2"/>
        <v>0</v>
      </c>
      <c r="E84" s="17">
        <v>1</v>
      </c>
      <c r="F84" s="16">
        <f t="shared" si="3"/>
        <v>2.4390243902439025E-2</v>
      </c>
      <c r="G84" s="17">
        <v>0</v>
      </c>
      <c r="H84" s="16">
        <f t="shared" si="4"/>
        <v>0</v>
      </c>
      <c r="I84" s="17">
        <v>1</v>
      </c>
      <c r="J84" s="18">
        <f t="shared" si="5"/>
        <v>5.5248618784530384E-3</v>
      </c>
    </row>
    <row r="85" spans="2:10" ht="15" customHeight="1">
      <c r="B85" s="14" t="s">
        <v>138</v>
      </c>
      <c r="C85" s="15">
        <v>0</v>
      </c>
      <c r="D85" s="16">
        <f t="shared" si="2"/>
        <v>0</v>
      </c>
      <c r="E85" s="17">
        <v>1</v>
      </c>
      <c r="F85" s="16">
        <f t="shared" si="3"/>
        <v>2.4390243902439025E-2</v>
      </c>
      <c r="G85" s="17">
        <v>0</v>
      </c>
      <c r="H85" s="16">
        <f t="shared" si="4"/>
        <v>0</v>
      </c>
      <c r="I85" s="17">
        <v>1</v>
      </c>
      <c r="J85" s="18">
        <f t="shared" si="5"/>
        <v>5.5248618784530384E-3</v>
      </c>
    </row>
    <row r="86" spans="2:10" ht="15" customHeight="1">
      <c r="B86" s="14" t="s">
        <v>139</v>
      </c>
      <c r="C86" s="15">
        <v>0</v>
      </c>
      <c r="D86" s="16">
        <f t="shared" si="2"/>
        <v>0</v>
      </c>
      <c r="E86" s="17">
        <v>0</v>
      </c>
      <c r="F86" s="16">
        <f t="shared" si="3"/>
        <v>0</v>
      </c>
      <c r="G86" s="17">
        <v>1</v>
      </c>
      <c r="H86" s="16">
        <f t="shared" si="4"/>
        <v>0.1</v>
      </c>
      <c r="I86" s="17">
        <v>1</v>
      </c>
      <c r="J86" s="18">
        <f t="shared" si="5"/>
        <v>5.5248618784530384E-3</v>
      </c>
    </row>
    <row r="87" spans="2:10" ht="15" customHeight="1">
      <c r="B87" s="14" t="s">
        <v>140</v>
      </c>
      <c r="C87" s="15">
        <v>0</v>
      </c>
      <c r="D87" s="16">
        <f t="shared" si="2"/>
        <v>0</v>
      </c>
      <c r="E87" s="17">
        <v>0</v>
      </c>
      <c r="F87" s="16">
        <f t="shared" si="3"/>
        <v>0</v>
      </c>
      <c r="G87" s="17">
        <v>1</v>
      </c>
      <c r="H87" s="16">
        <f t="shared" si="4"/>
        <v>0.1</v>
      </c>
      <c r="I87" s="17">
        <v>1</v>
      </c>
      <c r="J87" s="18">
        <f t="shared" si="5"/>
        <v>5.5248618784530384E-3</v>
      </c>
    </row>
    <row r="88" spans="2:10" ht="15" customHeight="1">
      <c r="B88" s="14" t="s">
        <v>141</v>
      </c>
      <c r="C88" s="15">
        <v>0</v>
      </c>
      <c r="D88" s="16">
        <f t="shared" si="2"/>
        <v>0</v>
      </c>
      <c r="E88" s="17">
        <v>1</v>
      </c>
      <c r="F88" s="16">
        <f t="shared" si="3"/>
        <v>2.4390243902439025E-2</v>
      </c>
      <c r="G88" s="17">
        <v>0</v>
      </c>
      <c r="H88" s="16">
        <f t="shared" si="4"/>
        <v>0</v>
      </c>
      <c r="I88" s="17">
        <v>1</v>
      </c>
      <c r="J88" s="18">
        <f t="shared" si="5"/>
        <v>5.5248618784530384E-3</v>
      </c>
    </row>
    <row r="89" spans="2:10" ht="15" customHeight="1">
      <c r="B89" s="14" t="s">
        <v>142</v>
      </c>
      <c r="C89" s="15">
        <v>1</v>
      </c>
      <c r="D89" s="16">
        <f t="shared" si="2"/>
        <v>7.6923076923076927E-3</v>
      </c>
      <c r="E89" s="17">
        <v>0</v>
      </c>
      <c r="F89" s="16">
        <f t="shared" si="3"/>
        <v>0</v>
      </c>
      <c r="G89" s="17">
        <v>0</v>
      </c>
      <c r="H89" s="16">
        <f t="shared" si="4"/>
        <v>0</v>
      </c>
      <c r="I89" s="17">
        <v>1</v>
      </c>
      <c r="J89" s="18">
        <f t="shared" si="5"/>
        <v>5.5248618784530384E-3</v>
      </c>
    </row>
    <row r="90" spans="2:10" ht="15" customHeight="1">
      <c r="B90" s="14" t="s">
        <v>143</v>
      </c>
      <c r="C90" s="15">
        <v>1</v>
      </c>
      <c r="D90" s="16">
        <f t="shared" si="2"/>
        <v>7.6923076923076927E-3</v>
      </c>
      <c r="E90" s="17">
        <v>0</v>
      </c>
      <c r="F90" s="16">
        <f t="shared" si="3"/>
        <v>0</v>
      </c>
      <c r="G90" s="17">
        <v>0</v>
      </c>
      <c r="H90" s="16">
        <f t="shared" si="4"/>
        <v>0</v>
      </c>
      <c r="I90" s="17">
        <v>1</v>
      </c>
      <c r="J90" s="18">
        <f t="shared" si="5"/>
        <v>5.5248618784530384E-3</v>
      </c>
    </row>
    <row r="91" spans="2:10" ht="15" customHeight="1">
      <c r="B91" s="14" t="s">
        <v>144</v>
      </c>
      <c r="C91" s="15">
        <v>3</v>
      </c>
      <c r="D91" s="16">
        <f t="shared" si="2"/>
        <v>2.3076923076923078E-2</v>
      </c>
      <c r="E91" s="17">
        <v>0</v>
      </c>
      <c r="F91" s="16">
        <f t="shared" si="3"/>
        <v>0</v>
      </c>
      <c r="G91" s="17">
        <v>0</v>
      </c>
      <c r="H91" s="16">
        <f t="shared" si="4"/>
        <v>0</v>
      </c>
      <c r="I91" s="17">
        <v>3</v>
      </c>
      <c r="J91" s="18">
        <f t="shared" si="5"/>
        <v>1.6574585635359115E-2</v>
      </c>
    </row>
    <row r="92" spans="2:10" ht="15" customHeight="1">
      <c r="B92" s="14" t="s">
        <v>145</v>
      </c>
      <c r="C92" s="15">
        <v>2</v>
      </c>
      <c r="D92" s="16">
        <f t="shared" si="2"/>
        <v>1.5384615384615385E-2</v>
      </c>
      <c r="E92" s="17">
        <v>0</v>
      </c>
      <c r="F92" s="16">
        <f t="shared" si="3"/>
        <v>0</v>
      </c>
      <c r="G92" s="17">
        <v>0</v>
      </c>
      <c r="H92" s="16">
        <f t="shared" si="4"/>
        <v>0</v>
      </c>
      <c r="I92" s="17">
        <v>2</v>
      </c>
      <c r="J92" s="18">
        <f t="shared" si="5"/>
        <v>1.1049723756906077E-2</v>
      </c>
    </row>
    <row r="93" spans="2:10" ht="15" customHeight="1">
      <c r="B93" s="14" t="s">
        <v>146</v>
      </c>
      <c r="C93" s="15">
        <v>1</v>
      </c>
      <c r="D93" s="16">
        <f t="shared" si="2"/>
        <v>7.6923076923076927E-3</v>
      </c>
      <c r="E93" s="17">
        <v>0</v>
      </c>
      <c r="F93" s="16">
        <f t="shared" si="3"/>
        <v>0</v>
      </c>
      <c r="G93" s="17">
        <v>0</v>
      </c>
      <c r="H93" s="16">
        <f t="shared" si="4"/>
        <v>0</v>
      </c>
      <c r="I93" s="17">
        <v>1</v>
      </c>
      <c r="J93" s="18">
        <f t="shared" si="5"/>
        <v>5.5248618784530384E-3</v>
      </c>
    </row>
    <row r="94" spans="2:10" ht="15" customHeight="1">
      <c r="B94" s="14" t="s">
        <v>147</v>
      </c>
      <c r="C94" s="15">
        <v>0</v>
      </c>
      <c r="D94" s="16">
        <f t="shared" ref="D94:D153" si="6">C94/130</f>
        <v>0</v>
      </c>
      <c r="E94" s="17">
        <v>2</v>
      </c>
      <c r="F94" s="16">
        <f t="shared" ref="F94:F153" si="7">E94/41</f>
        <v>4.878048780487805E-2</v>
      </c>
      <c r="G94" s="17">
        <v>0</v>
      </c>
      <c r="H94" s="16">
        <f t="shared" ref="H94:H153" si="8">G94/10</f>
        <v>0</v>
      </c>
      <c r="I94" s="17">
        <v>2</v>
      </c>
      <c r="J94" s="18">
        <f t="shared" ref="J94:J153" si="9">I94/181</f>
        <v>1.1049723756906077E-2</v>
      </c>
    </row>
    <row r="95" spans="2:10" ht="15" customHeight="1">
      <c r="B95" s="14" t="s">
        <v>148</v>
      </c>
      <c r="C95" s="15">
        <v>1</v>
      </c>
      <c r="D95" s="16">
        <f t="shared" si="6"/>
        <v>7.6923076923076927E-3</v>
      </c>
      <c r="E95" s="17">
        <v>0</v>
      </c>
      <c r="F95" s="16">
        <f t="shared" si="7"/>
        <v>0</v>
      </c>
      <c r="G95" s="17">
        <v>0</v>
      </c>
      <c r="H95" s="16">
        <f t="shared" si="8"/>
        <v>0</v>
      </c>
      <c r="I95" s="17">
        <v>1</v>
      </c>
      <c r="J95" s="18">
        <f t="shared" si="9"/>
        <v>5.5248618784530384E-3</v>
      </c>
    </row>
    <row r="96" spans="2:10" ht="15" customHeight="1">
      <c r="B96" s="14" t="s">
        <v>149</v>
      </c>
      <c r="C96" s="15">
        <v>2</v>
      </c>
      <c r="D96" s="16">
        <f t="shared" si="6"/>
        <v>1.5384615384615385E-2</v>
      </c>
      <c r="E96" s="17">
        <v>0</v>
      </c>
      <c r="F96" s="16">
        <f t="shared" si="7"/>
        <v>0</v>
      </c>
      <c r="G96" s="17">
        <v>0</v>
      </c>
      <c r="H96" s="16">
        <f t="shared" si="8"/>
        <v>0</v>
      </c>
      <c r="I96" s="17">
        <v>2</v>
      </c>
      <c r="J96" s="18">
        <f t="shared" si="9"/>
        <v>1.1049723756906077E-2</v>
      </c>
    </row>
    <row r="97" spans="2:10" ht="15" customHeight="1">
      <c r="B97" s="14" t="s">
        <v>150</v>
      </c>
      <c r="C97" s="15">
        <v>2</v>
      </c>
      <c r="D97" s="16">
        <f t="shared" si="6"/>
        <v>1.5384615384615385E-2</v>
      </c>
      <c r="E97" s="17">
        <v>0</v>
      </c>
      <c r="F97" s="16">
        <f t="shared" si="7"/>
        <v>0</v>
      </c>
      <c r="G97" s="17">
        <v>0</v>
      </c>
      <c r="H97" s="16">
        <f t="shared" si="8"/>
        <v>0</v>
      </c>
      <c r="I97" s="17">
        <v>2</v>
      </c>
      <c r="J97" s="18">
        <f t="shared" si="9"/>
        <v>1.1049723756906077E-2</v>
      </c>
    </row>
    <row r="98" spans="2:10" ht="15" customHeight="1">
      <c r="B98" s="14" t="s">
        <v>151</v>
      </c>
      <c r="C98" s="15">
        <v>1</v>
      </c>
      <c r="D98" s="16">
        <f t="shared" si="6"/>
        <v>7.6923076923076927E-3</v>
      </c>
      <c r="E98" s="17">
        <v>0</v>
      </c>
      <c r="F98" s="16">
        <f t="shared" si="7"/>
        <v>0</v>
      </c>
      <c r="G98" s="17">
        <v>0</v>
      </c>
      <c r="H98" s="16">
        <f t="shared" si="8"/>
        <v>0</v>
      </c>
      <c r="I98" s="17">
        <v>1</v>
      </c>
      <c r="J98" s="18">
        <f t="shared" si="9"/>
        <v>5.5248618784530384E-3</v>
      </c>
    </row>
    <row r="99" spans="2:10" ht="15" customHeight="1">
      <c r="B99" s="14" t="s">
        <v>152</v>
      </c>
      <c r="C99" s="15">
        <v>0</v>
      </c>
      <c r="D99" s="16">
        <f t="shared" si="6"/>
        <v>0</v>
      </c>
      <c r="E99" s="17">
        <v>1</v>
      </c>
      <c r="F99" s="16">
        <f t="shared" si="7"/>
        <v>2.4390243902439025E-2</v>
      </c>
      <c r="G99" s="17">
        <v>0</v>
      </c>
      <c r="H99" s="16">
        <f t="shared" si="8"/>
        <v>0</v>
      </c>
      <c r="I99" s="17">
        <v>1</v>
      </c>
      <c r="J99" s="18">
        <f t="shared" si="9"/>
        <v>5.5248618784530384E-3</v>
      </c>
    </row>
    <row r="100" spans="2:10" ht="15" customHeight="1">
      <c r="B100" s="14" t="s">
        <v>153</v>
      </c>
      <c r="C100" s="15">
        <v>1</v>
      </c>
      <c r="D100" s="16">
        <f t="shared" si="6"/>
        <v>7.6923076923076927E-3</v>
      </c>
      <c r="E100" s="17">
        <v>0</v>
      </c>
      <c r="F100" s="16">
        <f t="shared" si="7"/>
        <v>0</v>
      </c>
      <c r="G100" s="17">
        <v>0</v>
      </c>
      <c r="H100" s="16">
        <f t="shared" si="8"/>
        <v>0</v>
      </c>
      <c r="I100" s="17">
        <v>1</v>
      </c>
      <c r="J100" s="18">
        <f t="shared" si="9"/>
        <v>5.5248618784530384E-3</v>
      </c>
    </row>
    <row r="101" spans="2:10" ht="15" customHeight="1">
      <c r="B101" s="14" t="s">
        <v>154</v>
      </c>
      <c r="C101" s="15">
        <v>1</v>
      </c>
      <c r="D101" s="16">
        <f t="shared" si="6"/>
        <v>7.6923076923076927E-3</v>
      </c>
      <c r="E101" s="17">
        <v>0</v>
      </c>
      <c r="F101" s="16">
        <f t="shared" si="7"/>
        <v>0</v>
      </c>
      <c r="G101" s="17">
        <v>0</v>
      </c>
      <c r="H101" s="16">
        <f t="shared" si="8"/>
        <v>0</v>
      </c>
      <c r="I101" s="17">
        <v>1</v>
      </c>
      <c r="J101" s="18">
        <f t="shared" si="9"/>
        <v>5.5248618784530384E-3</v>
      </c>
    </row>
    <row r="102" spans="2:10" ht="15" customHeight="1">
      <c r="B102" s="14" t="s">
        <v>155</v>
      </c>
      <c r="C102" s="15">
        <v>1</v>
      </c>
      <c r="D102" s="16">
        <f t="shared" si="6"/>
        <v>7.6923076923076927E-3</v>
      </c>
      <c r="E102" s="17">
        <v>0</v>
      </c>
      <c r="F102" s="16">
        <f t="shared" si="7"/>
        <v>0</v>
      </c>
      <c r="G102" s="17">
        <v>0</v>
      </c>
      <c r="H102" s="16">
        <f t="shared" si="8"/>
        <v>0</v>
      </c>
      <c r="I102" s="17">
        <v>1</v>
      </c>
      <c r="J102" s="18">
        <f t="shared" si="9"/>
        <v>5.5248618784530384E-3</v>
      </c>
    </row>
    <row r="103" spans="2:10" ht="15" customHeight="1">
      <c r="B103" s="14" t="s">
        <v>156</v>
      </c>
      <c r="C103" s="15">
        <v>2</v>
      </c>
      <c r="D103" s="16">
        <f t="shared" si="6"/>
        <v>1.5384615384615385E-2</v>
      </c>
      <c r="E103" s="17">
        <v>0</v>
      </c>
      <c r="F103" s="16">
        <f t="shared" si="7"/>
        <v>0</v>
      </c>
      <c r="G103" s="17">
        <v>0</v>
      </c>
      <c r="H103" s="16">
        <f t="shared" si="8"/>
        <v>0</v>
      </c>
      <c r="I103" s="17">
        <v>2</v>
      </c>
      <c r="J103" s="18">
        <f t="shared" si="9"/>
        <v>1.1049723756906077E-2</v>
      </c>
    </row>
    <row r="104" spans="2:10" ht="15" customHeight="1">
      <c r="B104" s="14" t="s">
        <v>157</v>
      </c>
      <c r="C104" s="15">
        <v>1</v>
      </c>
      <c r="D104" s="16">
        <f t="shared" si="6"/>
        <v>7.6923076923076927E-3</v>
      </c>
      <c r="E104" s="17">
        <v>0</v>
      </c>
      <c r="F104" s="16">
        <f t="shared" si="7"/>
        <v>0</v>
      </c>
      <c r="G104" s="17">
        <v>0</v>
      </c>
      <c r="H104" s="16">
        <f t="shared" si="8"/>
        <v>0</v>
      </c>
      <c r="I104" s="17">
        <v>1</v>
      </c>
      <c r="J104" s="18">
        <f t="shared" si="9"/>
        <v>5.5248618784530384E-3</v>
      </c>
    </row>
    <row r="105" spans="2:10" ht="15" customHeight="1">
      <c r="B105" s="14" t="s">
        <v>158</v>
      </c>
      <c r="C105" s="15">
        <v>0</v>
      </c>
      <c r="D105" s="16">
        <f t="shared" si="6"/>
        <v>0</v>
      </c>
      <c r="E105" s="17">
        <v>1</v>
      </c>
      <c r="F105" s="16">
        <f t="shared" si="7"/>
        <v>2.4390243902439025E-2</v>
      </c>
      <c r="G105" s="17">
        <v>0</v>
      </c>
      <c r="H105" s="16">
        <f t="shared" si="8"/>
        <v>0</v>
      </c>
      <c r="I105" s="17">
        <v>1</v>
      </c>
      <c r="J105" s="18">
        <f t="shared" si="9"/>
        <v>5.5248618784530384E-3</v>
      </c>
    </row>
    <row r="106" spans="2:10" ht="15" customHeight="1">
      <c r="B106" s="14" t="s">
        <v>159</v>
      </c>
      <c r="C106" s="15">
        <v>1</v>
      </c>
      <c r="D106" s="16">
        <f t="shared" si="6"/>
        <v>7.6923076923076927E-3</v>
      </c>
      <c r="E106" s="17">
        <v>0</v>
      </c>
      <c r="F106" s="16">
        <f t="shared" si="7"/>
        <v>0</v>
      </c>
      <c r="G106" s="17">
        <v>0</v>
      </c>
      <c r="H106" s="16">
        <f t="shared" si="8"/>
        <v>0</v>
      </c>
      <c r="I106" s="17">
        <v>1</v>
      </c>
      <c r="J106" s="18">
        <f t="shared" si="9"/>
        <v>5.5248618784530384E-3</v>
      </c>
    </row>
    <row r="107" spans="2:10" ht="15" customHeight="1">
      <c r="B107" s="14" t="s">
        <v>160</v>
      </c>
      <c r="C107" s="15">
        <v>1</v>
      </c>
      <c r="D107" s="16">
        <f t="shared" si="6"/>
        <v>7.6923076923076927E-3</v>
      </c>
      <c r="E107" s="17">
        <v>0</v>
      </c>
      <c r="F107" s="16">
        <f t="shared" si="7"/>
        <v>0</v>
      </c>
      <c r="G107" s="17">
        <v>0</v>
      </c>
      <c r="H107" s="16">
        <f t="shared" si="8"/>
        <v>0</v>
      </c>
      <c r="I107" s="17">
        <v>1</v>
      </c>
      <c r="J107" s="18">
        <f t="shared" si="9"/>
        <v>5.5248618784530384E-3</v>
      </c>
    </row>
    <row r="108" spans="2:10" ht="15" customHeight="1">
      <c r="B108" s="14" t="s">
        <v>161</v>
      </c>
      <c r="C108" s="15">
        <v>0</v>
      </c>
      <c r="D108" s="16">
        <f t="shared" si="6"/>
        <v>0</v>
      </c>
      <c r="E108" s="17">
        <v>1</v>
      </c>
      <c r="F108" s="16">
        <f t="shared" si="7"/>
        <v>2.4390243902439025E-2</v>
      </c>
      <c r="G108" s="17">
        <v>0</v>
      </c>
      <c r="H108" s="16">
        <f t="shared" si="8"/>
        <v>0</v>
      </c>
      <c r="I108" s="17">
        <v>1</v>
      </c>
      <c r="J108" s="18">
        <f t="shared" si="9"/>
        <v>5.5248618784530384E-3</v>
      </c>
    </row>
    <row r="109" spans="2:10" ht="15" customHeight="1">
      <c r="B109" s="14" t="s">
        <v>162</v>
      </c>
      <c r="C109" s="15">
        <v>1</v>
      </c>
      <c r="D109" s="16">
        <f t="shared" si="6"/>
        <v>7.6923076923076927E-3</v>
      </c>
      <c r="E109" s="17">
        <v>0</v>
      </c>
      <c r="F109" s="16">
        <f t="shared" si="7"/>
        <v>0</v>
      </c>
      <c r="G109" s="17">
        <v>0</v>
      </c>
      <c r="H109" s="16">
        <f t="shared" si="8"/>
        <v>0</v>
      </c>
      <c r="I109" s="17">
        <v>1</v>
      </c>
      <c r="J109" s="18">
        <f t="shared" si="9"/>
        <v>5.5248618784530384E-3</v>
      </c>
    </row>
    <row r="110" spans="2:10" ht="15" customHeight="1">
      <c r="B110" s="14" t="s">
        <v>163</v>
      </c>
      <c r="C110" s="15">
        <v>1</v>
      </c>
      <c r="D110" s="16">
        <f t="shared" si="6"/>
        <v>7.6923076923076927E-3</v>
      </c>
      <c r="E110" s="17">
        <v>0</v>
      </c>
      <c r="F110" s="16">
        <f t="shared" si="7"/>
        <v>0</v>
      </c>
      <c r="G110" s="17">
        <v>0</v>
      </c>
      <c r="H110" s="16">
        <f t="shared" si="8"/>
        <v>0</v>
      </c>
      <c r="I110" s="17">
        <v>1</v>
      </c>
      <c r="J110" s="18">
        <f t="shared" si="9"/>
        <v>5.5248618784530384E-3</v>
      </c>
    </row>
    <row r="111" spans="2:10" ht="15" customHeight="1">
      <c r="B111" s="14" t="s">
        <v>164</v>
      </c>
      <c r="C111" s="15">
        <v>1</v>
      </c>
      <c r="D111" s="16">
        <f t="shared" si="6"/>
        <v>7.6923076923076927E-3</v>
      </c>
      <c r="E111" s="17">
        <v>0</v>
      </c>
      <c r="F111" s="16">
        <f t="shared" si="7"/>
        <v>0</v>
      </c>
      <c r="G111" s="17">
        <v>0</v>
      </c>
      <c r="H111" s="16">
        <f t="shared" si="8"/>
        <v>0</v>
      </c>
      <c r="I111" s="17">
        <v>1</v>
      </c>
      <c r="J111" s="18">
        <f t="shared" si="9"/>
        <v>5.5248618784530384E-3</v>
      </c>
    </row>
    <row r="112" spans="2:10" ht="15" customHeight="1">
      <c r="B112" s="14" t="s">
        <v>165</v>
      </c>
      <c r="C112" s="15">
        <v>1</v>
      </c>
      <c r="D112" s="16">
        <f t="shared" si="6"/>
        <v>7.6923076923076927E-3</v>
      </c>
      <c r="E112" s="17">
        <v>0</v>
      </c>
      <c r="F112" s="16">
        <f t="shared" si="7"/>
        <v>0</v>
      </c>
      <c r="G112" s="17">
        <v>0</v>
      </c>
      <c r="H112" s="16">
        <f t="shared" si="8"/>
        <v>0</v>
      </c>
      <c r="I112" s="17">
        <v>1</v>
      </c>
      <c r="J112" s="18">
        <f t="shared" si="9"/>
        <v>5.5248618784530384E-3</v>
      </c>
    </row>
    <row r="113" spans="2:10" ht="15" customHeight="1">
      <c r="B113" s="14" t="s">
        <v>166</v>
      </c>
      <c r="C113" s="15">
        <v>1</v>
      </c>
      <c r="D113" s="16">
        <f t="shared" si="6"/>
        <v>7.6923076923076927E-3</v>
      </c>
      <c r="E113" s="17">
        <v>0</v>
      </c>
      <c r="F113" s="16">
        <f t="shared" si="7"/>
        <v>0</v>
      </c>
      <c r="G113" s="17">
        <v>0</v>
      </c>
      <c r="H113" s="16">
        <f t="shared" si="8"/>
        <v>0</v>
      </c>
      <c r="I113" s="17">
        <v>1</v>
      </c>
      <c r="J113" s="18">
        <f t="shared" si="9"/>
        <v>5.5248618784530384E-3</v>
      </c>
    </row>
    <row r="114" spans="2:10" ht="15" customHeight="1">
      <c r="B114" s="14" t="s">
        <v>167</v>
      </c>
      <c r="C114" s="15">
        <v>0</v>
      </c>
      <c r="D114" s="16">
        <f t="shared" si="6"/>
        <v>0</v>
      </c>
      <c r="E114" s="17">
        <v>1</v>
      </c>
      <c r="F114" s="16">
        <f t="shared" si="7"/>
        <v>2.4390243902439025E-2</v>
      </c>
      <c r="G114" s="17">
        <v>0</v>
      </c>
      <c r="H114" s="16">
        <f t="shared" si="8"/>
        <v>0</v>
      </c>
      <c r="I114" s="17">
        <v>1</v>
      </c>
      <c r="J114" s="18">
        <f t="shared" si="9"/>
        <v>5.5248618784530384E-3</v>
      </c>
    </row>
    <row r="115" spans="2:10" ht="15" customHeight="1">
      <c r="B115" s="14" t="s">
        <v>168</v>
      </c>
      <c r="C115" s="15">
        <v>1</v>
      </c>
      <c r="D115" s="16">
        <f t="shared" si="6"/>
        <v>7.6923076923076927E-3</v>
      </c>
      <c r="E115" s="17">
        <v>0</v>
      </c>
      <c r="F115" s="16">
        <f t="shared" si="7"/>
        <v>0</v>
      </c>
      <c r="G115" s="17">
        <v>0</v>
      </c>
      <c r="H115" s="16">
        <f t="shared" si="8"/>
        <v>0</v>
      </c>
      <c r="I115" s="17">
        <v>1</v>
      </c>
      <c r="J115" s="18">
        <f t="shared" si="9"/>
        <v>5.5248618784530384E-3</v>
      </c>
    </row>
    <row r="116" spans="2:10" ht="15" customHeight="1">
      <c r="B116" s="14" t="s">
        <v>169</v>
      </c>
      <c r="C116" s="15">
        <v>1</v>
      </c>
      <c r="D116" s="16">
        <f t="shared" si="6"/>
        <v>7.6923076923076927E-3</v>
      </c>
      <c r="E116" s="17">
        <v>0</v>
      </c>
      <c r="F116" s="16">
        <f t="shared" si="7"/>
        <v>0</v>
      </c>
      <c r="G116" s="17">
        <v>0</v>
      </c>
      <c r="H116" s="16">
        <f t="shared" si="8"/>
        <v>0</v>
      </c>
      <c r="I116" s="17">
        <v>1</v>
      </c>
      <c r="J116" s="18">
        <f t="shared" si="9"/>
        <v>5.5248618784530384E-3</v>
      </c>
    </row>
    <row r="117" spans="2:10" ht="15" customHeight="1">
      <c r="B117" s="14" t="s">
        <v>170</v>
      </c>
      <c r="C117" s="15">
        <v>1</v>
      </c>
      <c r="D117" s="16">
        <f t="shared" si="6"/>
        <v>7.6923076923076927E-3</v>
      </c>
      <c r="E117" s="17">
        <v>0</v>
      </c>
      <c r="F117" s="16">
        <f t="shared" si="7"/>
        <v>0</v>
      </c>
      <c r="G117" s="17">
        <v>0</v>
      </c>
      <c r="H117" s="16">
        <f t="shared" si="8"/>
        <v>0</v>
      </c>
      <c r="I117" s="17">
        <v>1</v>
      </c>
      <c r="J117" s="18">
        <f t="shared" si="9"/>
        <v>5.5248618784530384E-3</v>
      </c>
    </row>
    <row r="118" spans="2:10" ht="15" customHeight="1">
      <c r="B118" s="14" t="s">
        <v>171</v>
      </c>
      <c r="C118" s="15">
        <v>1</v>
      </c>
      <c r="D118" s="16">
        <f t="shared" si="6"/>
        <v>7.6923076923076927E-3</v>
      </c>
      <c r="E118" s="17">
        <v>0</v>
      </c>
      <c r="F118" s="16">
        <f t="shared" si="7"/>
        <v>0</v>
      </c>
      <c r="G118" s="17">
        <v>0</v>
      </c>
      <c r="H118" s="16">
        <f t="shared" si="8"/>
        <v>0</v>
      </c>
      <c r="I118" s="17">
        <v>1</v>
      </c>
      <c r="J118" s="18">
        <f t="shared" si="9"/>
        <v>5.5248618784530384E-3</v>
      </c>
    </row>
    <row r="119" spans="2:10" ht="15" customHeight="1">
      <c r="B119" s="14" t="s">
        <v>172</v>
      </c>
      <c r="C119" s="15">
        <v>1</v>
      </c>
      <c r="D119" s="16">
        <f t="shared" si="6"/>
        <v>7.6923076923076927E-3</v>
      </c>
      <c r="E119" s="17">
        <v>0</v>
      </c>
      <c r="F119" s="16">
        <f t="shared" si="7"/>
        <v>0</v>
      </c>
      <c r="G119" s="17">
        <v>0</v>
      </c>
      <c r="H119" s="16">
        <f t="shared" si="8"/>
        <v>0</v>
      </c>
      <c r="I119" s="17">
        <v>1</v>
      </c>
      <c r="J119" s="18">
        <f t="shared" si="9"/>
        <v>5.5248618784530384E-3</v>
      </c>
    </row>
    <row r="120" spans="2:10" ht="15" customHeight="1">
      <c r="B120" s="14" t="s">
        <v>173</v>
      </c>
      <c r="C120" s="15">
        <v>1</v>
      </c>
      <c r="D120" s="16">
        <f t="shared" si="6"/>
        <v>7.6923076923076927E-3</v>
      </c>
      <c r="E120" s="17">
        <v>0</v>
      </c>
      <c r="F120" s="16">
        <f t="shared" si="7"/>
        <v>0</v>
      </c>
      <c r="G120" s="17">
        <v>0</v>
      </c>
      <c r="H120" s="16">
        <f t="shared" si="8"/>
        <v>0</v>
      </c>
      <c r="I120" s="17">
        <v>1</v>
      </c>
      <c r="J120" s="18">
        <f t="shared" si="9"/>
        <v>5.5248618784530384E-3</v>
      </c>
    </row>
    <row r="121" spans="2:10" ht="15" customHeight="1">
      <c r="B121" s="14" t="s">
        <v>174</v>
      </c>
      <c r="C121" s="15">
        <v>2</v>
      </c>
      <c r="D121" s="16">
        <f t="shared" si="6"/>
        <v>1.5384615384615385E-2</v>
      </c>
      <c r="E121" s="17">
        <v>0</v>
      </c>
      <c r="F121" s="16">
        <f t="shared" si="7"/>
        <v>0</v>
      </c>
      <c r="G121" s="17">
        <v>0</v>
      </c>
      <c r="H121" s="16">
        <f t="shared" si="8"/>
        <v>0</v>
      </c>
      <c r="I121" s="17">
        <v>2</v>
      </c>
      <c r="J121" s="18">
        <f t="shared" si="9"/>
        <v>1.1049723756906077E-2</v>
      </c>
    </row>
    <row r="122" spans="2:10" ht="15" customHeight="1">
      <c r="B122" s="14" t="s">
        <v>175</v>
      </c>
      <c r="C122" s="15">
        <v>1</v>
      </c>
      <c r="D122" s="16">
        <f t="shared" si="6"/>
        <v>7.6923076923076927E-3</v>
      </c>
      <c r="E122" s="17">
        <v>0</v>
      </c>
      <c r="F122" s="16">
        <f t="shared" si="7"/>
        <v>0</v>
      </c>
      <c r="G122" s="17">
        <v>0</v>
      </c>
      <c r="H122" s="16">
        <f t="shared" si="8"/>
        <v>0</v>
      </c>
      <c r="I122" s="17">
        <v>1</v>
      </c>
      <c r="J122" s="18">
        <f t="shared" si="9"/>
        <v>5.5248618784530384E-3</v>
      </c>
    </row>
    <row r="123" spans="2:10" ht="15" customHeight="1">
      <c r="B123" s="14" t="s">
        <v>176</v>
      </c>
      <c r="C123" s="15">
        <v>1</v>
      </c>
      <c r="D123" s="16">
        <f t="shared" si="6"/>
        <v>7.6923076923076927E-3</v>
      </c>
      <c r="E123" s="17">
        <v>0</v>
      </c>
      <c r="F123" s="16">
        <f t="shared" si="7"/>
        <v>0</v>
      </c>
      <c r="G123" s="17">
        <v>0</v>
      </c>
      <c r="H123" s="16">
        <f t="shared" si="8"/>
        <v>0</v>
      </c>
      <c r="I123" s="17">
        <v>1</v>
      </c>
      <c r="J123" s="18">
        <f t="shared" si="9"/>
        <v>5.5248618784530384E-3</v>
      </c>
    </row>
    <row r="124" spans="2:10" ht="15" customHeight="1">
      <c r="B124" s="14" t="s">
        <v>177</v>
      </c>
      <c r="C124" s="15">
        <v>1</v>
      </c>
      <c r="D124" s="16">
        <f t="shared" si="6"/>
        <v>7.6923076923076927E-3</v>
      </c>
      <c r="E124" s="17">
        <v>0</v>
      </c>
      <c r="F124" s="16">
        <f t="shared" si="7"/>
        <v>0</v>
      </c>
      <c r="G124" s="17">
        <v>0</v>
      </c>
      <c r="H124" s="16">
        <f t="shared" si="8"/>
        <v>0</v>
      </c>
      <c r="I124" s="17">
        <v>1</v>
      </c>
      <c r="J124" s="18">
        <f t="shared" si="9"/>
        <v>5.5248618784530384E-3</v>
      </c>
    </row>
    <row r="125" spans="2:10" ht="15" customHeight="1">
      <c r="B125" s="14" t="s">
        <v>178</v>
      </c>
      <c r="C125" s="15">
        <v>0</v>
      </c>
      <c r="D125" s="16">
        <f t="shared" si="6"/>
        <v>0</v>
      </c>
      <c r="E125" s="17">
        <v>1</v>
      </c>
      <c r="F125" s="16">
        <f t="shared" si="7"/>
        <v>2.4390243902439025E-2</v>
      </c>
      <c r="G125" s="17">
        <v>0</v>
      </c>
      <c r="H125" s="16">
        <f t="shared" si="8"/>
        <v>0</v>
      </c>
      <c r="I125" s="17">
        <v>1</v>
      </c>
      <c r="J125" s="18">
        <f t="shared" si="9"/>
        <v>5.5248618784530384E-3</v>
      </c>
    </row>
    <row r="126" spans="2:10" ht="15" customHeight="1">
      <c r="B126" s="14" t="s">
        <v>179</v>
      </c>
      <c r="C126" s="15">
        <v>2</v>
      </c>
      <c r="D126" s="16">
        <f t="shared" si="6"/>
        <v>1.5384615384615385E-2</v>
      </c>
      <c r="E126" s="17">
        <v>0</v>
      </c>
      <c r="F126" s="16">
        <f t="shared" si="7"/>
        <v>0</v>
      </c>
      <c r="G126" s="17">
        <v>0</v>
      </c>
      <c r="H126" s="16">
        <f t="shared" si="8"/>
        <v>0</v>
      </c>
      <c r="I126" s="17">
        <v>2</v>
      </c>
      <c r="J126" s="18">
        <f t="shared" si="9"/>
        <v>1.1049723756906077E-2</v>
      </c>
    </row>
    <row r="127" spans="2:10" ht="15" customHeight="1">
      <c r="B127" s="14" t="s">
        <v>180</v>
      </c>
      <c r="C127" s="15">
        <v>2</v>
      </c>
      <c r="D127" s="16">
        <f t="shared" si="6"/>
        <v>1.5384615384615385E-2</v>
      </c>
      <c r="E127" s="17">
        <v>0</v>
      </c>
      <c r="F127" s="16">
        <f t="shared" si="7"/>
        <v>0</v>
      </c>
      <c r="G127" s="17">
        <v>0</v>
      </c>
      <c r="H127" s="16">
        <f t="shared" si="8"/>
        <v>0</v>
      </c>
      <c r="I127" s="17">
        <v>2</v>
      </c>
      <c r="J127" s="18">
        <f t="shared" si="9"/>
        <v>1.1049723756906077E-2</v>
      </c>
    </row>
    <row r="128" spans="2:10" ht="15" customHeight="1">
      <c r="B128" s="14" t="s">
        <v>181</v>
      </c>
      <c r="C128" s="15">
        <v>1</v>
      </c>
      <c r="D128" s="16">
        <f t="shared" si="6"/>
        <v>7.6923076923076927E-3</v>
      </c>
      <c r="E128" s="17">
        <v>0</v>
      </c>
      <c r="F128" s="16">
        <f t="shared" si="7"/>
        <v>0</v>
      </c>
      <c r="G128" s="17">
        <v>0</v>
      </c>
      <c r="H128" s="16">
        <f t="shared" si="8"/>
        <v>0</v>
      </c>
      <c r="I128" s="17">
        <v>1</v>
      </c>
      <c r="J128" s="18">
        <f t="shared" si="9"/>
        <v>5.5248618784530384E-3</v>
      </c>
    </row>
    <row r="129" spans="2:10" ht="15" customHeight="1">
      <c r="B129" s="14" t="s">
        <v>182</v>
      </c>
      <c r="C129" s="15">
        <v>1</v>
      </c>
      <c r="D129" s="16">
        <f t="shared" si="6"/>
        <v>7.6923076923076927E-3</v>
      </c>
      <c r="E129" s="17">
        <v>0</v>
      </c>
      <c r="F129" s="16">
        <f t="shared" si="7"/>
        <v>0</v>
      </c>
      <c r="G129" s="17">
        <v>0</v>
      </c>
      <c r="H129" s="16">
        <f t="shared" si="8"/>
        <v>0</v>
      </c>
      <c r="I129" s="17">
        <v>1</v>
      </c>
      <c r="J129" s="18">
        <f t="shared" si="9"/>
        <v>5.5248618784530384E-3</v>
      </c>
    </row>
    <row r="130" spans="2:10" ht="15" customHeight="1">
      <c r="B130" s="14" t="s">
        <v>183</v>
      </c>
      <c r="C130" s="15">
        <v>0</v>
      </c>
      <c r="D130" s="16">
        <f t="shared" si="6"/>
        <v>0</v>
      </c>
      <c r="E130" s="17">
        <v>1</v>
      </c>
      <c r="F130" s="16">
        <f t="shared" si="7"/>
        <v>2.4390243902439025E-2</v>
      </c>
      <c r="G130" s="17">
        <v>0</v>
      </c>
      <c r="H130" s="16">
        <f t="shared" si="8"/>
        <v>0</v>
      </c>
      <c r="I130" s="17">
        <v>1</v>
      </c>
      <c r="J130" s="18">
        <f t="shared" si="9"/>
        <v>5.5248618784530384E-3</v>
      </c>
    </row>
    <row r="131" spans="2:10" ht="15" customHeight="1">
      <c r="B131" s="14" t="s">
        <v>184</v>
      </c>
      <c r="C131" s="15">
        <v>0</v>
      </c>
      <c r="D131" s="16">
        <f t="shared" si="6"/>
        <v>0</v>
      </c>
      <c r="E131" s="17">
        <v>1</v>
      </c>
      <c r="F131" s="16">
        <f t="shared" si="7"/>
        <v>2.4390243902439025E-2</v>
      </c>
      <c r="G131" s="17">
        <v>0</v>
      </c>
      <c r="H131" s="16">
        <f t="shared" si="8"/>
        <v>0</v>
      </c>
      <c r="I131" s="17">
        <v>1</v>
      </c>
      <c r="J131" s="18">
        <f t="shared" si="9"/>
        <v>5.5248618784530384E-3</v>
      </c>
    </row>
    <row r="132" spans="2:10" ht="15" customHeight="1">
      <c r="B132" s="14" t="s">
        <v>185</v>
      </c>
      <c r="C132" s="15">
        <v>0</v>
      </c>
      <c r="D132" s="16">
        <f t="shared" si="6"/>
        <v>0</v>
      </c>
      <c r="E132" s="17">
        <v>1</v>
      </c>
      <c r="F132" s="16">
        <f t="shared" si="7"/>
        <v>2.4390243902439025E-2</v>
      </c>
      <c r="G132" s="17">
        <v>0</v>
      </c>
      <c r="H132" s="16">
        <f t="shared" si="8"/>
        <v>0</v>
      </c>
      <c r="I132" s="17">
        <v>1</v>
      </c>
      <c r="J132" s="18">
        <f t="shared" si="9"/>
        <v>5.5248618784530384E-3</v>
      </c>
    </row>
    <row r="133" spans="2:10" ht="15" customHeight="1">
      <c r="B133" s="14" t="s">
        <v>186</v>
      </c>
      <c r="C133" s="15">
        <v>1</v>
      </c>
      <c r="D133" s="16">
        <f t="shared" si="6"/>
        <v>7.6923076923076927E-3</v>
      </c>
      <c r="E133" s="17">
        <v>0</v>
      </c>
      <c r="F133" s="16">
        <f t="shared" si="7"/>
        <v>0</v>
      </c>
      <c r="G133" s="17">
        <v>0</v>
      </c>
      <c r="H133" s="16">
        <f t="shared" si="8"/>
        <v>0</v>
      </c>
      <c r="I133" s="17">
        <v>1</v>
      </c>
      <c r="J133" s="18">
        <f t="shared" si="9"/>
        <v>5.5248618784530384E-3</v>
      </c>
    </row>
    <row r="134" spans="2:10" ht="15" customHeight="1">
      <c r="B134" s="14" t="s">
        <v>187</v>
      </c>
      <c r="C134" s="15">
        <v>3</v>
      </c>
      <c r="D134" s="16">
        <f t="shared" si="6"/>
        <v>2.3076923076923078E-2</v>
      </c>
      <c r="E134" s="17">
        <v>0</v>
      </c>
      <c r="F134" s="16">
        <f t="shared" si="7"/>
        <v>0</v>
      </c>
      <c r="G134" s="17">
        <v>0</v>
      </c>
      <c r="H134" s="16">
        <f t="shared" si="8"/>
        <v>0</v>
      </c>
      <c r="I134" s="17">
        <v>3</v>
      </c>
      <c r="J134" s="18">
        <f t="shared" si="9"/>
        <v>1.6574585635359115E-2</v>
      </c>
    </row>
    <row r="135" spans="2:10" ht="15" customHeight="1">
      <c r="B135" s="14" t="s">
        <v>188</v>
      </c>
      <c r="C135" s="15">
        <v>1</v>
      </c>
      <c r="D135" s="16">
        <f t="shared" si="6"/>
        <v>7.6923076923076927E-3</v>
      </c>
      <c r="E135" s="17">
        <v>0</v>
      </c>
      <c r="F135" s="16">
        <f t="shared" si="7"/>
        <v>0</v>
      </c>
      <c r="G135" s="17">
        <v>0</v>
      </c>
      <c r="H135" s="16">
        <f t="shared" si="8"/>
        <v>0</v>
      </c>
      <c r="I135" s="17">
        <v>1</v>
      </c>
      <c r="J135" s="18">
        <f t="shared" si="9"/>
        <v>5.5248618784530384E-3</v>
      </c>
    </row>
    <row r="136" spans="2:10" ht="15" customHeight="1">
      <c r="B136" s="14" t="s">
        <v>189</v>
      </c>
      <c r="C136" s="15">
        <v>2</v>
      </c>
      <c r="D136" s="16">
        <f t="shared" si="6"/>
        <v>1.5384615384615385E-2</v>
      </c>
      <c r="E136" s="17">
        <v>0</v>
      </c>
      <c r="F136" s="16">
        <f t="shared" si="7"/>
        <v>0</v>
      </c>
      <c r="G136" s="17">
        <v>0</v>
      </c>
      <c r="H136" s="16">
        <f t="shared" si="8"/>
        <v>0</v>
      </c>
      <c r="I136" s="17">
        <v>2</v>
      </c>
      <c r="J136" s="18">
        <f t="shared" si="9"/>
        <v>1.1049723756906077E-2</v>
      </c>
    </row>
    <row r="137" spans="2:10" ht="15" customHeight="1">
      <c r="B137" s="14" t="s">
        <v>190</v>
      </c>
      <c r="C137" s="15">
        <v>0</v>
      </c>
      <c r="D137" s="16">
        <f t="shared" si="6"/>
        <v>0</v>
      </c>
      <c r="E137" s="17">
        <v>1</v>
      </c>
      <c r="F137" s="16">
        <f t="shared" si="7"/>
        <v>2.4390243902439025E-2</v>
      </c>
      <c r="G137" s="17">
        <v>0</v>
      </c>
      <c r="H137" s="16">
        <f t="shared" si="8"/>
        <v>0</v>
      </c>
      <c r="I137" s="17">
        <v>1</v>
      </c>
      <c r="J137" s="18">
        <f t="shared" si="9"/>
        <v>5.5248618784530384E-3</v>
      </c>
    </row>
    <row r="138" spans="2:10" ht="15" customHeight="1">
      <c r="B138" s="14" t="s">
        <v>191</v>
      </c>
      <c r="C138" s="15">
        <v>1</v>
      </c>
      <c r="D138" s="16">
        <f t="shared" si="6"/>
        <v>7.6923076923076927E-3</v>
      </c>
      <c r="E138" s="17">
        <v>0</v>
      </c>
      <c r="F138" s="16">
        <f t="shared" si="7"/>
        <v>0</v>
      </c>
      <c r="G138" s="17">
        <v>0</v>
      </c>
      <c r="H138" s="16">
        <f t="shared" si="8"/>
        <v>0</v>
      </c>
      <c r="I138" s="17">
        <v>1</v>
      </c>
      <c r="J138" s="18">
        <f t="shared" si="9"/>
        <v>5.5248618784530384E-3</v>
      </c>
    </row>
    <row r="139" spans="2:10" ht="15" customHeight="1">
      <c r="B139" s="14" t="s">
        <v>192</v>
      </c>
      <c r="C139" s="15">
        <v>2</v>
      </c>
      <c r="D139" s="16">
        <f t="shared" si="6"/>
        <v>1.5384615384615385E-2</v>
      </c>
      <c r="E139" s="17">
        <v>0</v>
      </c>
      <c r="F139" s="16">
        <f t="shared" si="7"/>
        <v>0</v>
      </c>
      <c r="G139" s="17">
        <v>0</v>
      </c>
      <c r="H139" s="16">
        <f t="shared" si="8"/>
        <v>0</v>
      </c>
      <c r="I139" s="17">
        <v>2</v>
      </c>
      <c r="J139" s="18">
        <f t="shared" si="9"/>
        <v>1.1049723756906077E-2</v>
      </c>
    </row>
    <row r="140" spans="2:10" ht="15" customHeight="1">
      <c r="B140" s="14" t="s">
        <v>193</v>
      </c>
      <c r="C140" s="15">
        <v>1</v>
      </c>
      <c r="D140" s="16">
        <f t="shared" si="6"/>
        <v>7.6923076923076927E-3</v>
      </c>
      <c r="E140" s="17">
        <v>0</v>
      </c>
      <c r="F140" s="16">
        <f t="shared" si="7"/>
        <v>0</v>
      </c>
      <c r="G140" s="17">
        <v>0</v>
      </c>
      <c r="H140" s="16">
        <f t="shared" si="8"/>
        <v>0</v>
      </c>
      <c r="I140" s="17">
        <v>1</v>
      </c>
      <c r="J140" s="18">
        <f t="shared" si="9"/>
        <v>5.5248618784530384E-3</v>
      </c>
    </row>
    <row r="141" spans="2:10" ht="15" customHeight="1">
      <c r="B141" s="14" t="s">
        <v>194</v>
      </c>
      <c r="C141" s="15">
        <v>1</v>
      </c>
      <c r="D141" s="16">
        <f t="shared" si="6"/>
        <v>7.6923076923076927E-3</v>
      </c>
      <c r="E141" s="17">
        <v>0</v>
      </c>
      <c r="F141" s="16">
        <f t="shared" si="7"/>
        <v>0</v>
      </c>
      <c r="G141" s="17">
        <v>0</v>
      </c>
      <c r="H141" s="16">
        <f t="shared" si="8"/>
        <v>0</v>
      </c>
      <c r="I141" s="17">
        <v>1</v>
      </c>
      <c r="J141" s="18">
        <f t="shared" si="9"/>
        <v>5.5248618784530384E-3</v>
      </c>
    </row>
    <row r="142" spans="2:10" ht="15" customHeight="1">
      <c r="B142" s="14" t="s">
        <v>195</v>
      </c>
      <c r="C142" s="15">
        <v>1</v>
      </c>
      <c r="D142" s="16">
        <f t="shared" si="6"/>
        <v>7.6923076923076927E-3</v>
      </c>
      <c r="E142" s="17">
        <v>0</v>
      </c>
      <c r="F142" s="16">
        <f t="shared" si="7"/>
        <v>0</v>
      </c>
      <c r="G142" s="17">
        <v>0</v>
      </c>
      <c r="H142" s="16">
        <f t="shared" si="8"/>
        <v>0</v>
      </c>
      <c r="I142" s="17">
        <v>1</v>
      </c>
      <c r="J142" s="18">
        <f t="shared" si="9"/>
        <v>5.5248618784530384E-3</v>
      </c>
    </row>
    <row r="143" spans="2:10" ht="15" customHeight="1">
      <c r="B143" s="14" t="s">
        <v>196</v>
      </c>
      <c r="C143" s="15">
        <v>0</v>
      </c>
      <c r="D143" s="16">
        <f t="shared" si="6"/>
        <v>0</v>
      </c>
      <c r="E143" s="17">
        <v>1</v>
      </c>
      <c r="F143" s="16">
        <f t="shared" si="7"/>
        <v>2.4390243902439025E-2</v>
      </c>
      <c r="G143" s="17">
        <v>0</v>
      </c>
      <c r="H143" s="16">
        <f t="shared" si="8"/>
        <v>0</v>
      </c>
      <c r="I143" s="17">
        <v>1</v>
      </c>
      <c r="J143" s="18">
        <f t="shared" si="9"/>
        <v>5.5248618784530384E-3</v>
      </c>
    </row>
    <row r="144" spans="2:10" ht="15" customHeight="1">
      <c r="B144" s="14" t="s">
        <v>197</v>
      </c>
      <c r="C144" s="15">
        <v>1</v>
      </c>
      <c r="D144" s="16">
        <f t="shared" si="6"/>
        <v>7.6923076923076927E-3</v>
      </c>
      <c r="E144" s="17">
        <v>0</v>
      </c>
      <c r="F144" s="16">
        <f t="shared" si="7"/>
        <v>0</v>
      </c>
      <c r="G144" s="17">
        <v>0</v>
      </c>
      <c r="H144" s="16">
        <f t="shared" si="8"/>
        <v>0</v>
      </c>
      <c r="I144" s="17">
        <v>1</v>
      </c>
      <c r="J144" s="18">
        <f t="shared" si="9"/>
        <v>5.5248618784530384E-3</v>
      </c>
    </row>
    <row r="145" spans="2:10" ht="15" customHeight="1">
      <c r="B145" s="14" t="s">
        <v>198</v>
      </c>
      <c r="C145" s="15">
        <v>1</v>
      </c>
      <c r="D145" s="16">
        <f t="shared" si="6"/>
        <v>7.6923076923076927E-3</v>
      </c>
      <c r="E145" s="17">
        <v>0</v>
      </c>
      <c r="F145" s="16">
        <f t="shared" si="7"/>
        <v>0</v>
      </c>
      <c r="G145" s="17">
        <v>0</v>
      </c>
      <c r="H145" s="16">
        <f t="shared" si="8"/>
        <v>0</v>
      </c>
      <c r="I145" s="17">
        <v>1</v>
      </c>
      <c r="J145" s="18">
        <f t="shared" si="9"/>
        <v>5.5248618784530384E-3</v>
      </c>
    </row>
    <row r="146" spans="2:10" ht="15" customHeight="1">
      <c r="B146" s="14" t="s">
        <v>199</v>
      </c>
      <c r="C146" s="15">
        <v>1</v>
      </c>
      <c r="D146" s="16">
        <f t="shared" si="6"/>
        <v>7.6923076923076927E-3</v>
      </c>
      <c r="E146" s="17">
        <v>0</v>
      </c>
      <c r="F146" s="16">
        <f t="shared" si="7"/>
        <v>0</v>
      </c>
      <c r="G146" s="17">
        <v>0</v>
      </c>
      <c r="H146" s="16">
        <f t="shared" si="8"/>
        <v>0</v>
      </c>
      <c r="I146" s="17">
        <v>1</v>
      </c>
      <c r="J146" s="18">
        <f t="shared" si="9"/>
        <v>5.5248618784530384E-3</v>
      </c>
    </row>
    <row r="147" spans="2:10" ht="15" customHeight="1">
      <c r="B147" s="14" t="s">
        <v>200</v>
      </c>
      <c r="C147" s="15">
        <v>1</v>
      </c>
      <c r="D147" s="16">
        <f t="shared" si="6"/>
        <v>7.6923076923076927E-3</v>
      </c>
      <c r="E147" s="17">
        <v>0</v>
      </c>
      <c r="F147" s="16">
        <f t="shared" si="7"/>
        <v>0</v>
      </c>
      <c r="G147" s="17">
        <v>0</v>
      </c>
      <c r="H147" s="16">
        <f t="shared" si="8"/>
        <v>0</v>
      </c>
      <c r="I147" s="17">
        <v>1</v>
      </c>
      <c r="J147" s="18">
        <f t="shared" si="9"/>
        <v>5.5248618784530384E-3</v>
      </c>
    </row>
    <row r="148" spans="2:10" ht="15" customHeight="1">
      <c r="B148" s="14" t="s">
        <v>201</v>
      </c>
      <c r="C148" s="15">
        <v>0</v>
      </c>
      <c r="D148" s="16">
        <f t="shared" si="6"/>
        <v>0</v>
      </c>
      <c r="E148" s="17">
        <v>1</v>
      </c>
      <c r="F148" s="16">
        <f t="shared" si="7"/>
        <v>2.4390243902439025E-2</v>
      </c>
      <c r="G148" s="17">
        <v>1</v>
      </c>
      <c r="H148" s="16">
        <f t="shared" si="8"/>
        <v>0.1</v>
      </c>
      <c r="I148" s="17">
        <v>2</v>
      </c>
      <c r="J148" s="18">
        <f t="shared" si="9"/>
        <v>1.1049723756906077E-2</v>
      </c>
    </row>
    <row r="149" spans="2:10" ht="15" customHeight="1">
      <c r="B149" s="14" t="s">
        <v>202</v>
      </c>
      <c r="C149" s="15">
        <v>1</v>
      </c>
      <c r="D149" s="16">
        <f t="shared" si="6"/>
        <v>7.6923076923076927E-3</v>
      </c>
      <c r="E149" s="17">
        <v>0</v>
      </c>
      <c r="F149" s="16">
        <f t="shared" si="7"/>
        <v>0</v>
      </c>
      <c r="G149" s="17">
        <v>0</v>
      </c>
      <c r="H149" s="16">
        <f t="shared" si="8"/>
        <v>0</v>
      </c>
      <c r="I149" s="17">
        <v>1</v>
      </c>
      <c r="J149" s="18">
        <f t="shared" si="9"/>
        <v>5.5248618784530384E-3</v>
      </c>
    </row>
    <row r="150" spans="2:10" ht="15" customHeight="1">
      <c r="B150" s="14" t="s">
        <v>203</v>
      </c>
      <c r="C150" s="15">
        <v>1</v>
      </c>
      <c r="D150" s="16">
        <f t="shared" si="6"/>
        <v>7.6923076923076927E-3</v>
      </c>
      <c r="E150" s="17">
        <v>0</v>
      </c>
      <c r="F150" s="16">
        <f t="shared" si="7"/>
        <v>0</v>
      </c>
      <c r="G150" s="17">
        <v>0</v>
      </c>
      <c r="H150" s="16">
        <f t="shared" si="8"/>
        <v>0</v>
      </c>
      <c r="I150" s="17">
        <v>1</v>
      </c>
      <c r="J150" s="18">
        <f t="shared" si="9"/>
        <v>5.5248618784530384E-3</v>
      </c>
    </row>
    <row r="151" spans="2:10" ht="15" customHeight="1">
      <c r="B151" s="14" t="s">
        <v>204</v>
      </c>
      <c r="C151" s="15">
        <v>1</v>
      </c>
      <c r="D151" s="16">
        <f t="shared" si="6"/>
        <v>7.6923076923076927E-3</v>
      </c>
      <c r="E151" s="17">
        <v>0</v>
      </c>
      <c r="F151" s="16">
        <f t="shared" si="7"/>
        <v>0</v>
      </c>
      <c r="G151" s="17">
        <v>0</v>
      </c>
      <c r="H151" s="16">
        <f t="shared" si="8"/>
        <v>0</v>
      </c>
      <c r="I151" s="17">
        <v>1</v>
      </c>
      <c r="J151" s="18">
        <f t="shared" si="9"/>
        <v>5.5248618784530384E-3</v>
      </c>
    </row>
    <row r="152" spans="2:10" ht="15" customHeight="1">
      <c r="B152" s="14" t="s">
        <v>205</v>
      </c>
      <c r="C152" s="15">
        <v>1</v>
      </c>
      <c r="D152" s="16">
        <f t="shared" si="6"/>
        <v>7.6923076923076927E-3</v>
      </c>
      <c r="E152" s="17">
        <v>0</v>
      </c>
      <c r="F152" s="16">
        <f t="shared" si="7"/>
        <v>0</v>
      </c>
      <c r="G152" s="17">
        <v>0</v>
      </c>
      <c r="H152" s="16">
        <f t="shared" si="8"/>
        <v>0</v>
      </c>
      <c r="I152" s="17">
        <v>1</v>
      </c>
      <c r="J152" s="18">
        <f t="shared" si="9"/>
        <v>5.5248618784530384E-3</v>
      </c>
    </row>
    <row r="153" spans="2:10" ht="15" customHeight="1" thickBot="1">
      <c r="B153" s="19" t="s">
        <v>13</v>
      </c>
      <c r="C153" s="20">
        <v>130</v>
      </c>
      <c r="D153" s="21">
        <f t="shared" si="6"/>
        <v>1</v>
      </c>
      <c r="E153" s="22">
        <v>41</v>
      </c>
      <c r="F153" s="21">
        <f t="shared" si="7"/>
        <v>1</v>
      </c>
      <c r="G153" s="22">
        <v>10</v>
      </c>
      <c r="H153" s="21">
        <f t="shared" si="8"/>
        <v>1</v>
      </c>
      <c r="I153" s="22">
        <v>181</v>
      </c>
      <c r="J153" s="23">
        <f t="shared" si="9"/>
        <v>1</v>
      </c>
    </row>
    <row r="154" spans="2:10" ht="15" customHeight="1" thickTop="1"/>
    <row r="155" spans="2:10" ht="15" customHeight="1" thickBot="1">
      <c r="B155" s="66" t="s">
        <v>42</v>
      </c>
      <c r="C155" s="66"/>
      <c r="D155" s="66"/>
      <c r="E155" s="66"/>
      <c r="F155" s="66"/>
      <c r="G155" s="66"/>
      <c r="H155" s="66"/>
      <c r="I155" s="66"/>
    </row>
    <row r="156" spans="2:10" ht="15" customHeight="1" thickTop="1">
      <c r="B156" s="60" t="s">
        <v>2</v>
      </c>
      <c r="C156" s="61"/>
      <c r="D156" s="61"/>
      <c r="E156" s="61"/>
      <c r="F156" s="61"/>
      <c r="G156" s="61"/>
      <c r="H156" s="61"/>
      <c r="I156" s="62"/>
    </row>
    <row r="157" spans="2:10" ht="35.25" customHeight="1">
      <c r="B157" s="63" t="s">
        <v>44</v>
      </c>
      <c r="C157" s="64"/>
      <c r="D157" s="64" t="s">
        <v>45</v>
      </c>
      <c r="E157" s="64"/>
      <c r="F157" s="64" t="s">
        <v>81</v>
      </c>
      <c r="G157" s="64"/>
      <c r="H157" s="64" t="s">
        <v>13</v>
      </c>
      <c r="I157" s="65"/>
    </row>
    <row r="158" spans="2:10" ht="15" customHeight="1" thickBot="1">
      <c r="B158" s="31" t="s">
        <v>6</v>
      </c>
      <c r="C158" s="32" t="s">
        <v>3</v>
      </c>
      <c r="D158" s="32" t="s">
        <v>6</v>
      </c>
      <c r="E158" s="32" t="s">
        <v>3</v>
      </c>
      <c r="F158" s="32" t="s">
        <v>6</v>
      </c>
      <c r="G158" s="32" t="s">
        <v>3</v>
      </c>
      <c r="H158" s="32" t="s">
        <v>6</v>
      </c>
      <c r="I158" s="33" t="s">
        <v>3</v>
      </c>
    </row>
    <row r="159" spans="2:10" ht="15" customHeight="1" thickTop="1" thickBot="1">
      <c r="B159" s="24">
        <v>130</v>
      </c>
      <c r="C159" s="25">
        <v>0.71823204419889508</v>
      </c>
      <c r="D159" s="26">
        <v>41</v>
      </c>
      <c r="E159" s="25">
        <v>0.22651933701657459</v>
      </c>
      <c r="F159" s="26">
        <v>10</v>
      </c>
      <c r="G159" s="25">
        <v>5.5248618784530384E-2</v>
      </c>
      <c r="H159" s="26">
        <v>181</v>
      </c>
      <c r="I159" s="27">
        <v>1</v>
      </c>
    </row>
    <row r="160" spans="2:10" ht="15" customHeight="1" thickTop="1">
      <c r="B160" s="37"/>
      <c r="C160" s="38"/>
      <c r="D160" s="37"/>
      <c r="E160" s="38"/>
      <c r="F160" s="37"/>
      <c r="G160" s="38"/>
      <c r="H160" s="37"/>
      <c r="I160" s="38"/>
    </row>
    <row r="161" spans="2:10" ht="24" customHeight="1">
      <c r="B161" s="58" t="s">
        <v>25</v>
      </c>
      <c r="C161" s="58"/>
      <c r="D161" s="58"/>
      <c r="E161" s="58"/>
      <c r="F161" s="58"/>
      <c r="G161" s="58"/>
      <c r="H161" s="7"/>
      <c r="I161" s="38"/>
    </row>
    <row r="162" spans="2:10" ht="15" customHeight="1" thickBot="1"/>
    <row r="163" spans="2:10" ht="15" customHeight="1" thickTop="1">
      <c r="B163" s="34"/>
      <c r="C163" s="60" t="s">
        <v>2</v>
      </c>
      <c r="D163" s="61"/>
      <c r="E163" s="61"/>
      <c r="F163" s="61"/>
      <c r="G163" s="61"/>
      <c r="H163" s="61"/>
      <c r="I163" s="61"/>
      <c r="J163" s="62"/>
    </row>
    <row r="164" spans="2:10" ht="24.75" customHeight="1">
      <c r="B164" s="35"/>
      <c r="C164" s="63" t="s">
        <v>44</v>
      </c>
      <c r="D164" s="64"/>
      <c r="E164" s="64" t="s">
        <v>45</v>
      </c>
      <c r="F164" s="64"/>
      <c r="G164" s="64" t="s">
        <v>81</v>
      </c>
      <c r="H164" s="64"/>
      <c r="I164" s="64" t="s">
        <v>13</v>
      </c>
      <c r="J164" s="65"/>
    </row>
    <row r="165" spans="2:10" ht="15" customHeight="1" thickBot="1">
      <c r="B165" s="36"/>
      <c r="C165" s="31" t="s">
        <v>6</v>
      </c>
      <c r="D165" s="32" t="s">
        <v>3</v>
      </c>
      <c r="E165" s="32" t="s">
        <v>6</v>
      </c>
      <c r="F165" s="32" t="s">
        <v>3</v>
      </c>
      <c r="G165" s="32" t="s">
        <v>6</v>
      </c>
      <c r="H165" s="32" t="s">
        <v>3</v>
      </c>
      <c r="I165" s="32" t="s">
        <v>6</v>
      </c>
      <c r="J165" s="33" t="s">
        <v>3</v>
      </c>
    </row>
    <row r="166" spans="2:10" ht="15" customHeight="1" thickTop="1">
      <c r="B166" s="28" t="s">
        <v>7</v>
      </c>
      <c r="C166" s="10">
        <v>112</v>
      </c>
      <c r="D166" s="11">
        <f>C166/130</f>
        <v>0.86153846153846159</v>
      </c>
      <c r="E166" s="12">
        <v>32</v>
      </c>
      <c r="F166" s="11">
        <f>E166/41</f>
        <v>0.78048780487804881</v>
      </c>
      <c r="G166" s="12">
        <v>6</v>
      </c>
      <c r="H166" s="11">
        <f>G166/10</f>
        <v>0.6</v>
      </c>
      <c r="I166" s="12">
        <v>150</v>
      </c>
      <c r="J166" s="13">
        <f>I166/181</f>
        <v>0.82872928176795579</v>
      </c>
    </row>
    <row r="167" spans="2:10" ht="15" customHeight="1">
      <c r="B167" s="29" t="s">
        <v>8</v>
      </c>
      <c r="C167" s="15">
        <v>39</v>
      </c>
      <c r="D167" s="16">
        <f t="shared" ref="D167:D171" si="10">C167/130</f>
        <v>0.3</v>
      </c>
      <c r="E167" s="17">
        <v>7</v>
      </c>
      <c r="F167" s="16">
        <f t="shared" ref="F167:F171" si="11">E167/41</f>
        <v>0.17073170731707318</v>
      </c>
      <c r="G167" s="17">
        <v>5</v>
      </c>
      <c r="H167" s="16">
        <f t="shared" ref="H167:H171" si="12">G167/10</f>
        <v>0.5</v>
      </c>
      <c r="I167" s="17">
        <v>51</v>
      </c>
      <c r="J167" s="18">
        <f t="shared" ref="J167:J171" si="13">I167/181</f>
        <v>0.28176795580110497</v>
      </c>
    </row>
    <row r="168" spans="2:10" ht="15" customHeight="1">
      <c r="B168" s="29" t="s">
        <v>206</v>
      </c>
      <c r="C168" s="15">
        <v>11</v>
      </c>
      <c r="D168" s="16">
        <f t="shared" si="10"/>
        <v>8.461538461538462E-2</v>
      </c>
      <c r="E168" s="17">
        <v>1</v>
      </c>
      <c r="F168" s="16">
        <f t="shared" si="11"/>
        <v>2.4390243902439025E-2</v>
      </c>
      <c r="G168" s="17">
        <v>1</v>
      </c>
      <c r="H168" s="16">
        <f t="shared" si="12"/>
        <v>0.1</v>
      </c>
      <c r="I168" s="17">
        <v>13</v>
      </c>
      <c r="J168" s="18">
        <f t="shared" si="13"/>
        <v>7.18232044198895E-2</v>
      </c>
    </row>
    <row r="169" spans="2:10" ht="15" customHeight="1">
      <c r="B169" s="29" t="s">
        <v>207</v>
      </c>
      <c r="C169" s="15">
        <v>9</v>
      </c>
      <c r="D169" s="16">
        <f t="shared" si="10"/>
        <v>6.9230769230769235E-2</v>
      </c>
      <c r="E169" s="17">
        <v>3</v>
      </c>
      <c r="F169" s="16">
        <f t="shared" si="11"/>
        <v>7.3170731707317069E-2</v>
      </c>
      <c r="G169" s="17">
        <v>0</v>
      </c>
      <c r="H169" s="16">
        <f t="shared" si="12"/>
        <v>0</v>
      </c>
      <c r="I169" s="17">
        <v>12</v>
      </c>
      <c r="J169" s="18">
        <f t="shared" si="13"/>
        <v>6.6298342541436461E-2</v>
      </c>
    </row>
    <row r="170" spans="2:10" ht="15" customHeight="1">
      <c r="B170" s="29" t="s">
        <v>208</v>
      </c>
      <c r="C170" s="15">
        <v>5</v>
      </c>
      <c r="D170" s="16">
        <f t="shared" si="10"/>
        <v>3.8461538461538464E-2</v>
      </c>
      <c r="E170" s="17">
        <v>1</v>
      </c>
      <c r="F170" s="16">
        <f t="shared" si="11"/>
        <v>2.4390243902439025E-2</v>
      </c>
      <c r="G170" s="17">
        <v>0</v>
      </c>
      <c r="H170" s="16">
        <f t="shared" si="12"/>
        <v>0</v>
      </c>
      <c r="I170" s="17">
        <v>6</v>
      </c>
      <c r="J170" s="18">
        <f t="shared" si="13"/>
        <v>3.3149171270718231E-2</v>
      </c>
    </row>
    <row r="171" spans="2:10" ht="15" customHeight="1" thickBot="1">
      <c r="B171" s="30" t="s">
        <v>5</v>
      </c>
      <c r="C171" s="20">
        <v>6</v>
      </c>
      <c r="D171" s="21">
        <f t="shared" si="10"/>
        <v>4.6153846153846156E-2</v>
      </c>
      <c r="E171" s="22">
        <v>2</v>
      </c>
      <c r="F171" s="21">
        <f t="shared" si="11"/>
        <v>4.878048780487805E-2</v>
      </c>
      <c r="G171" s="22">
        <v>0</v>
      </c>
      <c r="H171" s="21">
        <f t="shared" si="12"/>
        <v>0</v>
      </c>
      <c r="I171" s="22">
        <v>8</v>
      </c>
      <c r="J171" s="23">
        <f t="shared" si="13"/>
        <v>4.4198895027624308E-2</v>
      </c>
    </row>
    <row r="172" spans="2:10" ht="15" customHeight="1" thickTop="1">
      <c r="B172" s="39"/>
      <c r="C172" s="37"/>
      <c r="D172" s="38"/>
      <c r="E172" s="37"/>
      <c r="F172" s="38"/>
      <c r="G172" s="37"/>
      <c r="H172" s="38"/>
      <c r="I172" s="37"/>
      <c r="J172" s="38"/>
    </row>
    <row r="173" spans="2:10" ht="33.75" customHeight="1">
      <c r="B173" s="58" t="s">
        <v>26</v>
      </c>
      <c r="C173" s="58"/>
      <c r="D173" s="58"/>
      <c r="E173" s="58"/>
      <c r="F173" s="58"/>
      <c r="G173" s="58"/>
      <c r="H173" s="58"/>
      <c r="I173" s="58"/>
      <c r="J173" s="58"/>
    </row>
    <row r="174" spans="2:10" ht="15" customHeight="1" thickBot="1"/>
    <row r="175" spans="2:10" ht="15" customHeight="1" thickTop="1">
      <c r="B175" s="34"/>
      <c r="C175" s="60" t="s">
        <v>2</v>
      </c>
      <c r="D175" s="61"/>
      <c r="E175" s="61"/>
      <c r="F175" s="61"/>
      <c r="G175" s="61"/>
      <c r="H175" s="61"/>
      <c r="I175" s="61"/>
      <c r="J175" s="62"/>
    </row>
    <row r="176" spans="2:10" ht="26.25" customHeight="1">
      <c r="B176" s="35"/>
      <c r="C176" s="63" t="s">
        <v>44</v>
      </c>
      <c r="D176" s="64"/>
      <c r="E176" s="64" t="s">
        <v>45</v>
      </c>
      <c r="F176" s="64"/>
      <c r="G176" s="64" t="s">
        <v>81</v>
      </c>
      <c r="H176" s="64"/>
      <c r="I176" s="64" t="s">
        <v>13</v>
      </c>
      <c r="J176" s="65"/>
    </row>
    <row r="177" spans="2:10" ht="15" customHeight="1" thickBot="1">
      <c r="B177" s="36"/>
      <c r="C177" s="31" t="s">
        <v>6</v>
      </c>
      <c r="D177" s="32" t="s">
        <v>3</v>
      </c>
      <c r="E177" s="32" t="s">
        <v>6</v>
      </c>
      <c r="F177" s="32" t="s">
        <v>3</v>
      </c>
      <c r="G177" s="32" t="s">
        <v>6</v>
      </c>
      <c r="H177" s="32" t="s">
        <v>3</v>
      </c>
      <c r="I177" s="32" t="s">
        <v>6</v>
      </c>
      <c r="J177" s="33" t="s">
        <v>3</v>
      </c>
    </row>
    <row r="178" spans="2:10" ht="15" customHeight="1" thickTop="1">
      <c r="B178" s="28" t="s">
        <v>9</v>
      </c>
      <c r="C178" s="10">
        <v>14</v>
      </c>
      <c r="D178" s="11">
        <f>C178/130</f>
        <v>0.1076923076923077</v>
      </c>
      <c r="E178" s="12">
        <v>6</v>
      </c>
      <c r="F178" s="11">
        <f>E178/41</f>
        <v>0.14634146341463414</v>
      </c>
      <c r="G178" s="12">
        <v>0</v>
      </c>
      <c r="H178" s="11">
        <f>G178/10</f>
        <v>0</v>
      </c>
      <c r="I178" s="12">
        <v>20</v>
      </c>
      <c r="J178" s="13">
        <f>I178/181</f>
        <v>0.11049723756906077</v>
      </c>
    </row>
    <row r="179" spans="2:10" ht="15" customHeight="1">
      <c r="B179" s="29" t="s">
        <v>209</v>
      </c>
      <c r="C179" s="15">
        <v>32</v>
      </c>
      <c r="D179" s="16">
        <f t="shared" ref="D179:D182" si="14">C179/130</f>
        <v>0.24615384615384617</v>
      </c>
      <c r="E179" s="17">
        <v>11</v>
      </c>
      <c r="F179" s="16">
        <f t="shared" ref="F179:F182" si="15">E179/41</f>
        <v>0.26829268292682928</v>
      </c>
      <c r="G179" s="17">
        <v>6</v>
      </c>
      <c r="H179" s="16">
        <f t="shared" ref="H179:H182" si="16">G179/10</f>
        <v>0.6</v>
      </c>
      <c r="I179" s="17">
        <v>49</v>
      </c>
      <c r="J179" s="18">
        <f t="shared" ref="J179:J182" si="17">I179/181</f>
        <v>0.27071823204419887</v>
      </c>
    </row>
    <row r="180" spans="2:10" ht="15" customHeight="1">
      <c r="B180" s="29" t="s">
        <v>27</v>
      </c>
      <c r="C180" s="15">
        <v>19</v>
      </c>
      <c r="D180" s="16">
        <f t="shared" si="14"/>
        <v>0.14615384615384616</v>
      </c>
      <c r="E180" s="17">
        <v>5</v>
      </c>
      <c r="F180" s="16">
        <f t="shared" si="15"/>
        <v>0.12195121951219512</v>
      </c>
      <c r="G180" s="17">
        <v>0</v>
      </c>
      <c r="H180" s="16">
        <f t="shared" si="16"/>
        <v>0</v>
      </c>
      <c r="I180" s="17">
        <v>24</v>
      </c>
      <c r="J180" s="18">
        <f t="shared" si="17"/>
        <v>0.13259668508287292</v>
      </c>
    </row>
    <row r="181" spans="2:10" ht="15" customHeight="1">
      <c r="B181" s="29" t="s">
        <v>210</v>
      </c>
      <c r="C181" s="15">
        <v>71</v>
      </c>
      <c r="D181" s="16">
        <f t="shared" si="14"/>
        <v>0.5461538461538461</v>
      </c>
      <c r="E181" s="17">
        <v>16</v>
      </c>
      <c r="F181" s="16">
        <f t="shared" si="15"/>
        <v>0.3902439024390244</v>
      </c>
      <c r="G181" s="17">
        <v>3</v>
      </c>
      <c r="H181" s="16">
        <f t="shared" si="16"/>
        <v>0.3</v>
      </c>
      <c r="I181" s="17">
        <v>90</v>
      </c>
      <c r="J181" s="18">
        <f t="shared" si="17"/>
        <v>0.49723756906077349</v>
      </c>
    </row>
    <row r="182" spans="2:10" ht="15" customHeight="1" thickBot="1">
      <c r="B182" s="30" t="s">
        <v>5</v>
      </c>
      <c r="C182" s="20">
        <v>6</v>
      </c>
      <c r="D182" s="21">
        <f t="shared" si="14"/>
        <v>4.6153846153846156E-2</v>
      </c>
      <c r="E182" s="22">
        <v>3</v>
      </c>
      <c r="F182" s="21">
        <f t="shared" si="15"/>
        <v>7.3170731707317069E-2</v>
      </c>
      <c r="G182" s="22">
        <v>1</v>
      </c>
      <c r="H182" s="21">
        <f t="shared" si="16"/>
        <v>0.1</v>
      </c>
      <c r="I182" s="22">
        <v>10</v>
      </c>
      <c r="J182" s="23">
        <f t="shared" si="17"/>
        <v>5.5248618784530384E-2</v>
      </c>
    </row>
    <row r="183" spans="2:10" ht="15" customHeight="1" thickTop="1">
      <c r="B183" s="39"/>
      <c r="C183" s="37"/>
      <c r="D183" s="38"/>
      <c r="E183" s="37"/>
      <c r="F183" s="38"/>
      <c r="G183" s="37"/>
      <c r="H183" s="38"/>
      <c r="I183" s="37"/>
      <c r="J183" s="38"/>
    </row>
    <row r="184" spans="2:10" ht="30.75" customHeight="1">
      <c r="B184" s="58" t="s">
        <v>28</v>
      </c>
      <c r="C184" s="58"/>
      <c r="D184" s="58"/>
      <c r="E184" s="58"/>
      <c r="F184" s="58"/>
      <c r="G184" s="58"/>
      <c r="H184" s="58"/>
      <c r="I184" s="58"/>
      <c r="J184" s="58"/>
    </row>
    <row r="185" spans="2:10" ht="15" customHeight="1" thickBot="1"/>
    <row r="186" spans="2:10" ht="15" customHeight="1" thickTop="1">
      <c r="B186" s="34"/>
      <c r="C186" s="60" t="s">
        <v>2</v>
      </c>
      <c r="D186" s="61"/>
      <c r="E186" s="61"/>
      <c r="F186" s="61"/>
      <c r="G186" s="61"/>
      <c r="H186" s="61"/>
      <c r="I186" s="61"/>
      <c r="J186" s="62"/>
    </row>
    <row r="187" spans="2:10" ht="27.75" customHeight="1">
      <c r="B187" s="35"/>
      <c r="C187" s="63" t="s">
        <v>44</v>
      </c>
      <c r="D187" s="64"/>
      <c r="E187" s="64" t="s">
        <v>45</v>
      </c>
      <c r="F187" s="64"/>
      <c r="G187" s="64" t="s">
        <v>81</v>
      </c>
      <c r="H187" s="64"/>
      <c r="I187" s="64" t="s">
        <v>13</v>
      </c>
      <c r="J187" s="65"/>
    </row>
    <row r="188" spans="2:10" ht="15" customHeight="1" thickBot="1">
      <c r="B188" s="36"/>
      <c r="C188" s="31" t="s">
        <v>6</v>
      </c>
      <c r="D188" s="32" t="s">
        <v>3</v>
      </c>
      <c r="E188" s="32" t="s">
        <v>6</v>
      </c>
      <c r="F188" s="32" t="s">
        <v>3</v>
      </c>
      <c r="G188" s="32" t="s">
        <v>6</v>
      </c>
      <c r="H188" s="32" t="s">
        <v>3</v>
      </c>
      <c r="I188" s="32" t="s">
        <v>6</v>
      </c>
      <c r="J188" s="33" t="s">
        <v>3</v>
      </c>
    </row>
    <row r="189" spans="2:10" ht="15.75" customHeight="1" thickTop="1">
      <c r="B189" s="28" t="s">
        <v>211</v>
      </c>
      <c r="C189" s="10">
        <v>70</v>
      </c>
      <c r="D189" s="11">
        <f>C189/130</f>
        <v>0.53846153846153844</v>
      </c>
      <c r="E189" s="12">
        <v>18</v>
      </c>
      <c r="F189" s="11">
        <f>E189/41</f>
        <v>0.43902439024390244</v>
      </c>
      <c r="G189" s="12">
        <v>7</v>
      </c>
      <c r="H189" s="11">
        <f>G189/10</f>
        <v>0.7</v>
      </c>
      <c r="I189" s="12">
        <v>95</v>
      </c>
      <c r="J189" s="13">
        <f>I189/181</f>
        <v>0.52486187845303867</v>
      </c>
    </row>
    <row r="190" spans="2:10" ht="15" customHeight="1">
      <c r="B190" s="29" t="s">
        <v>29</v>
      </c>
      <c r="C190" s="15">
        <v>38</v>
      </c>
      <c r="D190" s="16">
        <f t="shared" ref="D190:D196" si="18">C190/130</f>
        <v>0.29230769230769232</v>
      </c>
      <c r="E190" s="17">
        <v>6</v>
      </c>
      <c r="F190" s="16">
        <f t="shared" ref="F190:F196" si="19">E190/41</f>
        <v>0.14634146341463414</v>
      </c>
      <c r="G190" s="17">
        <v>2</v>
      </c>
      <c r="H190" s="16">
        <f t="shared" ref="H190:H196" si="20">G190/10</f>
        <v>0.2</v>
      </c>
      <c r="I190" s="17">
        <v>46</v>
      </c>
      <c r="J190" s="18">
        <f t="shared" ref="J190:J196" si="21">I190/181</f>
        <v>0.2541436464088398</v>
      </c>
    </row>
    <row r="191" spans="2:10" ht="15" customHeight="1">
      <c r="B191" s="29" t="s">
        <v>212</v>
      </c>
      <c r="C191" s="15">
        <v>24</v>
      </c>
      <c r="D191" s="16">
        <f t="shared" si="18"/>
        <v>0.18461538461538463</v>
      </c>
      <c r="E191" s="17">
        <v>9</v>
      </c>
      <c r="F191" s="16">
        <f t="shared" si="19"/>
        <v>0.21951219512195122</v>
      </c>
      <c r="G191" s="17">
        <v>1</v>
      </c>
      <c r="H191" s="16">
        <f t="shared" si="20"/>
        <v>0.1</v>
      </c>
      <c r="I191" s="17">
        <v>34</v>
      </c>
      <c r="J191" s="18">
        <f t="shared" si="21"/>
        <v>0.18784530386740331</v>
      </c>
    </row>
    <row r="192" spans="2:10" ht="34.5" customHeight="1">
      <c r="B192" s="29" t="s">
        <v>213</v>
      </c>
      <c r="C192" s="15">
        <v>33</v>
      </c>
      <c r="D192" s="16">
        <f t="shared" si="18"/>
        <v>0.25384615384615383</v>
      </c>
      <c r="E192" s="17">
        <v>7</v>
      </c>
      <c r="F192" s="16">
        <f t="shared" si="19"/>
        <v>0.17073170731707318</v>
      </c>
      <c r="G192" s="17">
        <v>1</v>
      </c>
      <c r="H192" s="16">
        <f t="shared" si="20"/>
        <v>0.1</v>
      </c>
      <c r="I192" s="17">
        <v>41</v>
      </c>
      <c r="J192" s="18">
        <f t="shared" si="21"/>
        <v>0.22651933701657459</v>
      </c>
    </row>
    <row r="193" spans="2:10" ht="15" customHeight="1">
      <c r="B193" s="29" t="s">
        <v>214</v>
      </c>
      <c r="C193" s="15">
        <v>20</v>
      </c>
      <c r="D193" s="16">
        <f t="shared" si="18"/>
        <v>0.15384615384615385</v>
      </c>
      <c r="E193" s="17">
        <v>2</v>
      </c>
      <c r="F193" s="16">
        <f t="shared" si="19"/>
        <v>4.878048780487805E-2</v>
      </c>
      <c r="G193" s="17">
        <v>0</v>
      </c>
      <c r="H193" s="16">
        <f t="shared" si="20"/>
        <v>0</v>
      </c>
      <c r="I193" s="17">
        <v>22</v>
      </c>
      <c r="J193" s="18">
        <f t="shared" si="21"/>
        <v>0.12154696132596685</v>
      </c>
    </row>
    <row r="194" spans="2:10" ht="30" customHeight="1">
      <c r="B194" s="29" t="s">
        <v>215</v>
      </c>
      <c r="C194" s="15">
        <v>26</v>
      </c>
      <c r="D194" s="16">
        <f t="shared" si="18"/>
        <v>0.2</v>
      </c>
      <c r="E194" s="17">
        <v>9</v>
      </c>
      <c r="F194" s="16">
        <f t="shared" si="19"/>
        <v>0.21951219512195122</v>
      </c>
      <c r="G194" s="17">
        <v>1</v>
      </c>
      <c r="H194" s="16">
        <f t="shared" si="20"/>
        <v>0.1</v>
      </c>
      <c r="I194" s="17">
        <v>36</v>
      </c>
      <c r="J194" s="18">
        <f t="shared" si="21"/>
        <v>0.19889502762430938</v>
      </c>
    </row>
    <row r="195" spans="2:10" ht="15" customHeight="1">
      <c r="B195" s="29" t="s">
        <v>10</v>
      </c>
      <c r="C195" s="15">
        <v>5</v>
      </c>
      <c r="D195" s="16">
        <f t="shared" si="18"/>
        <v>3.8461538461538464E-2</v>
      </c>
      <c r="E195" s="17">
        <v>4</v>
      </c>
      <c r="F195" s="16">
        <f t="shared" si="19"/>
        <v>9.7560975609756101E-2</v>
      </c>
      <c r="G195" s="17">
        <v>1</v>
      </c>
      <c r="H195" s="16">
        <f t="shared" si="20"/>
        <v>0.1</v>
      </c>
      <c r="I195" s="17">
        <v>10</v>
      </c>
      <c r="J195" s="18">
        <f t="shared" si="21"/>
        <v>5.5248618784530384E-2</v>
      </c>
    </row>
    <row r="196" spans="2:10" ht="15" customHeight="1" thickBot="1">
      <c r="B196" s="30" t="s">
        <v>5</v>
      </c>
      <c r="C196" s="20">
        <v>7</v>
      </c>
      <c r="D196" s="21">
        <f t="shared" si="18"/>
        <v>5.3846153846153849E-2</v>
      </c>
      <c r="E196" s="22">
        <v>1</v>
      </c>
      <c r="F196" s="21">
        <f t="shared" si="19"/>
        <v>2.4390243902439025E-2</v>
      </c>
      <c r="G196" s="22">
        <v>1</v>
      </c>
      <c r="H196" s="21">
        <f t="shared" si="20"/>
        <v>0.1</v>
      </c>
      <c r="I196" s="22">
        <v>9</v>
      </c>
      <c r="J196" s="23">
        <f t="shared" si="21"/>
        <v>4.9723756906077346E-2</v>
      </c>
    </row>
    <row r="197" spans="2:10" ht="15" customHeight="1" thickTop="1">
      <c r="B197" s="39"/>
      <c r="C197" s="37"/>
      <c r="D197" s="38"/>
      <c r="E197" s="37"/>
      <c r="F197" s="38"/>
      <c r="G197" s="37"/>
      <c r="H197" s="38"/>
      <c r="I197" s="37"/>
      <c r="J197" s="38"/>
    </row>
    <row r="198" spans="2:10" ht="15" customHeight="1">
      <c r="B198" s="58" t="s">
        <v>11</v>
      </c>
      <c r="C198" s="58"/>
      <c r="D198" s="58"/>
      <c r="E198" s="58"/>
      <c r="F198" s="58"/>
      <c r="G198" s="58"/>
      <c r="H198" s="58"/>
      <c r="I198" s="58"/>
      <c r="J198" s="58"/>
    </row>
    <row r="199" spans="2:10" ht="15" customHeight="1">
      <c r="B199" s="6"/>
      <c r="C199" s="6"/>
      <c r="D199" s="6"/>
      <c r="E199" s="6"/>
      <c r="F199" s="6"/>
      <c r="G199" s="6"/>
      <c r="H199" s="6"/>
      <c r="I199" s="6"/>
      <c r="J199" s="6"/>
    </row>
    <row r="200" spans="2:10" ht="15" customHeight="1">
      <c r="B200" s="59" t="s">
        <v>30</v>
      </c>
      <c r="C200" s="59"/>
      <c r="D200" s="59"/>
      <c r="E200" s="59"/>
      <c r="F200" s="59"/>
      <c r="G200" s="59"/>
      <c r="H200" s="59"/>
      <c r="I200" s="59"/>
      <c r="J200" s="59"/>
    </row>
    <row r="201" spans="2:10" ht="15" customHeight="1" thickBot="1"/>
    <row r="202" spans="2:10" ht="15" customHeight="1" thickTop="1">
      <c r="B202" s="40"/>
      <c r="C202" s="60" t="s">
        <v>2</v>
      </c>
      <c r="D202" s="61"/>
      <c r="E202" s="61"/>
      <c r="F202" s="61"/>
      <c r="G202" s="61"/>
      <c r="H202" s="61"/>
      <c r="I202" s="61"/>
      <c r="J202" s="62"/>
    </row>
    <row r="203" spans="2:10" ht="27.75" customHeight="1">
      <c r="B203" s="41"/>
      <c r="C203" s="63" t="s">
        <v>44</v>
      </c>
      <c r="D203" s="64"/>
      <c r="E203" s="64" t="s">
        <v>45</v>
      </c>
      <c r="F203" s="64"/>
      <c r="G203" s="64" t="s">
        <v>81</v>
      </c>
      <c r="H203" s="64"/>
      <c r="I203" s="64" t="s">
        <v>13</v>
      </c>
      <c r="J203" s="65"/>
    </row>
    <row r="204" spans="2:10" ht="15" customHeight="1" thickBot="1">
      <c r="B204" s="42"/>
      <c r="C204" s="31" t="s">
        <v>6</v>
      </c>
      <c r="D204" s="32" t="s">
        <v>3</v>
      </c>
      <c r="E204" s="32" t="s">
        <v>6</v>
      </c>
      <c r="F204" s="32" t="s">
        <v>3</v>
      </c>
      <c r="G204" s="32" t="s">
        <v>6</v>
      </c>
      <c r="H204" s="32" t="s">
        <v>3</v>
      </c>
      <c r="I204" s="32" t="s">
        <v>6</v>
      </c>
      <c r="J204" s="33" t="s">
        <v>3</v>
      </c>
    </row>
    <row r="205" spans="2:10" ht="15" customHeight="1" thickTop="1">
      <c r="B205" s="9" t="s">
        <v>31</v>
      </c>
      <c r="C205" s="10">
        <v>55</v>
      </c>
      <c r="D205" s="11">
        <v>0.42307692307692307</v>
      </c>
      <c r="E205" s="12">
        <v>6</v>
      </c>
      <c r="F205" s="11">
        <v>0.14634146341463417</v>
      </c>
      <c r="G205" s="12">
        <v>0</v>
      </c>
      <c r="H205" s="11">
        <v>0</v>
      </c>
      <c r="I205" s="12">
        <v>61</v>
      </c>
      <c r="J205" s="13">
        <v>0.33701657458563539</v>
      </c>
    </row>
    <row r="206" spans="2:10" ht="15" customHeight="1" thickBot="1">
      <c r="B206" s="19" t="s">
        <v>32</v>
      </c>
      <c r="C206" s="20">
        <v>75</v>
      </c>
      <c r="D206" s="21">
        <v>0.57692307692307698</v>
      </c>
      <c r="E206" s="22">
        <v>35</v>
      </c>
      <c r="F206" s="21">
        <v>0.85365853658536583</v>
      </c>
      <c r="G206" s="22">
        <v>10</v>
      </c>
      <c r="H206" s="21">
        <v>1</v>
      </c>
      <c r="I206" s="22">
        <v>120</v>
      </c>
      <c r="J206" s="23">
        <v>0.66298342541436472</v>
      </c>
    </row>
    <row r="207" spans="2:10" ht="15" customHeight="1" thickTop="1" thickBot="1">
      <c r="B207" s="39"/>
      <c r="C207" s="37"/>
      <c r="D207" s="38"/>
      <c r="E207" s="37"/>
      <c r="F207" s="38"/>
      <c r="G207" s="37"/>
      <c r="H207" s="38"/>
      <c r="I207" s="37"/>
      <c r="J207" s="38"/>
    </row>
    <row r="208" spans="2:10" ht="15" customHeight="1" thickTop="1">
      <c r="B208" s="34"/>
      <c r="C208" s="60" t="s">
        <v>2</v>
      </c>
      <c r="D208" s="61"/>
      <c r="E208" s="61"/>
      <c r="F208" s="61"/>
      <c r="G208" s="61"/>
      <c r="H208" s="62"/>
    </row>
    <row r="209" spans="2:10" ht="27.75" customHeight="1">
      <c r="B209" s="35"/>
      <c r="C209" s="63" t="s">
        <v>44</v>
      </c>
      <c r="D209" s="64"/>
      <c r="E209" s="64" t="s">
        <v>45</v>
      </c>
      <c r="F209" s="64"/>
      <c r="G209" s="64" t="s">
        <v>13</v>
      </c>
      <c r="H209" s="65"/>
    </row>
    <row r="210" spans="2:10" ht="15" customHeight="1" thickBot="1">
      <c r="B210" s="43" t="s">
        <v>33</v>
      </c>
      <c r="C210" s="31" t="s">
        <v>6</v>
      </c>
      <c r="D210" s="32" t="s">
        <v>3</v>
      </c>
      <c r="E210" s="32" t="s">
        <v>6</v>
      </c>
      <c r="F210" s="32" t="s">
        <v>3</v>
      </c>
      <c r="G210" s="32" t="s">
        <v>6</v>
      </c>
      <c r="H210" s="33" t="s">
        <v>3</v>
      </c>
    </row>
    <row r="211" spans="2:10" ht="32.25" customHeight="1" thickTop="1">
      <c r="B211" s="28" t="s">
        <v>34</v>
      </c>
      <c r="C211" s="10">
        <v>45</v>
      </c>
      <c r="D211" s="11">
        <v>0.91836734693877542</v>
      </c>
      <c r="E211" s="12">
        <v>4</v>
      </c>
      <c r="F211" s="11">
        <v>8.1632653061224497E-2</v>
      </c>
      <c r="G211" s="12">
        <v>49</v>
      </c>
      <c r="H211" s="13">
        <v>1</v>
      </c>
    </row>
    <row r="212" spans="2:10" ht="32.25" customHeight="1">
      <c r="B212" s="29" t="s">
        <v>35</v>
      </c>
      <c r="C212" s="15">
        <v>3</v>
      </c>
      <c r="D212" s="16">
        <v>1</v>
      </c>
      <c r="E212" s="17">
        <v>0</v>
      </c>
      <c r="F212" s="16">
        <v>0</v>
      </c>
      <c r="G212" s="17">
        <v>3</v>
      </c>
      <c r="H212" s="18">
        <v>1</v>
      </c>
    </row>
    <row r="213" spans="2:10" ht="32.25" customHeight="1">
      <c r="B213" s="29" t="s">
        <v>36</v>
      </c>
      <c r="C213" s="15">
        <v>0</v>
      </c>
      <c r="D213" s="16">
        <v>0</v>
      </c>
      <c r="E213" s="17">
        <v>0</v>
      </c>
      <c r="F213" s="16">
        <v>0</v>
      </c>
      <c r="G213" s="17">
        <v>0</v>
      </c>
      <c r="H213" s="18">
        <v>0</v>
      </c>
    </row>
    <row r="214" spans="2:10" ht="32.25" customHeight="1">
      <c r="B214" s="29" t="s">
        <v>37</v>
      </c>
      <c r="C214" s="15">
        <v>2</v>
      </c>
      <c r="D214" s="16">
        <v>1</v>
      </c>
      <c r="E214" s="17">
        <v>0</v>
      </c>
      <c r="F214" s="16">
        <v>0</v>
      </c>
      <c r="G214" s="17">
        <v>2</v>
      </c>
      <c r="H214" s="18">
        <v>1</v>
      </c>
    </row>
    <row r="215" spans="2:10" ht="32.25" customHeight="1">
      <c r="B215" s="29" t="s">
        <v>38</v>
      </c>
      <c r="C215" s="15">
        <v>2</v>
      </c>
      <c r="D215" s="16">
        <v>1</v>
      </c>
      <c r="E215" s="17">
        <v>0</v>
      </c>
      <c r="F215" s="16">
        <v>0</v>
      </c>
      <c r="G215" s="17">
        <v>2</v>
      </c>
      <c r="H215" s="18">
        <v>1</v>
      </c>
    </row>
    <row r="216" spans="2:10" ht="32.25" customHeight="1">
      <c r="B216" s="29" t="s">
        <v>216</v>
      </c>
      <c r="C216" s="15">
        <v>0</v>
      </c>
      <c r="D216" s="16">
        <v>0</v>
      </c>
      <c r="E216" s="17">
        <v>0</v>
      </c>
      <c r="F216" s="16">
        <v>0</v>
      </c>
      <c r="G216" s="17">
        <v>0</v>
      </c>
      <c r="H216" s="18">
        <v>0</v>
      </c>
    </row>
    <row r="217" spans="2:10" ht="32.25" customHeight="1">
      <c r="B217" s="29" t="s">
        <v>12</v>
      </c>
      <c r="C217" s="15">
        <v>23</v>
      </c>
      <c r="D217" s="16">
        <v>0.88461538461538469</v>
      </c>
      <c r="E217" s="17">
        <v>3</v>
      </c>
      <c r="F217" s="16">
        <v>0.11538461538461538</v>
      </c>
      <c r="G217" s="17">
        <v>26</v>
      </c>
      <c r="H217" s="18">
        <v>1</v>
      </c>
    </row>
    <row r="218" spans="2:10" ht="32.25" customHeight="1">
      <c r="B218" s="29" t="s">
        <v>39</v>
      </c>
      <c r="C218" s="15">
        <v>6</v>
      </c>
      <c r="D218" s="16">
        <v>0.8571428571428571</v>
      </c>
      <c r="E218" s="17">
        <v>1</v>
      </c>
      <c r="F218" s="16">
        <v>0.14285714285714288</v>
      </c>
      <c r="G218" s="17">
        <v>7</v>
      </c>
      <c r="H218" s="18">
        <v>1</v>
      </c>
    </row>
    <row r="219" spans="2:10" ht="32.25" customHeight="1" thickBot="1">
      <c r="B219" s="30" t="s">
        <v>5</v>
      </c>
      <c r="C219" s="20">
        <v>1</v>
      </c>
      <c r="D219" s="21">
        <v>1</v>
      </c>
      <c r="E219" s="22">
        <v>0</v>
      </c>
      <c r="F219" s="21">
        <v>0</v>
      </c>
      <c r="G219" s="22">
        <v>1</v>
      </c>
      <c r="H219" s="23">
        <v>1</v>
      </c>
    </row>
    <row r="220" spans="2:10" ht="15" customHeight="1" thickTop="1">
      <c r="B220" s="39"/>
      <c r="C220" s="37"/>
      <c r="D220" s="38"/>
      <c r="E220" s="37"/>
      <c r="F220" s="38"/>
      <c r="G220" s="37"/>
      <c r="H220" s="38"/>
    </row>
    <row r="221" spans="2:10" ht="29.25" customHeight="1">
      <c r="B221" s="59" t="s">
        <v>40</v>
      </c>
      <c r="C221" s="59"/>
      <c r="D221" s="59"/>
      <c r="E221" s="59"/>
      <c r="F221" s="59"/>
      <c r="G221" s="59"/>
      <c r="H221" s="59"/>
      <c r="I221" s="59"/>
      <c r="J221" s="59"/>
    </row>
    <row r="222" spans="2:10" ht="15" customHeight="1" thickBot="1"/>
    <row r="223" spans="2:10" ht="15" customHeight="1" thickTop="1">
      <c r="B223" s="34"/>
      <c r="C223" s="60" t="s">
        <v>2</v>
      </c>
      <c r="D223" s="61"/>
      <c r="E223" s="61"/>
      <c r="F223" s="61"/>
      <c r="G223" s="61"/>
      <c r="H223" s="61"/>
      <c r="I223" s="61"/>
      <c r="J223" s="62"/>
    </row>
    <row r="224" spans="2:10" ht="24.75" customHeight="1">
      <c r="B224" s="35"/>
      <c r="C224" s="63" t="s">
        <v>44</v>
      </c>
      <c r="D224" s="64"/>
      <c r="E224" s="64" t="s">
        <v>45</v>
      </c>
      <c r="F224" s="64"/>
      <c r="G224" s="64" t="s">
        <v>81</v>
      </c>
      <c r="H224" s="64"/>
      <c r="I224" s="64" t="s">
        <v>13</v>
      </c>
      <c r="J224" s="65"/>
    </row>
    <row r="225" spans="2:10" ht="15" customHeight="1" thickBot="1">
      <c r="B225" s="36"/>
      <c r="C225" s="31" t="s">
        <v>6</v>
      </c>
      <c r="D225" s="32" t="s">
        <v>3</v>
      </c>
      <c r="E225" s="32" t="s">
        <v>6</v>
      </c>
      <c r="F225" s="32" t="s">
        <v>3</v>
      </c>
      <c r="G225" s="32" t="s">
        <v>6</v>
      </c>
      <c r="H225" s="32" t="s">
        <v>3</v>
      </c>
      <c r="I225" s="32" t="s">
        <v>6</v>
      </c>
      <c r="J225" s="33" t="s">
        <v>3</v>
      </c>
    </row>
    <row r="226" spans="2:10" ht="15" customHeight="1" thickTop="1">
      <c r="B226" s="28" t="s">
        <v>14</v>
      </c>
      <c r="C226" s="10">
        <v>115</v>
      </c>
      <c r="D226" s="11">
        <f>C226/130</f>
        <v>0.88461538461538458</v>
      </c>
      <c r="E226" s="12">
        <v>38</v>
      </c>
      <c r="F226" s="11">
        <f>E226/40</f>
        <v>0.95</v>
      </c>
      <c r="G226" s="12">
        <v>8</v>
      </c>
      <c r="H226" s="11">
        <f>G226/10</f>
        <v>0.8</v>
      </c>
      <c r="I226" s="12">
        <v>161</v>
      </c>
      <c r="J226" s="13">
        <f>I226/181</f>
        <v>0.88950276243093918</v>
      </c>
    </row>
    <row r="227" spans="2:10" ht="15" customHeight="1">
      <c r="B227" s="29" t="s">
        <v>15</v>
      </c>
      <c r="C227" s="15">
        <v>58</v>
      </c>
      <c r="D227" s="16">
        <f t="shared" ref="D227:D233" si="22">C227/130</f>
        <v>0.44615384615384618</v>
      </c>
      <c r="E227" s="17">
        <v>14</v>
      </c>
      <c r="F227" s="16">
        <f t="shared" ref="F227:F233" si="23">E227/40</f>
        <v>0.35</v>
      </c>
      <c r="G227" s="17">
        <v>4</v>
      </c>
      <c r="H227" s="16">
        <f t="shared" ref="H227:H233" si="24">G227/10</f>
        <v>0.4</v>
      </c>
      <c r="I227" s="17">
        <v>76</v>
      </c>
      <c r="J227" s="18">
        <f t="shared" ref="J227:J233" si="25">I227/181</f>
        <v>0.41988950276243092</v>
      </c>
    </row>
    <row r="228" spans="2:10" ht="15" customHeight="1">
      <c r="B228" s="29" t="s">
        <v>20</v>
      </c>
      <c r="C228" s="15">
        <v>5</v>
      </c>
      <c r="D228" s="16">
        <f t="shared" si="22"/>
        <v>3.8461538461538464E-2</v>
      </c>
      <c r="E228" s="17">
        <v>1</v>
      </c>
      <c r="F228" s="16">
        <f t="shared" si="23"/>
        <v>2.5000000000000001E-2</v>
      </c>
      <c r="G228" s="17">
        <v>0</v>
      </c>
      <c r="H228" s="16">
        <f t="shared" si="24"/>
        <v>0</v>
      </c>
      <c r="I228" s="17">
        <v>6</v>
      </c>
      <c r="J228" s="18">
        <f t="shared" si="25"/>
        <v>3.3149171270718231E-2</v>
      </c>
    </row>
    <row r="229" spans="2:10" ht="15" customHeight="1">
      <c r="B229" s="29" t="s">
        <v>16</v>
      </c>
      <c r="C229" s="15">
        <v>27</v>
      </c>
      <c r="D229" s="16">
        <f t="shared" si="22"/>
        <v>0.2076923076923077</v>
      </c>
      <c r="E229" s="17">
        <v>12</v>
      </c>
      <c r="F229" s="16">
        <f t="shared" si="23"/>
        <v>0.3</v>
      </c>
      <c r="G229" s="17">
        <v>4</v>
      </c>
      <c r="H229" s="16">
        <f t="shared" si="24"/>
        <v>0.4</v>
      </c>
      <c r="I229" s="17">
        <v>43</v>
      </c>
      <c r="J229" s="18">
        <f t="shared" si="25"/>
        <v>0.23756906077348067</v>
      </c>
    </row>
    <row r="230" spans="2:10" ht="15" customHeight="1">
      <c r="B230" s="29" t="s">
        <v>17</v>
      </c>
      <c r="C230" s="15">
        <v>19</v>
      </c>
      <c r="D230" s="16">
        <f t="shared" si="22"/>
        <v>0.14615384615384616</v>
      </c>
      <c r="E230" s="17">
        <v>8</v>
      </c>
      <c r="F230" s="16">
        <f t="shared" si="23"/>
        <v>0.2</v>
      </c>
      <c r="G230" s="17">
        <v>2</v>
      </c>
      <c r="H230" s="16">
        <f t="shared" si="24"/>
        <v>0.2</v>
      </c>
      <c r="I230" s="17">
        <v>29</v>
      </c>
      <c r="J230" s="18">
        <f t="shared" si="25"/>
        <v>0.16022099447513813</v>
      </c>
    </row>
    <row r="231" spans="2:10" ht="15" customHeight="1">
      <c r="B231" s="29" t="s">
        <v>18</v>
      </c>
      <c r="C231" s="15">
        <v>25</v>
      </c>
      <c r="D231" s="16">
        <f t="shared" si="22"/>
        <v>0.19230769230769232</v>
      </c>
      <c r="E231" s="17">
        <v>11</v>
      </c>
      <c r="F231" s="16">
        <f t="shared" si="23"/>
        <v>0.27500000000000002</v>
      </c>
      <c r="G231" s="17">
        <v>1</v>
      </c>
      <c r="H231" s="16">
        <f t="shared" si="24"/>
        <v>0.1</v>
      </c>
      <c r="I231" s="17">
        <v>37</v>
      </c>
      <c r="J231" s="18">
        <f t="shared" si="25"/>
        <v>0.20441988950276244</v>
      </c>
    </row>
    <row r="232" spans="2:10" ht="15" customHeight="1">
      <c r="B232" s="29" t="s">
        <v>19</v>
      </c>
      <c r="C232" s="15">
        <v>9</v>
      </c>
      <c r="D232" s="16">
        <f t="shared" si="22"/>
        <v>6.9230769230769235E-2</v>
      </c>
      <c r="E232" s="17">
        <v>3</v>
      </c>
      <c r="F232" s="16">
        <f t="shared" si="23"/>
        <v>7.4999999999999997E-2</v>
      </c>
      <c r="G232" s="17">
        <v>0</v>
      </c>
      <c r="H232" s="16">
        <f t="shared" si="24"/>
        <v>0</v>
      </c>
      <c r="I232" s="17">
        <v>12</v>
      </c>
      <c r="J232" s="18">
        <f t="shared" si="25"/>
        <v>6.6298342541436461E-2</v>
      </c>
    </row>
    <row r="233" spans="2:10" ht="15" customHeight="1" thickBot="1">
      <c r="B233" s="30" t="s">
        <v>5</v>
      </c>
      <c r="C233" s="20">
        <v>5</v>
      </c>
      <c r="D233" s="21">
        <f t="shared" si="22"/>
        <v>3.8461538461538464E-2</v>
      </c>
      <c r="E233" s="22">
        <v>0</v>
      </c>
      <c r="F233" s="21">
        <f t="shared" si="23"/>
        <v>0</v>
      </c>
      <c r="G233" s="22">
        <v>0</v>
      </c>
      <c r="H233" s="21">
        <f t="shared" si="24"/>
        <v>0</v>
      </c>
      <c r="I233" s="22">
        <v>5</v>
      </c>
      <c r="J233" s="23">
        <f t="shared" si="25"/>
        <v>2.7624309392265192E-2</v>
      </c>
    </row>
    <row r="234" spans="2:10" ht="15" customHeight="1" thickTop="1">
      <c r="B234" s="39"/>
      <c r="C234" s="37"/>
      <c r="D234" s="38"/>
      <c r="E234" s="37"/>
      <c r="F234" s="38"/>
      <c r="G234" s="37"/>
      <c r="H234" s="38"/>
      <c r="I234" s="37"/>
      <c r="J234" s="38"/>
    </row>
    <row r="235" spans="2:10" ht="39" customHeight="1">
      <c r="B235" s="59" t="s">
        <v>72</v>
      </c>
      <c r="C235" s="59"/>
      <c r="D235" s="59"/>
      <c r="E235" s="59"/>
      <c r="F235" s="59"/>
      <c r="G235" s="59"/>
      <c r="H235" s="59"/>
      <c r="I235" s="59"/>
      <c r="J235" s="59"/>
    </row>
    <row r="236" spans="2:10" ht="15" customHeight="1" thickBot="1"/>
    <row r="237" spans="2:10" ht="15" customHeight="1" thickTop="1">
      <c r="B237" s="34"/>
      <c r="C237" s="60" t="s">
        <v>2</v>
      </c>
      <c r="D237" s="61"/>
      <c r="E237" s="61"/>
      <c r="F237" s="61"/>
      <c r="G237" s="61"/>
      <c r="H237" s="61"/>
      <c r="I237" s="61"/>
      <c r="J237" s="62"/>
    </row>
    <row r="238" spans="2:10" ht="28.5" customHeight="1">
      <c r="B238" s="35"/>
      <c r="C238" s="63" t="s">
        <v>44</v>
      </c>
      <c r="D238" s="64"/>
      <c r="E238" s="64" t="s">
        <v>45</v>
      </c>
      <c r="F238" s="64"/>
      <c r="G238" s="64" t="s">
        <v>81</v>
      </c>
      <c r="H238" s="64"/>
      <c r="I238" s="64" t="s">
        <v>13</v>
      </c>
      <c r="J238" s="65"/>
    </row>
    <row r="239" spans="2:10" ht="15" customHeight="1" thickBot="1">
      <c r="B239" s="36"/>
      <c r="C239" s="31" t="s">
        <v>6</v>
      </c>
      <c r="D239" s="32" t="s">
        <v>3</v>
      </c>
      <c r="E239" s="32" t="s">
        <v>6</v>
      </c>
      <c r="F239" s="32" t="s">
        <v>3</v>
      </c>
      <c r="G239" s="32" t="s">
        <v>6</v>
      </c>
      <c r="H239" s="32" t="s">
        <v>3</v>
      </c>
      <c r="I239" s="32" t="s">
        <v>6</v>
      </c>
      <c r="J239" s="33" t="s">
        <v>3</v>
      </c>
    </row>
    <row r="240" spans="2:10" ht="15" customHeight="1" thickTop="1">
      <c r="B240" s="28" t="s">
        <v>73</v>
      </c>
      <c r="C240" s="10">
        <v>4</v>
      </c>
      <c r="D240" s="11">
        <f>C240/130</f>
        <v>3.0769230769230771E-2</v>
      </c>
      <c r="E240" s="12">
        <v>0</v>
      </c>
      <c r="F240" s="11">
        <f>E240/40</f>
        <v>0</v>
      </c>
      <c r="G240" s="12">
        <v>0</v>
      </c>
      <c r="H240" s="11">
        <f>G240/10</f>
        <v>0</v>
      </c>
      <c r="I240" s="12">
        <v>4</v>
      </c>
      <c r="J240" s="13">
        <f>I240/181</f>
        <v>2.2099447513812154E-2</v>
      </c>
    </row>
    <row r="241" spans="2:10" ht="15" customHeight="1">
      <c r="B241" s="29" t="s">
        <v>74</v>
      </c>
      <c r="C241" s="15">
        <v>10</v>
      </c>
      <c r="D241" s="16">
        <f t="shared" ref="D241:D244" si="26">C241/130</f>
        <v>7.6923076923076927E-2</v>
      </c>
      <c r="E241" s="17">
        <v>1</v>
      </c>
      <c r="F241" s="16">
        <f t="shared" ref="F241:F244" si="27">E241/40</f>
        <v>2.5000000000000001E-2</v>
      </c>
      <c r="G241" s="17">
        <v>1</v>
      </c>
      <c r="H241" s="16">
        <f t="shared" ref="H241:H244" si="28">G241/10</f>
        <v>0.1</v>
      </c>
      <c r="I241" s="17">
        <v>12</v>
      </c>
      <c r="J241" s="18">
        <f t="shared" ref="J241:J244" si="29">I241/181</f>
        <v>6.6298342541436461E-2</v>
      </c>
    </row>
    <row r="242" spans="2:10" ht="15" customHeight="1">
      <c r="B242" s="29" t="s">
        <v>75</v>
      </c>
      <c r="C242" s="15">
        <v>43</v>
      </c>
      <c r="D242" s="16">
        <f t="shared" si="26"/>
        <v>0.33076923076923076</v>
      </c>
      <c r="E242" s="17">
        <v>2</v>
      </c>
      <c r="F242" s="16">
        <f t="shared" si="27"/>
        <v>0.05</v>
      </c>
      <c r="G242" s="17">
        <v>0</v>
      </c>
      <c r="H242" s="16">
        <f t="shared" si="28"/>
        <v>0</v>
      </c>
      <c r="I242" s="17">
        <v>45</v>
      </c>
      <c r="J242" s="18">
        <f t="shared" si="29"/>
        <v>0.24861878453038674</v>
      </c>
    </row>
    <row r="243" spans="2:10" ht="15" customHeight="1">
      <c r="B243" s="29" t="s">
        <v>5</v>
      </c>
      <c r="C243" s="15">
        <v>6</v>
      </c>
      <c r="D243" s="16">
        <f t="shared" si="26"/>
        <v>4.6153846153846156E-2</v>
      </c>
      <c r="E243" s="17">
        <v>1</v>
      </c>
      <c r="F243" s="16">
        <f t="shared" si="27"/>
        <v>2.5000000000000001E-2</v>
      </c>
      <c r="G243" s="17">
        <v>0</v>
      </c>
      <c r="H243" s="16">
        <f t="shared" si="28"/>
        <v>0</v>
      </c>
      <c r="I243" s="17">
        <v>7</v>
      </c>
      <c r="J243" s="18">
        <f t="shared" si="29"/>
        <v>3.8674033149171269E-2</v>
      </c>
    </row>
    <row r="244" spans="2:10" ht="15" customHeight="1" thickBot="1">
      <c r="B244" s="30" t="s">
        <v>76</v>
      </c>
      <c r="C244" s="20">
        <v>76</v>
      </c>
      <c r="D244" s="21">
        <f t="shared" si="26"/>
        <v>0.58461538461538465</v>
      </c>
      <c r="E244" s="22">
        <v>37</v>
      </c>
      <c r="F244" s="21">
        <f t="shared" si="27"/>
        <v>0.92500000000000004</v>
      </c>
      <c r="G244" s="22">
        <v>9</v>
      </c>
      <c r="H244" s="21">
        <f t="shared" si="28"/>
        <v>0.9</v>
      </c>
      <c r="I244" s="22">
        <v>122</v>
      </c>
      <c r="J244" s="23">
        <f t="shared" si="29"/>
        <v>0.67403314917127077</v>
      </c>
    </row>
    <row r="245" spans="2:10" ht="15" customHeight="1" thickTop="1">
      <c r="B245" s="39"/>
      <c r="C245" s="37"/>
      <c r="D245" s="38"/>
      <c r="E245" s="37"/>
      <c r="F245" s="38"/>
      <c r="G245" s="37"/>
      <c r="H245" s="38"/>
      <c r="I245" s="37"/>
      <c r="J245" s="38"/>
    </row>
    <row r="246" spans="2:10" ht="24" customHeight="1">
      <c r="B246" s="58" t="s">
        <v>46</v>
      </c>
      <c r="C246" s="58"/>
      <c r="D246" s="58"/>
      <c r="E246" s="58"/>
      <c r="F246" s="58"/>
      <c r="G246" s="58"/>
      <c r="H246" s="58"/>
      <c r="I246" s="58"/>
      <c r="J246" s="58"/>
    </row>
    <row r="247" spans="2:10" ht="15" customHeight="1" thickBot="1"/>
    <row r="248" spans="2:10" ht="15" customHeight="1" thickTop="1">
      <c r="B248" s="34"/>
      <c r="C248" s="60" t="s">
        <v>2</v>
      </c>
      <c r="D248" s="61"/>
      <c r="E248" s="61"/>
      <c r="F248" s="61"/>
      <c r="G248" s="61"/>
      <c r="H248" s="61"/>
      <c r="I248" s="61"/>
      <c r="J248" s="62"/>
    </row>
    <row r="249" spans="2:10" ht="25.5" customHeight="1">
      <c r="B249" s="35"/>
      <c r="C249" s="63" t="s">
        <v>44</v>
      </c>
      <c r="D249" s="64"/>
      <c r="E249" s="64" t="s">
        <v>45</v>
      </c>
      <c r="F249" s="64"/>
      <c r="G249" s="64" t="s">
        <v>81</v>
      </c>
      <c r="H249" s="64"/>
      <c r="I249" s="64" t="s">
        <v>13</v>
      </c>
      <c r="J249" s="65"/>
    </row>
    <row r="250" spans="2:10" ht="15" customHeight="1" thickBot="1">
      <c r="B250" s="36"/>
      <c r="C250" s="31" t="s">
        <v>6</v>
      </c>
      <c r="D250" s="32" t="s">
        <v>3</v>
      </c>
      <c r="E250" s="32" t="s">
        <v>6</v>
      </c>
      <c r="F250" s="32" t="s">
        <v>3</v>
      </c>
      <c r="G250" s="32" t="s">
        <v>6</v>
      </c>
      <c r="H250" s="32" t="s">
        <v>3</v>
      </c>
      <c r="I250" s="32" t="s">
        <v>6</v>
      </c>
      <c r="J250" s="33" t="s">
        <v>3</v>
      </c>
    </row>
    <row r="251" spans="2:10" ht="15" customHeight="1" thickTop="1">
      <c r="B251" s="28" t="s">
        <v>217</v>
      </c>
      <c r="C251" s="10">
        <v>47</v>
      </c>
      <c r="D251" s="11">
        <f>C251/130</f>
        <v>0.36153846153846153</v>
      </c>
      <c r="E251" s="12">
        <v>11</v>
      </c>
      <c r="F251" s="11">
        <f>E251/40</f>
        <v>0.27500000000000002</v>
      </c>
      <c r="G251" s="12">
        <v>0</v>
      </c>
      <c r="H251" s="11">
        <f>G251/10</f>
        <v>0</v>
      </c>
      <c r="I251" s="12">
        <v>58</v>
      </c>
      <c r="J251" s="13">
        <f>I251/181</f>
        <v>0.32044198895027626</v>
      </c>
    </row>
    <row r="252" spans="2:10" ht="15" customHeight="1">
      <c r="B252" s="29" t="s">
        <v>218</v>
      </c>
      <c r="C252" s="15">
        <v>29</v>
      </c>
      <c r="D252" s="16">
        <f t="shared" ref="D252:D256" si="30">C252/130</f>
        <v>0.22307692307692309</v>
      </c>
      <c r="E252" s="17">
        <v>7</v>
      </c>
      <c r="F252" s="16">
        <f t="shared" ref="F252:F256" si="31">E252/40</f>
        <v>0.17499999999999999</v>
      </c>
      <c r="G252" s="17">
        <v>2</v>
      </c>
      <c r="H252" s="16">
        <f t="shared" ref="H252:H256" si="32">G252/10</f>
        <v>0.2</v>
      </c>
      <c r="I252" s="17">
        <v>38</v>
      </c>
      <c r="J252" s="18">
        <f t="shared" ref="J252:J256" si="33">I252/181</f>
        <v>0.20994475138121546</v>
      </c>
    </row>
    <row r="253" spans="2:10" ht="15" customHeight="1">
      <c r="B253" s="29" t="s">
        <v>219</v>
      </c>
      <c r="C253" s="15">
        <v>4</v>
      </c>
      <c r="D253" s="16">
        <f t="shared" si="30"/>
        <v>3.0769230769230771E-2</v>
      </c>
      <c r="E253" s="17">
        <v>0</v>
      </c>
      <c r="F253" s="16">
        <f t="shared" si="31"/>
        <v>0</v>
      </c>
      <c r="G253" s="17">
        <v>0</v>
      </c>
      <c r="H253" s="16">
        <f t="shared" si="32"/>
        <v>0</v>
      </c>
      <c r="I253" s="17">
        <v>4</v>
      </c>
      <c r="J253" s="18">
        <f t="shared" si="33"/>
        <v>2.2099447513812154E-2</v>
      </c>
    </row>
    <row r="254" spans="2:10" ht="15" customHeight="1">
      <c r="B254" s="29" t="s">
        <v>220</v>
      </c>
      <c r="C254" s="15">
        <v>15</v>
      </c>
      <c r="D254" s="16">
        <f t="shared" si="30"/>
        <v>0.11538461538461539</v>
      </c>
      <c r="E254" s="17">
        <v>0</v>
      </c>
      <c r="F254" s="16">
        <f t="shared" si="31"/>
        <v>0</v>
      </c>
      <c r="G254" s="17">
        <v>1</v>
      </c>
      <c r="H254" s="16">
        <f t="shared" si="32"/>
        <v>0.1</v>
      </c>
      <c r="I254" s="17">
        <v>16</v>
      </c>
      <c r="J254" s="18">
        <f t="shared" si="33"/>
        <v>8.8397790055248615E-2</v>
      </c>
    </row>
    <row r="255" spans="2:10" ht="15" customHeight="1">
      <c r="B255" s="29" t="s">
        <v>221</v>
      </c>
      <c r="C255" s="15">
        <v>9</v>
      </c>
      <c r="D255" s="16">
        <f t="shared" si="30"/>
        <v>6.9230769230769235E-2</v>
      </c>
      <c r="E255" s="17">
        <v>1</v>
      </c>
      <c r="F255" s="16">
        <f t="shared" si="31"/>
        <v>2.5000000000000001E-2</v>
      </c>
      <c r="G255" s="17">
        <v>2</v>
      </c>
      <c r="H255" s="16">
        <f t="shared" si="32"/>
        <v>0.2</v>
      </c>
      <c r="I255" s="17">
        <v>12</v>
      </c>
      <c r="J255" s="18">
        <f t="shared" si="33"/>
        <v>6.6298342541436461E-2</v>
      </c>
    </row>
    <row r="256" spans="2:10" ht="15" customHeight="1" thickBot="1">
      <c r="B256" s="30" t="s">
        <v>222</v>
      </c>
      <c r="C256" s="20">
        <v>70</v>
      </c>
      <c r="D256" s="21">
        <f t="shared" si="30"/>
        <v>0.53846153846153844</v>
      </c>
      <c r="E256" s="22">
        <v>31</v>
      </c>
      <c r="F256" s="21">
        <f t="shared" si="31"/>
        <v>0.77500000000000002</v>
      </c>
      <c r="G256" s="22">
        <v>8</v>
      </c>
      <c r="H256" s="21">
        <f t="shared" si="32"/>
        <v>0.8</v>
      </c>
      <c r="I256" s="22">
        <v>109</v>
      </c>
      <c r="J256" s="23">
        <f t="shared" si="33"/>
        <v>0.60220994475138123</v>
      </c>
    </row>
    <row r="257" spans="2:11" ht="15" customHeight="1" thickTop="1">
      <c r="B257" s="39"/>
      <c r="C257" s="37"/>
      <c r="D257" s="38"/>
      <c r="E257" s="37"/>
      <c r="F257" s="38"/>
      <c r="G257" s="37"/>
      <c r="H257" s="38"/>
      <c r="I257" s="37"/>
      <c r="J257" s="38"/>
    </row>
    <row r="258" spans="2:11" ht="21" customHeight="1">
      <c r="B258" s="57" t="s">
        <v>47</v>
      </c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2:11" ht="15" customHeight="1" thickBot="1"/>
    <row r="260" spans="2:11" ht="15" customHeight="1" thickTop="1">
      <c r="B260" s="40"/>
      <c r="C260" s="60" t="s">
        <v>2</v>
      </c>
      <c r="D260" s="61"/>
      <c r="E260" s="61"/>
      <c r="F260" s="61"/>
      <c r="G260" s="61"/>
      <c r="H260" s="61"/>
      <c r="I260" s="61"/>
      <c r="J260" s="62"/>
    </row>
    <row r="261" spans="2:11" ht="24.75" customHeight="1">
      <c r="B261" s="41"/>
      <c r="C261" s="63" t="s">
        <v>44</v>
      </c>
      <c r="D261" s="64"/>
      <c r="E261" s="64" t="s">
        <v>45</v>
      </c>
      <c r="F261" s="64"/>
      <c r="G261" s="64" t="s">
        <v>81</v>
      </c>
      <c r="H261" s="64"/>
      <c r="I261" s="64" t="s">
        <v>13</v>
      </c>
      <c r="J261" s="65"/>
    </row>
    <row r="262" spans="2:11" ht="15" customHeight="1" thickBot="1">
      <c r="B262" s="42"/>
      <c r="C262" s="31" t="s">
        <v>6</v>
      </c>
      <c r="D262" s="32" t="s">
        <v>3</v>
      </c>
      <c r="E262" s="32" t="s">
        <v>6</v>
      </c>
      <c r="F262" s="32" t="s">
        <v>3</v>
      </c>
      <c r="G262" s="32" t="s">
        <v>6</v>
      </c>
      <c r="H262" s="32" t="s">
        <v>3</v>
      </c>
      <c r="I262" s="32" t="s">
        <v>6</v>
      </c>
      <c r="J262" s="33" t="s">
        <v>3</v>
      </c>
    </row>
    <row r="263" spans="2:11" ht="15" customHeight="1" thickTop="1">
      <c r="B263" s="14" t="s">
        <v>223</v>
      </c>
      <c r="C263" s="15">
        <v>4</v>
      </c>
      <c r="D263" s="16">
        <v>3.0769230769230771E-2</v>
      </c>
      <c r="E263" s="17">
        <v>4</v>
      </c>
      <c r="F263" s="16">
        <v>9.7560975609756101E-2</v>
      </c>
      <c r="G263" s="17">
        <v>1</v>
      </c>
      <c r="H263" s="16">
        <v>0.1</v>
      </c>
      <c r="I263" s="17">
        <v>9</v>
      </c>
      <c r="J263" s="18">
        <v>4.9723756906077353E-2</v>
      </c>
    </row>
    <row r="264" spans="2:11" ht="15" customHeight="1">
      <c r="B264" s="14" t="s">
        <v>224</v>
      </c>
      <c r="C264" s="15">
        <v>26</v>
      </c>
      <c r="D264" s="16">
        <v>0.2</v>
      </c>
      <c r="E264" s="17">
        <v>14</v>
      </c>
      <c r="F264" s="16">
        <v>0.34146341463414637</v>
      </c>
      <c r="G264" s="17">
        <v>2</v>
      </c>
      <c r="H264" s="16">
        <v>0.2</v>
      </c>
      <c r="I264" s="17">
        <v>42</v>
      </c>
      <c r="J264" s="18">
        <v>0.23204419889502761</v>
      </c>
    </row>
    <row r="265" spans="2:11" ht="15" customHeight="1">
      <c r="B265" s="14" t="s">
        <v>225</v>
      </c>
      <c r="C265" s="15">
        <v>28</v>
      </c>
      <c r="D265" s="16">
        <v>0.2153846153846154</v>
      </c>
      <c r="E265" s="17">
        <v>8</v>
      </c>
      <c r="F265" s="16">
        <v>0.1951219512195122</v>
      </c>
      <c r="G265" s="17">
        <v>0</v>
      </c>
      <c r="H265" s="16">
        <v>0</v>
      </c>
      <c r="I265" s="17">
        <v>36</v>
      </c>
      <c r="J265" s="18">
        <v>0.19889502762430941</v>
      </c>
    </row>
    <row r="266" spans="2:11" ht="15" customHeight="1">
      <c r="B266" s="14" t="s">
        <v>226</v>
      </c>
      <c r="C266" s="15">
        <v>11</v>
      </c>
      <c r="D266" s="16">
        <v>8.461538461538462E-2</v>
      </c>
      <c r="E266" s="17">
        <v>1</v>
      </c>
      <c r="F266" s="16">
        <v>2.4390243902439025E-2</v>
      </c>
      <c r="G266" s="17">
        <v>1</v>
      </c>
      <c r="H266" s="16">
        <v>0.1</v>
      </c>
      <c r="I266" s="17">
        <v>13</v>
      </c>
      <c r="J266" s="18">
        <v>7.18232044198895E-2</v>
      </c>
    </row>
    <row r="267" spans="2:11" ht="15" customHeight="1" thickBot="1">
      <c r="B267" s="45" t="s">
        <v>239</v>
      </c>
      <c r="C267" s="20">
        <v>61</v>
      </c>
      <c r="D267" s="21">
        <v>0.46923076923076917</v>
      </c>
      <c r="E267" s="22">
        <v>14</v>
      </c>
      <c r="F267" s="21">
        <v>0.34146341463414637</v>
      </c>
      <c r="G267" s="22">
        <v>6</v>
      </c>
      <c r="H267" s="21">
        <v>0.6</v>
      </c>
      <c r="I267" s="22">
        <v>81</v>
      </c>
      <c r="J267" s="23">
        <v>0.44751381215469616</v>
      </c>
    </row>
    <row r="268" spans="2:11" ht="15" customHeight="1" thickTop="1">
      <c r="B268" s="39"/>
      <c r="C268" s="44"/>
      <c r="D268" s="37"/>
      <c r="E268" s="38"/>
      <c r="F268" s="37"/>
      <c r="G268" s="38"/>
      <c r="H268" s="37"/>
      <c r="I268" s="38"/>
      <c r="J268" s="37"/>
      <c r="K268" s="38"/>
    </row>
    <row r="269" spans="2:11" ht="19.5" customHeight="1">
      <c r="B269" s="56" t="s">
        <v>48</v>
      </c>
      <c r="C269" s="56"/>
      <c r="D269" s="56"/>
      <c r="E269" s="56"/>
      <c r="F269" s="56"/>
      <c r="G269" s="56"/>
      <c r="H269" s="56"/>
      <c r="I269" s="38"/>
      <c r="J269" s="37"/>
      <c r="K269" s="38"/>
    </row>
    <row r="270" spans="2:11" ht="15" customHeight="1" thickBot="1"/>
    <row r="271" spans="2:11" ht="15" customHeight="1" thickTop="1">
      <c r="B271" s="40"/>
      <c r="C271" s="60" t="s">
        <v>2</v>
      </c>
      <c r="D271" s="61"/>
      <c r="E271" s="61"/>
      <c r="F271" s="61"/>
      <c r="G271" s="61"/>
      <c r="H271" s="61"/>
      <c r="I271" s="61"/>
      <c r="J271" s="62"/>
    </row>
    <row r="272" spans="2:11" ht="27.75" customHeight="1">
      <c r="B272" s="41"/>
      <c r="C272" s="63" t="s">
        <v>44</v>
      </c>
      <c r="D272" s="64"/>
      <c r="E272" s="64" t="s">
        <v>45</v>
      </c>
      <c r="F272" s="64"/>
      <c r="G272" s="64" t="s">
        <v>81</v>
      </c>
      <c r="H272" s="64"/>
      <c r="I272" s="64" t="s">
        <v>13</v>
      </c>
      <c r="J272" s="65"/>
    </row>
    <row r="273" spans="2:14" ht="15" customHeight="1" thickBot="1">
      <c r="B273" s="42"/>
      <c r="C273" s="31" t="s">
        <v>6</v>
      </c>
      <c r="D273" s="32" t="s">
        <v>3</v>
      </c>
      <c r="E273" s="32" t="s">
        <v>6</v>
      </c>
      <c r="F273" s="32" t="s">
        <v>3</v>
      </c>
      <c r="G273" s="32" t="s">
        <v>6</v>
      </c>
      <c r="H273" s="32" t="s">
        <v>3</v>
      </c>
      <c r="I273" s="32" t="s">
        <v>6</v>
      </c>
      <c r="J273" s="33" t="s">
        <v>3</v>
      </c>
    </row>
    <row r="274" spans="2:14" ht="15" customHeight="1" thickTop="1">
      <c r="B274" s="9" t="s">
        <v>239</v>
      </c>
      <c r="C274" s="10">
        <v>18</v>
      </c>
      <c r="D274" s="11">
        <v>0.13846153846153847</v>
      </c>
      <c r="E274" s="12">
        <v>8</v>
      </c>
      <c r="F274" s="11">
        <v>0.1951219512195122</v>
      </c>
      <c r="G274" s="12">
        <v>2</v>
      </c>
      <c r="H274" s="11">
        <v>0.2</v>
      </c>
      <c r="I274" s="12">
        <v>28</v>
      </c>
      <c r="J274" s="13">
        <v>0.15469613259668508</v>
      </c>
    </row>
    <row r="275" spans="2:14" ht="15" customHeight="1">
      <c r="B275" s="14" t="s">
        <v>227</v>
      </c>
      <c r="C275" s="15">
        <v>12</v>
      </c>
      <c r="D275" s="16">
        <v>9.2307692307692299E-2</v>
      </c>
      <c r="E275" s="17">
        <v>2</v>
      </c>
      <c r="F275" s="16">
        <v>4.878048780487805E-2</v>
      </c>
      <c r="G275" s="17">
        <v>0</v>
      </c>
      <c r="H275" s="16">
        <v>0</v>
      </c>
      <c r="I275" s="17">
        <v>14</v>
      </c>
      <c r="J275" s="18">
        <v>7.7348066298342538E-2</v>
      </c>
    </row>
    <row r="276" spans="2:14" ht="15" customHeight="1">
      <c r="B276" s="14" t="s">
        <v>228</v>
      </c>
      <c r="C276" s="15">
        <v>65</v>
      </c>
      <c r="D276" s="16">
        <v>0.5</v>
      </c>
      <c r="E276" s="17">
        <v>29</v>
      </c>
      <c r="F276" s="16">
        <v>0.70731707317073178</v>
      </c>
      <c r="G276" s="17">
        <v>1</v>
      </c>
      <c r="H276" s="16">
        <v>0.1</v>
      </c>
      <c r="I276" s="17">
        <v>95</v>
      </c>
      <c r="J276" s="18">
        <v>0.52486187845303867</v>
      </c>
    </row>
    <row r="277" spans="2:14" ht="15" customHeight="1">
      <c r="B277" s="14" t="s">
        <v>229</v>
      </c>
      <c r="C277" s="15">
        <v>2</v>
      </c>
      <c r="D277" s="16">
        <v>1.5384615384615385E-2</v>
      </c>
      <c r="E277" s="17">
        <v>0</v>
      </c>
      <c r="F277" s="16">
        <v>0</v>
      </c>
      <c r="G277" s="17">
        <v>6</v>
      </c>
      <c r="H277" s="16">
        <v>0.6</v>
      </c>
      <c r="I277" s="17">
        <v>8</v>
      </c>
      <c r="J277" s="18">
        <v>4.4198895027624314E-2</v>
      </c>
    </row>
    <row r="278" spans="2:14" ht="15" customHeight="1">
      <c r="B278" s="14" t="s">
        <v>230</v>
      </c>
      <c r="C278" s="15">
        <v>14</v>
      </c>
      <c r="D278" s="16">
        <v>0.1076923076923077</v>
      </c>
      <c r="E278" s="17">
        <v>2</v>
      </c>
      <c r="F278" s="16">
        <v>4.878048780487805E-2</v>
      </c>
      <c r="G278" s="17">
        <v>1</v>
      </c>
      <c r="H278" s="16">
        <v>0.1</v>
      </c>
      <c r="I278" s="17">
        <v>17</v>
      </c>
      <c r="J278" s="18">
        <v>9.3922651933701667E-2</v>
      </c>
    </row>
    <row r="279" spans="2:14" ht="15" customHeight="1" thickBot="1">
      <c r="B279" s="19" t="s">
        <v>231</v>
      </c>
      <c r="C279" s="20">
        <v>19</v>
      </c>
      <c r="D279" s="21">
        <v>0.14615384615384616</v>
      </c>
      <c r="E279" s="22">
        <v>0</v>
      </c>
      <c r="F279" s="21">
        <v>0</v>
      </c>
      <c r="G279" s="22">
        <v>0</v>
      </c>
      <c r="H279" s="21">
        <v>0</v>
      </c>
      <c r="I279" s="22">
        <v>19</v>
      </c>
      <c r="J279" s="23">
        <v>0.10497237569060774</v>
      </c>
    </row>
    <row r="280" spans="2:14" ht="15" customHeight="1" thickTop="1">
      <c r="B280" s="39"/>
      <c r="C280" s="37"/>
      <c r="D280" s="38"/>
      <c r="E280" s="37"/>
      <c r="F280" s="38"/>
      <c r="G280" s="37"/>
      <c r="H280" s="38"/>
      <c r="I280" s="37"/>
      <c r="J280" s="38"/>
    </row>
    <row r="281" spans="2:14" ht="42.75" customHeight="1">
      <c r="B281" s="56" t="s">
        <v>49</v>
      </c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</row>
    <row r="282" spans="2:14" ht="15" customHeight="1" thickBot="1"/>
    <row r="283" spans="2:14" ht="15" customHeight="1" thickTop="1">
      <c r="B283" s="34"/>
      <c r="C283" s="60" t="s">
        <v>2</v>
      </c>
      <c r="D283" s="61"/>
      <c r="E283" s="61"/>
      <c r="F283" s="61"/>
      <c r="G283" s="61"/>
      <c r="H283" s="61"/>
      <c r="I283" s="61"/>
      <c r="J283" s="62"/>
    </row>
    <row r="284" spans="2:14" ht="27" customHeight="1">
      <c r="B284" s="35"/>
      <c r="C284" s="63" t="s">
        <v>44</v>
      </c>
      <c r="D284" s="64"/>
      <c r="E284" s="64" t="s">
        <v>45</v>
      </c>
      <c r="F284" s="64"/>
      <c r="G284" s="64" t="s">
        <v>81</v>
      </c>
      <c r="H284" s="64"/>
      <c r="I284" s="64" t="s">
        <v>13</v>
      </c>
      <c r="J284" s="65"/>
    </row>
    <row r="285" spans="2:14" ht="15" customHeight="1" thickBot="1">
      <c r="B285" s="36"/>
      <c r="C285" s="31" t="s">
        <v>6</v>
      </c>
      <c r="D285" s="32" t="s">
        <v>3</v>
      </c>
      <c r="E285" s="32" t="s">
        <v>6</v>
      </c>
      <c r="F285" s="32" t="s">
        <v>3</v>
      </c>
      <c r="G285" s="32" t="s">
        <v>6</v>
      </c>
      <c r="H285" s="32" t="s">
        <v>3</v>
      </c>
      <c r="I285" s="32" t="s">
        <v>6</v>
      </c>
      <c r="J285" s="33" t="s">
        <v>3</v>
      </c>
    </row>
    <row r="286" spans="2:14" ht="15" customHeight="1" thickTop="1">
      <c r="B286" s="28" t="s">
        <v>232</v>
      </c>
      <c r="C286" s="10">
        <v>48</v>
      </c>
      <c r="D286" s="11">
        <f>C286/130</f>
        <v>0.36923076923076925</v>
      </c>
      <c r="E286" s="12">
        <v>17</v>
      </c>
      <c r="F286" s="11">
        <f>E286/41</f>
        <v>0.41463414634146339</v>
      </c>
      <c r="G286" s="12">
        <v>5</v>
      </c>
      <c r="H286" s="11">
        <f>G286/10</f>
        <v>0.5</v>
      </c>
      <c r="I286" s="12">
        <v>70</v>
      </c>
      <c r="J286" s="13">
        <f>I286/181</f>
        <v>0.38674033149171272</v>
      </c>
    </row>
    <row r="287" spans="2:14" ht="15" customHeight="1">
      <c r="B287" s="29" t="s">
        <v>50</v>
      </c>
      <c r="C287" s="15">
        <v>9</v>
      </c>
      <c r="D287" s="16">
        <f t="shared" ref="D287:D297" si="34">C287/130</f>
        <v>6.9230769230769235E-2</v>
      </c>
      <c r="E287" s="17">
        <v>4</v>
      </c>
      <c r="F287" s="16">
        <f t="shared" ref="F287:F297" si="35">E287/41</f>
        <v>9.7560975609756101E-2</v>
      </c>
      <c r="G287" s="17">
        <v>1</v>
      </c>
      <c r="H287" s="16">
        <f t="shared" ref="H287:H297" si="36">G287/10</f>
        <v>0.1</v>
      </c>
      <c r="I287" s="17">
        <v>14</v>
      </c>
      <c r="J287" s="18">
        <f t="shared" ref="J287:J297" si="37">I287/181</f>
        <v>7.7348066298342538E-2</v>
      </c>
    </row>
    <row r="288" spans="2:14" ht="15" customHeight="1">
      <c r="B288" s="29" t="s">
        <v>233</v>
      </c>
      <c r="C288" s="15">
        <v>12</v>
      </c>
      <c r="D288" s="16">
        <f t="shared" si="34"/>
        <v>9.2307692307692313E-2</v>
      </c>
      <c r="E288" s="17">
        <v>4</v>
      </c>
      <c r="F288" s="16">
        <f t="shared" si="35"/>
        <v>9.7560975609756101E-2</v>
      </c>
      <c r="G288" s="17">
        <v>1</v>
      </c>
      <c r="H288" s="16">
        <f t="shared" si="36"/>
        <v>0.1</v>
      </c>
      <c r="I288" s="17">
        <v>17</v>
      </c>
      <c r="J288" s="18">
        <f t="shared" si="37"/>
        <v>9.3922651933701654E-2</v>
      </c>
    </row>
    <row r="289" spans="2:10" ht="15" customHeight="1">
      <c r="B289" s="29" t="s">
        <v>234</v>
      </c>
      <c r="C289" s="15">
        <v>20</v>
      </c>
      <c r="D289" s="16">
        <f t="shared" si="34"/>
        <v>0.15384615384615385</v>
      </c>
      <c r="E289" s="17">
        <v>6</v>
      </c>
      <c r="F289" s="16">
        <f t="shared" si="35"/>
        <v>0.14634146341463414</v>
      </c>
      <c r="G289" s="17">
        <v>3</v>
      </c>
      <c r="H289" s="16">
        <f t="shared" si="36"/>
        <v>0.3</v>
      </c>
      <c r="I289" s="17">
        <v>29</v>
      </c>
      <c r="J289" s="18">
        <f t="shared" si="37"/>
        <v>0.16022099447513813</v>
      </c>
    </row>
    <row r="290" spans="2:10" ht="15" customHeight="1">
      <c r="B290" s="29" t="s">
        <v>51</v>
      </c>
      <c r="C290" s="15">
        <v>43</v>
      </c>
      <c r="D290" s="16">
        <f t="shared" si="34"/>
        <v>0.33076923076923076</v>
      </c>
      <c r="E290" s="17">
        <v>9</v>
      </c>
      <c r="F290" s="16">
        <f t="shared" si="35"/>
        <v>0.21951219512195122</v>
      </c>
      <c r="G290" s="17">
        <v>5</v>
      </c>
      <c r="H290" s="16">
        <f t="shared" si="36"/>
        <v>0.5</v>
      </c>
      <c r="I290" s="17">
        <v>57</v>
      </c>
      <c r="J290" s="18">
        <f t="shared" si="37"/>
        <v>0.31491712707182318</v>
      </c>
    </row>
    <row r="291" spans="2:10" ht="15" customHeight="1">
      <c r="B291" s="29" t="s">
        <v>52</v>
      </c>
      <c r="C291" s="15">
        <v>16</v>
      </c>
      <c r="D291" s="16">
        <f t="shared" si="34"/>
        <v>0.12307692307692308</v>
      </c>
      <c r="E291" s="17">
        <v>4</v>
      </c>
      <c r="F291" s="16">
        <f t="shared" si="35"/>
        <v>9.7560975609756101E-2</v>
      </c>
      <c r="G291" s="17">
        <v>2</v>
      </c>
      <c r="H291" s="16">
        <f t="shared" si="36"/>
        <v>0.2</v>
      </c>
      <c r="I291" s="17">
        <v>22</v>
      </c>
      <c r="J291" s="18">
        <f t="shared" si="37"/>
        <v>0.12154696132596685</v>
      </c>
    </row>
    <row r="292" spans="2:10" ht="15" customHeight="1">
      <c r="B292" s="29" t="s">
        <v>53</v>
      </c>
      <c r="C292" s="15">
        <v>21</v>
      </c>
      <c r="D292" s="16">
        <f t="shared" si="34"/>
        <v>0.16153846153846155</v>
      </c>
      <c r="E292" s="17">
        <v>7</v>
      </c>
      <c r="F292" s="16">
        <f t="shared" si="35"/>
        <v>0.17073170731707318</v>
      </c>
      <c r="G292" s="17">
        <v>3</v>
      </c>
      <c r="H292" s="16">
        <f t="shared" si="36"/>
        <v>0.3</v>
      </c>
      <c r="I292" s="17">
        <v>31</v>
      </c>
      <c r="J292" s="18">
        <f t="shared" si="37"/>
        <v>0.17127071823204421</v>
      </c>
    </row>
    <row r="293" spans="2:10" ht="15" customHeight="1">
      <c r="B293" s="29" t="s">
        <v>54</v>
      </c>
      <c r="C293" s="15">
        <v>29</v>
      </c>
      <c r="D293" s="16">
        <f t="shared" si="34"/>
        <v>0.22307692307692309</v>
      </c>
      <c r="E293" s="17">
        <v>5</v>
      </c>
      <c r="F293" s="16">
        <f t="shared" si="35"/>
        <v>0.12195121951219512</v>
      </c>
      <c r="G293" s="17">
        <v>3</v>
      </c>
      <c r="H293" s="16">
        <f t="shared" si="36"/>
        <v>0.3</v>
      </c>
      <c r="I293" s="17">
        <v>37</v>
      </c>
      <c r="J293" s="18">
        <f t="shared" si="37"/>
        <v>0.20441988950276244</v>
      </c>
    </row>
    <row r="294" spans="2:10" ht="15" customHeight="1">
      <c r="B294" s="29" t="s">
        <v>55</v>
      </c>
      <c r="C294" s="15">
        <v>15</v>
      </c>
      <c r="D294" s="16">
        <f t="shared" si="34"/>
        <v>0.11538461538461539</v>
      </c>
      <c r="E294" s="17">
        <v>4</v>
      </c>
      <c r="F294" s="16">
        <f t="shared" si="35"/>
        <v>9.7560975609756101E-2</v>
      </c>
      <c r="G294" s="17">
        <v>2</v>
      </c>
      <c r="H294" s="16">
        <f t="shared" si="36"/>
        <v>0.2</v>
      </c>
      <c r="I294" s="17">
        <v>21</v>
      </c>
      <c r="J294" s="18">
        <f t="shared" si="37"/>
        <v>0.11602209944751381</v>
      </c>
    </row>
    <row r="295" spans="2:10">
      <c r="B295" s="29" t="s">
        <v>56</v>
      </c>
      <c r="C295" s="15">
        <v>2</v>
      </c>
      <c r="D295" s="16">
        <f t="shared" si="34"/>
        <v>1.5384615384615385E-2</v>
      </c>
      <c r="E295" s="17">
        <v>0</v>
      </c>
      <c r="F295" s="16">
        <f t="shared" si="35"/>
        <v>0</v>
      </c>
      <c r="G295" s="17">
        <v>1</v>
      </c>
      <c r="H295" s="16">
        <f t="shared" si="36"/>
        <v>0.1</v>
      </c>
      <c r="I295" s="17">
        <v>3</v>
      </c>
      <c r="J295" s="18">
        <f t="shared" si="37"/>
        <v>1.6574585635359115E-2</v>
      </c>
    </row>
    <row r="296" spans="2:10">
      <c r="B296" s="29" t="s">
        <v>57</v>
      </c>
      <c r="C296" s="15">
        <v>14</v>
      </c>
      <c r="D296" s="16">
        <f t="shared" si="34"/>
        <v>0.1076923076923077</v>
      </c>
      <c r="E296" s="17">
        <v>3</v>
      </c>
      <c r="F296" s="16">
        <f t="shared" si="35"/>
        <v>7.3170731707317069E-2</v>
      </c>
      <c r="G296" s="17">
        <v>0</v>
      </c>
      <c r="H296" s="16">
        <f t="shared" si="36"/>
        <v>0</v>
      </c>
      <c r="I296" s="17">
        <v>17</v>
      </c>
      <c r="J296" s="18">
        <f t="shared" si="37"/>
        <v>9.3922651933701654E-2</v>
      </c>
    </row>
    <row r="297" spans="2:10" ht="15.75" thickBot="1">
      <c r="B297" s="30" t="s">
        <v>58</v>
      </c>
      <c r="C297" s="20">
        <v>70</v>
      </c>
      <c r="D297" s="21">
        <f t="shared" si="34"/>
        <v>0.53846153846153844</v>
      </c>
      <c r="E297" s="22">
        <v>17</v>
      </c>
      <c r="F297" s="21">
        <f t="shared" si="35"/>
        <v>0.41463414634146339</v>
      </c>
      <c r="G297" s="22">
        <v>5</v>
      </c>
      <c r="H297" s="21">
        <f t="shared" si="36"/>
        <v>0.5</v>
      </c>
      <c r="I297" s="22">
        <v>92</v>
      </c>
      <c r="J297" s="23">
        <f t="shared" si="37"/>
        <v>0.50828729281767959</v>
      </c>
    </row>
    <row r="298" spans="2:10" ht="15.75" thickTop="1">
      <c r="B298" s="39"/>
      <c r="C298" s="37"/>
      <c r="D298" s="38"/>
      <c r="E298" s="37"/>
      <c r="F298" s="38"/>
      <c r="G298" s="37"/>
      <c r="H298" s="38"/>
      <c r="I298" s="37"/>
      <c r="J298" s="38"/>
    </row>
    <row r="299" spans="2:10" ht="26.25" customHeight="1">
      <c r="B299" s="57" t="s">
        <v>59</v>
      </c>
      <c r="C299" s="57"/>
      <c r="D299" s="57"/>
      <c r="E299" s="57"/>
      <c r="F299" s="57"/>
      <c r="G299" s="57"/>
      <c r="H299" s="57"/>
      <c r="I299" s="57"/>
      <c r="J299" s="57"/>
    </row>
    <row r="300" spans="2:10" ht="15.75" thickBot="1"/>
    <row r="301" spans="2:10" ht="15" customHeight="1" thickTop="1">
      <c r="B301" s="40"/>
      <c r="C301" s="60" t="s">
        <v>2</v>
      </c>
      <c r="D301" s="61"/>
      <c r="E301" s="61"/>
      <c r="F301" s="61"/>
      <c r="G301" s="61"/>
      <c r="H301" s="61"/>
      <c r="I301" s="61"/>
      <c r="J301" s="62"/>
    </row>
    <row r="302" spans="2:10" ht="30" customHeight="1">
      <c r="B302" s="41"/>
      <c r="C302" s="63" t="s">
        <v>44</v>
      </c>
      <c r="D302" s="64"/>
      <c r="E302" s="64" t="s">
        <v>45</v>
      </c>
      <c r="F302" s="64"/>
      <c r="G302" s="64" t="s">
        <v>81</v>
      </c>
      <c r="H302" s="64"/>
      <c r="I302" s="64" t="s">
        <v>13</v>
      </c>
      <c r="J302" s="65"/>
    </row>
    <row r="303" spans="2:10" ht="15" customHeight="1" thickBot="1">
      <c r="B303" s="42"/>
      <c r="C303" s="31" t="s">
        <v>6</v>
      </c>
      <c r="D303" s="32" t="s">
        <v>3</v>
      </c>
      <c r="E303" s="32" t="s">
        <v>6</v>
      </c>
      <c r="F303" s="32" t="s">
        <v>3</v>
      </c>
      <c r="G303" s="32" t="s">
        <v>6</v>
      </c>
      <c r="H303" s="32" t="s">
        <v>3</v>
      </c>
      <c r="I303" s="32" t="s">
        <v>6</v>
      </c>
      <c r="J303" s="33" t="s">
        <v>3</v>
      </c>
    </row>
    <row r="304" spans="2:10" ht="24.75" customHeight="1" thickTop="1">
      <c r="B304" s="14" t="s">
        <v>235</v>
      </c>
      <c r="C304" s="15">
        <v>27</v>
      </c>
      <c r="D304" s="16">
        <v>0.2076923076923077</v>
      </c>
      <c r="E304" s="17">
        <v>14</v>
      </c>
      <c r="F304" s="16">
        <v>0.34146341463414637</v>
      </c>
      <c r="G304" s="17">
        <v>3</v>
      </c>
      <c r="H304" s="16">
        <v>0.3</v>
      </c>
      <c r="I304" s="17">
        <v>44</v>
      </c>
      <c r="J304" s="18">
        <v>0.24309392265193369</v>
      </c>
    </row>
    <row r="305" spans="2:10" ht="46.5" customHeight="1">
      <c r="B305" s="14" t="s">
        <v>252</v>
      </c>
      <c r="C305" s="15">
        <v>51</v>
      </c>
      <c r="D305" s="16">
        <v>0.39230769230769236</v>
      </c>
      <c r="E305" s="17">
        <v>7</v>
      </c>
      <c r="F305" s="16">
        <v>0.17073170731707318</v>
      </c>
      <c r="G305" s="17">
        <v>1</v>
      </c>
      <c r="H305" s="16">
        <v>0.1</v>
      </c>
      <c r="I305" s="17">
        <v>59</v>
      </c>
      <c r="J305" s="18">
        <v>0.32596685082872928</v>
      </c>
    </row>
    <row r="306" spans="2:10" ht="39" customHeight="1">
      <c r="B306" s="14" t="s">
        <v>236</v>
      </c>
      <c r="C306" s="46">
        <v>9</v>
      </c>
      <c r="D306" s="47">
        <v>6.9230769230769235E-2</v>
      </c>
      <c r="E306" s="48">
        <v>1</v>
      </c>
      <c r="F306" s="47">
        <v>2.4390243902439025E-2</v>
      </c>
      <c r="G306" s="48">
        <v>0</v>
      </c>
      <c r="H306" s="47">
        <v>0</v>
      </c>
      <c r="I306" s="48">
        <v>10</v>
      </c>
      <c r="J306" s="49">
        <v>5.5248618784530384E-2</v>
      </c>
    </row>
    <row r="307" spans="2:10" ht="15" customHeight="1" thickBot="1">
      <c r="B307" s="45" t="s">
        <v>239</v>
      </c>
      <c r="C307" s="20">
        <v>43</v>
      </c>
      <c r="D307" s="21">
        <v>0.33076923076923082</v>
      </c>
      <c r="E307" s="22">
        <v>19</v>
      </c>
      <c r="F307" s="21">
        <v>0.46341463414634149</v>
      </c>
      <c r="G307" s="22">
        <v>6</v>
      </c>
      <c r="H307" s="21">
        <v>0.6</v>
      </c>
      <c r="I307" s="22">
        <v>68</v>
      </c>
      <c r="J307" s="23">
        <v>0.37569060773480667</v>
      </c>
    </row>
    <row r="308" spans="2:10" ht="15" customHeight="1" thickTop="1">
      <c r="B308" s="44"/>
      <c r="C308" s="37"/>
      <c r="D308" s="38"/>
      <c r="E308" s="37"/>
      <c r="F308" s="38"/>
      <c r="G308" s="37"/>
      <c r="H308" s="38"/>
      <c r="I308" s="37"/>
      <c r="J308" s="38"/>
    </row>
    <row r="309" spans="2:10" ht="15" customHeight="1">
      <c r="B309" s="57" t="s">
        <v>60</v>
      </c>
      <c r="C309" s="57"/>
      <c r="D309" s="57"/>
      <c r="E309" s="57"/>
      <c r="F309" s="57"/>
      <c r="G309" s="57"/>
      <c r="H309" s="57"/>
      <c r="I309" s="57"/>
      <c r="J309" s="38"/>
    </row>
    <row r="310" spans="2:10" ht="15" customHeight="1" thickBot="1"/>
    <row r="311" spans="2:10" ht="15" customHeight="1" thickTop="1">
      <c r="B311" s="40"/>
      <c r="C311" s="60" t="s">
        <v>2</v>
      </c>
      <c r="D311" s="61"/>
      <c r="E311" s="61"/>
      <c r="F311" s="61"/>
      <c r="G311" s="61"/>
      <c r="H311" s="61"/>
      <c r="I311" s="61"/>
      <c r="J311" s="62"/>
    </row>
    <row r="312" spans="2:10" ht="26.25" customHeight="1">
      <c r="B312" s="41"/>
      <c r="C312" s="63" t="s">
        <v>44</v>
      </c>
      <c r="D312" s="64"/>
      <c r="E312" s="64" t="s">
        <v>45</v>
      </c>
      <c r="F312" s="64"/>
      <c r="G312" s="64" t="s">
        <v>81</v>
      </c>
      <c r="H312" s="64"/>
      <c r="I312" s="64" t="s">
        <v>13</v>
      </c>
      <c r="J312" s="65"/>
    </row>
    <row r="313" spans="2:10" ht="15" customHeight="1" thickBot="1">
      <c r="B313" s="42"/>
      <c r="C313" s="31" t="s">
        <v>6</v>
      </c>
      <c r="D313" s="32" t="s">
        <v>3</v>
      </c>
      <c r="E313" s="32" t="s">
        <v>6</v>
      </c>
      <c r="F313" s="32" t="s">
        <v>3</v>
      </c>
      <c r="G313" s="32" t="s">
        <v>6</v>
      </c>
      <c r="H313" s="32" t="s">
        <v>3</v>
      </c>
      <c r="I313" s="32" t="s">
        <v>6</v>
      </c>
      <c r="J313" s="33" t="s">
        <v>3</v>
      </c>
    </row>
    <row r="314" spans="2:10" ht="15" customHeight="1" thickTop="1">
      <c r="B314" s="14" t="s">
        <v>61</v>
      </c>
      <c r="C314" s="15">
        <v>104</v>
      </c>
      <c r="D314" s="16">
        <v>0.8</v>
      </c>
      <c r="E314" s="17">
        <v>27</v>
      </c>
      <c r="F314" s="16">
        <v>0.65853658536585369</v>
      </c>
      <c r="G314" s="17">
        <v>7</v>
      </c>
      <c r="H314" s="16">
        <v>0.7</v>
      </c>
      <c r="I314" s="17">
        <v>138</v>
      </c>
      <c r="J314" s="18">
        <v>0.76243093922651939</v>
      </c>
    </row>
    <row r="315" spans="2:10" ht="15" customHeight="1">
      <c r="B315" s="14" t="s">
        <v>62</v>
      </c>
      <c r="C315" s="15">
        <v>6</v>
      </c>
      <c r="D315" s="16">
        <v>4.6153846153846149E-2</v>
      </c>
      <c r="E315" s="17">
        <v>3</v>
      </c>
      <c r="F315" s="16">
        <v>7.3170731707317083E-2</v>
      </c>
      <c r="G315" s="17">
        <v>1</v>
      </c>
      <c r="H315" s="16">
        <v>0.1</v>
      </c>
      <c r="I315" s="17">
        <v>10</v>
      </c>
      <c r="J315" s="18">
        <v>5.5248618784530384E-2</v>
      </c>
    </row>
    <row r="316" spans="2:10" ht="15" customHeight="1" thickBot="1">
      <c r="B316" s="45" t="s">
        <v>239</v>
      </c>
      <c r="C316" s="20">
        <v>20</v>
      </c>
      <c r="D316" s="21">
        <v>0.15384615384615385</v>
      </c>
      <c r="E316" s="22">
        <v>11</v>
      </c>
      <c r="F316" s="21">
        <v>0.26829268292682928</v>
      </c>
      <c r="G316" s="22">
        <v>2</v>
      </c>
      <c r="H316" s="21">
        <v>0.2</v>
      </c>
      <c r="I316" s="22">
        <v>33</v>
      </c>
      <c r="J316" s="23">
        <v>0.18232044198895028</v>
      </c>
    </row>
    <row r="317" spans="2:10" ht="15" customHeight="1" thickTop="1" thickBot="1">
      <c r="B317" s="44"/>
      <c r="C317" s="37"/>
      <c r="D317" s="38"/>
      <c r="E317" s="37"/>
      <c r="F317" s="38"/>
      <c r="G317" s="37"/>
      <c r="H317" s="38"/>
      <c r="I317" s="37"/>
      <c r="J317" s="38"/>
    </row>
    <row r="318" spans="2:10" ht="15" customHeight="1" thickTop="1">
      <c r="B318" s="40"/>
      <c r="C318" s="60" t="s">
        <v>2</v>
      </c>
      <c r="D318" s="61"/>
      <c r="E318" s="61"/>
      <c r="F318" s="61"/>
      <c r="G318" s="61"/>
      <c r="H318" s="61"/>
      <c r="I318" s="61"/>
      <c r="J318" s="62"/>
    </row>
    <row r="319" spans="2:10" ht="26.25" customHeight="1">
      <c r="B319" s="41"/>
      <c r="C319" s="63" t="s">
        <v>44</v>
      </c>
      <c r="D319" s="64"/>
      <c r="E319" s="64" t="s">
        <v>45</v>
      </c>
      <c r="F319" s="64"/>
      <c r="G319" s="64" t="s">
        <v>81</v>
      </c>
      <c r="H319" s="64"/>
      <c r="I319" s="64" t="s">
        <v>13</v>
      </c>
      <c r="J319" s="65"/>
    </row>
    <row r="320" spans="2:10" ht="15" customHeight="1" thickBot="1">
      <c r="B320" s="50" t="s">
        <v>240</v>
      </c>
      <c r="C320" s="31" t="s">
        <v>6</v>
      </c>
      <c r="D320" s="32" t="s">
        <v>3</v>
      </c>
      <c r="E320" s="32" t="s">
        <v>6</v>
      </c>
      <c r="F320" s="32" t="s">
        <v>3</v>
      </c>
      <c r="G320" s="32" t="s">
        <v>6</v>
      </c>
      <c r="H320" s="32" t="s">
        <v>3</v>
      </c>
      <c r="I320" s="32" t="s">
        <v>6</v>
      </c>
      <c r="J320" s="33" t="s">
        <v>3</v>
      </c>
    </row>
    <row r="321" spans="2:10" ht="15" customHeight="1" thickTop="1">
      <c r="B321" s="14" t="s">
        <v>237</v>
      </c>
      <c r="C321" s="15">
        <v>83</v>
      </c>
      <c r="D321" s="16">
        <v>0.63846153846153841</v>
      </c>
      <c r="E321" s="17">
        <v>20</v>
      </c>
      <c r="F321" s="16">
        <v>0.48780487804878048</v>
      </c>
      <c r="G321" s="17">
        <v>0</v>
      </c>
      <c r="H321" s="16">
        <v>0</v>
      </c>
      <c r="I321" s="17">
        <v>103</v>
      </c>
      <c r="J321" s="18">
        <v>0.56906077348066297</v>
      </c>
    </row>
    <row r="322" spans="2:10" ht="15" customHeight="1">
      <c r="B322" s="14" t="s">
        <v>63</v>
      </c>
      <c r="C322" s="15">
        <v>0</v>
      </c>
      <c r="D322" s="16">
        <v>0</v>
      </c>
      <c r="E322" s="17">
        <v>0</v>
      </c>
      <c r="F322" s="16">
        <v>0</v>
      </c>
      <c r="G322" s="17">
        <v>4</v>
      </c>
      <c r="H322" s="16">
        <v>0.4</v>
      </c>
      <c r="I322" s="17">
        <v>4</v>
      </c>
      <c r="J322" s="18">
        <v>2.2099447513812157E-2</v>
      </c>
    </row>
    <row r="323" spans="2:10" ht="15" customHeight="1">
      <c r="B323" s="14" t="s">
        <v>64</v>
      </c>
      <c r="C323" s="15">
        <v>4</v>
      </c>
      <c r="D323" s="16">
        <v>3.0769230769230771E-2</v>
      </c>
      <c r="E323" s="17">
        <v>5</v>
      </c>
      <c r="F323" s="16">
        <v>0.12195121951219512</v>
      </c>
      <c r="G323" s="17">
        <v>0</v>
      </c>
      <c r="H323" s="16">
        <v>0</v>
      </c>
      <c r="I323" s="17">
        <v>9</v>
      </c>
      <c r="J323" s="18">
        <v>4.9723756906077353E-2</v>
      </c>
    </row>
    <row r="324" spans="2:10" ht="15" customHeight="1">
      <c r="B324" s="14" t="s">
        <v>65</v>
      </c>
      <c r="C324" s="15">
        <v>0</v>
      </c>
      <c r="D324" s="16">
        <v>0</v>
      </c>
      <c r="E324" s="17">
        <v>0</v>
      </c>
      <c r="F324" s="16">
        <v>0</v>
      </c>
      <c r="G324" s="17">
        <v>0</v>
      </c>
      <c r="H324" s="16">
        <v>0</v>
      </c>
      <c r="I324" s="17">
        <v>0</v>
      </c>
      <c r="J324" s="18">
        <v>0</v>
      </c>
    </row>
    <row r="325" spans="2:10" ht="15" customHeight="1">
      <c r="B325" s="14" t="s">
        <v>66</v>
      </c>
      <c r="C325" s="15">
        <v>6</v>
      </c>
      <c r="D325" s="16">
        <v>4.6153846153846149E-2</v>
      </c>
      <c r="E325" s="17">
        <v>0</v>
      </c>
      <c r="F325" s="16">
        <v>0</v>
      </c>
      <c r="G325" s="17">
        <v>1</v>
      </c>
      <c r="H325" s="16">
        <v>0.1</v>
      </c>
      <c r="I325" s="17">
        <v>7</v>
      </c>
      <c r="J325" s="18">
        <v>3.8674033149171269E-2</v>
      </c>
    </row>
    <row r="326" spans="2:10" ht="15" customHeight="1" thickBot="1">
      <c r="B326" s="45" t="s">
        <v>239</v>
      </c>
      <c r="C326" s="20">
        <v>37</v>
      </c>
      <c r="D326" s="21">
        <v>0.2846153846153846</v>
      </c>
      <c r="E326" s="22">
        <v>16</v>
      </c>
      <c r="F326" s="21">
        <v>0.3902439024390244</v>
      </c>
      <c r="G326" s="22">
        <v>5</v>
      </c>
      <c r="H326" s="21">
        <v>0.5</v>
      </c>
      <c r="I326" s="22">
        <v>58</v>
      </c>
      <c r="J326" s="23">
        <v>0.32044198895027626</v>
      </c>
    </row>
    <row r="327" spans="2:10" ht="15" customHeight="1" thickTop="1" thickBot="1"/>
    <row r="328" spans="2:10" ht="15" customHeight="1" thickTop="1">
      <c r="B328" s="34"/>
      <c r="C328" s="60" t="s">
        <v>2</v>
      </c>
      <c r="D328" s="61"/>
      <c r="E328" s="61"/>
      <c r="F328" s="61"/>
      <c r="G328" s="61"/>
      <c r="H328" s="61"/>
      <c r="I328" s="61"/>
      <c r="J328" s="62"/>
    </row>
    <row r="329" spans="2:10" ht="30" customHeight="1">
      <c r="B329" s="35"/>
      <c r="C329" s="63" t="s">
        <v>44</v>
      </c>
      <c r="D329" s="64"/>
      <c r="E329" s="64" t="s">
        <v>45</v>
      </c>
      <c r="F329" s="64"/>
      <c r="G329" s="64" t="s">
        <v>81</v>
      </c>
      <c r="H329" s="64"/>
      <c r="I329" s="64" t="s">
        <v>13</v>
      </c>
      <c r="J329" s="65"/>
    </row>
    <row r="330" spans="2:10" ht="15" customHeight="1" thickBot="1">
      <c r="B330" s="43" t="s">
        <v>241</v>
      </c>
      <c r="C330" s="31" t="s">
        <v>6</v>
      </c>
      <c r="D330" s="32" t="s">
        <v>3</v>
      </c>
      <c r="E330" s="32" t="s">
        <v>6</v>
      </c>
      <c r="F330" s="32" t="s">
        <v>3</v>
      </c>
      <c r="G330" s="32" t="s">
        <v>6</v>
      </c>
      <c r="H330" s="32" t="s">
        <v>3</v>
      </c>
      <c r="I330" s="32" t="s">
        <v>6</v>
      </c>
      <c r="J330" s="33" t="s">
        <v>3</v>
      </c>
    </row>
    <row r="331" spans="2:10" ht="15" customHeight="1" thickTop="1">
      <c r="B331" s="28" t="s">
        <v>67</v>
      </c>
      <c r="C331" s="10">
        <v>6</v>
      </c>
      <c r="D331" s="11">
        <f>C331/$C$315</f>
        <v>1</v>
      </c>
      <c r="E331" s="12">
        <v>3</v>
      </c>
      <c r="F331" s="11">
        <f>E331/$E$315</f>
        <v>1</v>
      </c>
      <c r="G331" s="12">
        <v>1</v>
      </c>
      <c r="H331" s="11">
        <v>1</v>
      </c>
      <c r="I331" s="12">
        <v>10</v>
      </c>
      <c r="J331" s="13">
        <v>1</v>
      </c>
    </row>
    <row r="332" spans="2:10" ht="15" customHeight="1">
      <c r="B332" s="29" t="s">
        <v>68</v>
      </c>
      <c r="C332" s="15">
        <v>1</v>
      </c>
      <c r="D332" s="16">
        <f t="shared" ref="D332:D336" si="38">C332/$C$315</f>
        <v>0.16666666666666666</v>
      </c>
      <c r="E332" s="17">
        <v>1</v>
      </c>
      <c r="F332" s="16">
        <f t="shared" ref="F332:F336" si="39">E332/$E$315</f>
        <v>0.33333333333333331</v>
      </c>
      <c r="G332" s="17">
        <v>0</v>
      </c>
      <c r="H332" s="16">
        <v>0</v>
      </c>
      <c r="I332" s="17">
        <v>2</v>
      </c>
      <c r="J332" s="18">
        <v>1</v>
      </c>
    </row>
    <row r="333" spans="2:10" ht="15" customHeight="1">
      <c r="B333" s="29" t="s">
        <v>69</v>
      </c>
      <c r="C333" s="15">
        <v>1</v>
      </c>
      <c r="D333" s="16">
        <f t="shared" si="38"/>
        <v>0.16666666666666666</v>
      </c>
      <c r="E333" s="17">
        <v>0</v>
      </c>
      <c r="F333" s="16">
        <f t="shared" si="39"/>
        <v>0</v>
      </c>
      <c r="G333" s="17">
        <v>0</v>
      </c>
      <c r="H333" s="16">
        <v>0</v>
      </c>
      <c r="I333" s="17">
        <v>1</v>
      </c>
      <c r="J333" s="18">
        <v>1</v>
      </c>
    </row>
    <row r="334" spans="2:10" ht="15" customHeight="1">
      <c r="B334" s="29" t="s">
        <v>238</v>
      </c>
      <c r="C334" s="15">
        <v>1</v>
      </c>
      <c r="D334" s="16">
        <f t="shared" si="38"/>
        <v>0.16666666666666666</v>
      </c>
      <c r="E334" s="17">
        <v>0</v>
      </c>
      <c r="F334" s="16">
        <f t="shared" si="39"/>
        <v>0</v>
      </c>
      <c r="G334" s="17">
        <v>0</v>
      </c>
      <c r="H334" s="16">
        <v>0</v>
      </c>
      <c r="I334" s="17">
        <v>1</v>
      </c>
      <c r="J334" s="18">
        <v>1</v>
      </c>
    </row>
    <row r="335" spans="2:10" ht="15" customHeight="1">
      <c r="B335" s="29" t="s">
        <v>70</v>
      </c>
      <c r="C335" s="15">
        <v>1</v>
      </c>
      <c r="D335" s="16">
        <f t="shared" si="38"/>
        <v>0.16666666666666666</v>
      </c>
      <c r="E335" s="17">
        <v>0</v>
      </c>
      <c r="F335" s="16">
        <f t="shared" si="39"/>
        <v>0</v>
      </c>
      <c r="G335" s="17">
        <v>0</v>
      </c>
      <c r="H335" s="16">
        <v>0</v>
      </c>
      <c r="I335" s="17">
        <v>1</v>
      </c>
      <c r="J335" s="18">
        <v>1</v>
      </c>
    </row>
    <row r="336" spans="2:10" ht="15" customHeight="1" thickBot="1">
      <c r="B336" s="30" t="s">
        <v>71</v>
      </c>
      <c r="C336" s="20">
        <v>1</v>
      </c>
      <c r="D336" s="21">
        <f t="shared" si="38"/>
        <v>0.16666666666666666</v>
      </c>
      <c r="E336" s="22">
        <v>1</v>
      </c>
      <c r="F336" s="21">
        <f t="shared" si="39"/>
        <v>0.33333333333333331</v>
      </c>
      <c r="G336" s="22">
        <v>0</v>
      </c>
      <c r="H336" s="21">
        <v>0</v>
      </c>
      <c r="I336" s="22">
        <v>2</v>
      </c>
      <c r="J336" s="23">
        <v>1</v>
      </c>
    </row>
    <row r="337" ht="15" customHeight="1" thickTop="1"/>
    <row r="338" ht="15" customHeight="1"/>
    <row r="339" ht="15" customHeight="1"/>
    <row r="340" ht="15" customHeight="1"/>
    <row r="341" ht="15" customHeight="1"/>
    <row r="342" ht="15" customHeight="1"/>
    <row r="343" ht="15" customHeight="1"/>
  </sheetData>
  <mergeCells count="115">
    <mergeCell ref="B17:J17"/>
    <mergeCell ref="B18:B20"/>
    <mergeCell ref="C18:J18"/>
    <mergeCell ref="C19:D19"/>
    <mergeCell ref="E19:F19"/>
    <mergeCell ref="G19:H19"/>
    <mergeCell ref="I19:J19"/>
    <mergeCell ref="B2:O2"/>
    <mergeCell ref="D4:L4"/>
    <mergeCell ref="B8:H8"/>
    <mergeCell ref="B9:B11"/>
    <mergeCell ref="C9:H9"/>
    <mergeCell ref="C10:D10"/>
    <mergeCell ref="E10:F10"/>
    <mergeCell ref="G10:H10"/>
    <mergeCell ref="B161:G161"/>
    <mergeCell ref="B155:I155"/>
    <mergeCell ref="B156:I156"/>
    <mergeCell ref="B157:C157"/>
    <mergeCell ref="D157:E157"/>
    <mergeCell ref="F157:G157"/>
    <mergeCell ref="H157:I157"/>
    <mergeCell ref="B26:J26"/>
    <mergeCell ref="B27:B28"/>
    <mergeCell ref="C27:D27"/>
    <mergeCell ref="E27:F27"/>
    <mergeCell ref="G27:H27"/>
    <mergeCell ref="I27:J27"/>
    <mergeCell ref="C175:J175"/>
    <mergeCell ref="C176:D176"/>
    <mergeCell ref="E176:F176"/>
    <mergeCell ref="G176:H176"/>
    <mergeCell ref="I176:J176"/>
    <mergeCell ref="B173:G173"/>
    <mergeCell ref="H173:J173"/>
    <mergeCell ref="C163:J163"/>
    <mergeCell ref="C164:D164"/>
    <mergeCell ref="E164:F164"/>
    <mergeCell ref="G164:H164"/>
    <mergeCell ref="I164:J164"/>
    <mergeCell ref="C202:J202"/>
    <mergeCell ref="C203:D203"/>
    <mergeCell ref="E203:F203"/>
    <mergeCell ref="G203:H203"/>
    <mergeCell ref="I203:J203"/>
    <mergeCell ref="C186:J186"/>
    <mergeCell ref="C187:D187"/>
    <mergeCell ref="E187:F187"/>
    <mergeCell ref="G187:H187"/>
    <mergeCell ref="I187:J187"/>
    <mergeCell ref="B258:K258"/>
    <mergeCell ref="C223:J223"/>
    <mergeCell ref="C224:D224"/>
    <mergeCell ref="E224:F224"/>
    <mergeCell ref="G224:H224"/>
    <mergeCell ref="I224:J224"/>
    <mergeCell ref="C208:H208"/>
    <mergeCell ref="C209:D209"/>
    <mergeCell ref="E209:F209"/>
    <mergeCell ref="G209:H209"/>
    <mergeCell ref="C248:J248"/>
    <mergeCell ref="C249:D249"/>
    <mergeCell ref="E249:F249"/>
    <mergeCell ref="G249:H249"/>
    <mergeCell ref="I249:J249"/>
    <mergeCell ref="C237:J237"/>
    <mergeCell ref="C238:D238"/>
    <mergeCell ref="E238:F238"/>
    <mergeCell ref="G238:H238"/>
    <mergeCell ref="I238:J238"/>
    <mergeCell ref="C311:J311"/>
    <mergeCell ref="C312:D312"/>
    <mergeCell ref="E312:F312"/>
    <mergeCell ref="G312:H312"/>
    <mergeCell ref="I312:J312"/>
    <mergeCell ref="B309:I309"/>
    <mergeCell ref="C301:J301"/>
    <mergeCell ref="C302:D302"/>
    <mergeCell ref="E302:F302"/>
    <mergeCell ref="G302:H302"/>
    <mergeCell ref="I302:J302"/>
    <mergeCell ref="C328:J328"/>
    <mergeCell ref="C329:D329"/>
    <mergeCell ref="E329:F329"/>
    <mergeCell ref="G329:H329"/>
    <mergeCell ref="I329:J329"/>
    <mergeCell ref="C318:J318"/>
    <mergeCell ref="C319:D319"/>
    <mergeCell ref="E319:F319"/>
    <mergeCell ref="G319:H319"/>
    <mergeCell ref="I319:J319"/>
    <mergeCell ref="B269:H269"/>
    <mergeCell ref="B281:N281"/>
    <mergeCell ref="B299:J299"/>
    <mergeCell ref="B184:J184"/>
    <mergeCell ref="B198:J198"/>
    <mergeCell ref="B200:J200"/>
    <mergeCell ref="B221:J221"/>
    <mergeCell ref="B235:J235"/>
    <mergeCell ref="B246:J246"/>
    <mergeCell ref="C283:J283"/>
    <mergeCell ref="C284:D284"/>
    <mergeCell ref="E284:F284"/>
    <mergeCell ref="G284:H284"/>
    <mergeCell ref="I284:J284"/>
    <mergeCell ref="C271:J271"/>
    <mergeCell ref="C272:D272"/>
    <mergeCell ref="E272:F272"/>
    <mergeCell ref="G272:H272"/>
    <mergeCell ref="I272:J272"/>
    <mergeCell ref="C260:J260"/>
    <mergeCell ref="C261:D261"/>
    <mergeCell ref="E261:F261"/>
    <mergeCell ref="G261:H261"/>
    <mergeCell ref="I261:J2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5"/>
  <sheetViews>
    <sheetView showGridLines="0" workbookViewId="0"/>
  </sheetViews>
  <sheetFormatPr defaultRowHeight="15"/>
  <cols>
    <col min="1" max="1" width="5.5703125" customWidth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7.75" customHeight="1">
      <c r="A2" s="2"/>
      <c r="B2" s="70" t="s">
        <v>78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6"/>
      <c r="Q2" s="76"/>
      <c r="R2" s="76"/>
      <c r="S2" s="76"/>
      <c r="T2" s="76"/>
      <c r="U2" s="76"/>
      <c r="V2" s="76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41.25" customHeight="1">
      <c r="A4" s="2"/>
      <c r="B4" s="2"/>
      <c r="C4" s="2"/>
      <c r="D4" s="71" t="s">
        <v>43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5"/>
      <c r="P4" s="77"/>
      <c r="Q4" s="77"/>
      <c r="R4" s="77"/>
      <c r="S4" s="77"/>
      <c r="T4" s="77"/>
      <c r="U4" s="77"/>
      <c r="V4" s="2"/>
    </row>
    <row r="6" spans="1:22" ht="15" customHeight="1"/>
    <row r="7" spans="1:22" ht="15" customHeight="1"/>
    <row r="8" spans="1:22" ht="15" customHeight="1"/>
    <row r="9" spans="1:22" ht="15" customHeight="1"/>
    <row r="10" spans="1:22" ht="15" customHeight="1"/>
    <row r="11" spans="1:22" ht="15" customHeight="1"/>
    <row r="12" spans="1:22" ht="15" customHeight="1"/>
    <row r="13" spans="1:22" ht="15" customHeight="1"/>
    <row r="14" spans="1:22" ht="15" customHeight="1"/>
    <row r="15" spans="1:22" ht="15" customHeight="1"/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8:17" ht="15" customHeight="1"/>
    <row r="146" spans="8:17" ht="15" customHeight="1"/>
    <row r="147" spans="8:17" ht="15" customHeight="1"/>
    <row r="148" spans="8:17" ht="15" customHeight="1"/>
    <row r="149" spans="8:17" ht="15" customHeight="1"/>
    <row r="150" spans="8:17" ht="15" customHeight="1"/>
    <row r="151" spans="8:17" ht="15" customHeight="1">
      <c r="H151" s="51"/>
      <c r="I151" s="51"/>
      <c r="J151" s="51"/>
      <c r="K151" s="51"/>
      <c r="L151" s="51"/>
      <c r="M151" s="51" t="s">
        <v>2</v>
      </c>
      <c r="N151" s="51"/>
      <c r="O151" s="51"/>
      <c r="P151" s="51"/>
      <c r="Q151" s="51"/>
    </row>
    <row r="152" spans="8:17" ht="15" customHeight="1"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8:17" ht="15" customHeight="1">
      <c r="H153" s="51"/>
      <c r="I153" s="51"/>
      <c r="J153" s="51"/>
      <c r="K153" s="51"/>
      <c r="L153" s="51"/>
      <c r="M153" s="51" t="s">
        <v>44</v>
      </c>
      <c r="N153" s="51" t="s">
        <v>45</v>
      </c>
      <c r="O153" s="51" t="s">
        <v>81</v>
      </c>
      <c r="P153" s="51"/>
      <c r="Q153" s="51"/>
    </row>
    <row r="154" spans="8:17" ht="15" customHeight="1">
      <c r="H154" s="51"/>
      <c r="I154" s="51"/>
      <c r="J154" s="51"/>
      <c r="K154" s="72"/>
      <c r="L154" s="52" t="s">
        <v>211</v>
      </c>
      <c r="M154" s="53">
        <v>0.53846153846153844</v>
      </c>
      <c r="N154" s="53">
        <v>0.43902439024390244</v>
      </c>
      <c r="O154" s="53">
        <v>0.7</v>
      </c>
      <c r="P154" s="53"/>
      <c r="Q154" s="51"/>
    </row>
    <row r="155" spans="8:17" ht="15" customHeight="1">
      <c r="H155" s="51"/>
      <c r="I155" s="51"/>
      <c r="J155" s="51"/>
      <c r="K155" s="72"/>
      <c r="L155" s="52" t="s">
        <v>29</v>
      </c>
      <c r="M155" s="53">
        <v>0.29230769230769232</v>
      </c>
      <c r="N155" s="53">
        <v>0.14634146341463414</v>
      </c>
      <c r="O155" s="53">
        <v>0.2</v>
      </c>
      <c r="P155" s="53"/>
      <c r="Q155" s="51"/>
    </row>
    <row r="156" spans="8:17" ht="15" customHeight="1">
      <c r="H156" s="51"/>
      <c r="I156" s="51"/>
      <c r="J156" s="51"/>
      <c r="K156" s="72" t="s">
        <v>242</v>
      </c>
      <c r="L156" s="52" t="s">
        <v>21</v>
      </c>
      <c r="M156" s="53">
        <v>0.18461538461538463</v>
      </c>
      <c r="N156" s="53">
        <v>0.21951219512195122</v>
      </c>
      <c r="O156" s="53">
        <v>0.1</v>
      </c>
      <c r="P156" s="53"/>
      <c r="Q156" s="51"/>
    </row>
    <row r="157" spans="8:17" ht="15" customHeight="1">
      <c r="H157" s="51"/>
      <c r="I157" s="51"/>
      <c r="J157" s="51"/>
      <c r="K157" s="72"/>
      <c r="L157" s="52" t="s">
        <v>41</v>
      </c>
      <c r="M157" s="53">
        <v>0.25384615384615383</v>
      </c>
      <c r="N157" s="53">
        <v>0.17073170731707318</v>
      </c>
      <c r="O157" s="53">
        <v>0.1</v>
      </c>
      <c r="P157" s="53"/>
      <c r="Q157" s="51"/>
    </row>
    <row r="158" spans="8:17" ht="15" customHeight="1">
      <c r="H158" s="51"/>
      <c r="I158" s="51"/>
      <c r="J158" s="51"/>
      <c r="K158" s="72"/>
      <c r="L158" s="52" t="s">
        <v>22</v>
      </c>
      <c r="M158" s="53">
        <v>0.15384615384615385</v>
      </c>
      <c r="N158" s="53">
        <v>4.878048780487805E-2</v>
      </c>
      <c r="O158" s="53">
        <v>0</v>
      </c>
      <c r="P158" s="53"/>
      <c r="Q158" s="51"/>
    </row>
    <row r="159" spans="8:17" ht="15" customHeight="1">
      <c r="H159" s="51"/>
      <c r="I159" s="51"/>
      <c r="J159" s="51"/>
      <c r="K159" s="72"/>
      <c r="L159" s="52" t="s">
        <v>215</v>
      </c>
      <c r="M159" s="53">
        <v>0.2</v>
      </c>
      <c r="N159" s="53">
        <v>0.21951219512195122</v>
      </c>
      <c r="O159" s="53">
        <v>0.1</v>
      </c>
      <c r="P159" s="53"/>
      <c r="Q159" s="51"/>
    </row>
    <row r="160" spans="8:17" ht="15" customHeight="1">
      <c r="H160" s="51"/>
      <c r="I160" s="51"/>
      <c r="J160" s="51"/>
      <c r="K160" s="72"/>
      <c r="L160" s="52" t="s">
        <v>10</v>
      </c>
      <c r="M160" s="53">
        <v>3.8461538461538464E-2</v>
      </c>
      <c r="N160" s="53">
        <v>9.7560975609756101E-2</v>
      </c>
      <c r="O160" s="53">
        <v>0.1</v>
      </c>
      <c r="P160" s="53"/>
      <c r="Q160" s="51"/>
    </row>
    <row r="161" spans="8:17" ht="15" customHeight="1">
      <c r="H161" s="51"/>
      <c r="I161" s="51"/>
      <c r="J161" s="51"/>
      <c r="K161" s="72"/>
      <c r="L161" s="52" t="s">
        <v>5</v>
      </c>
      <c r="M161" s="53">
        <v>5.3846153846153849E-2</v>
      </c>
      <c r="N161" s="53">
        <v>2.4390243902439025E-2</v>
      </c>
      <c r="O161" s="53">
        <v>0.1</v>
      </c>
      <c r="P161" s="53"/>
      <c r="Q161" s="51"/>
    </row>
    <row r="162" spans="8:17" ht="15" customHeight="1"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8:17" ht="15" customHeight="1"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8:17" ht="15" customHeight="1"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8:17" ht="15" customHeight="1"/>
    <row r="166" spans="8:17" ht="15" customHeight="1"/>
    <row r="167" spans="8:17" ht="15" customHeight="1"/>
    <row r="168" spans="8:17" ht="15" customHeight="1"/>
    <row r="169" spans="8:17" ht="15" customHeight="1"/>
    <row r="170" spans="8:17" ht="15" customHeight="1"/>
    <row r="171" spans="8:17" ht="15" customHeight="1"/>
    <row r="172" spans="8:17" ht="15" customHeight="1"/>
    <row r="173" spans="8:17" ht="15" customHeight="1"/>
    <row r="174" spans="8:17" ht="15" customHeight="1"/>
    <row r="175" spans="8:17" ht="15" customHeight="1"/>
    <row r="176" spans="8:17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</sheetData>
  <mergeCells count="4">
    <mergeCell ref="K154:K155"/>
    <mergeCell ref="K156:K161"/>
    <mergeCell ref="D4:N4"/>
    <mergeCell ref="B2:O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3"/>
  <sheetViews>
    <sheetView showGridLines="0" zoomScale="90" zoomScaleNormal="90" workbookViewId="0">
      <pane ySplit="4" topLeftCell="A5" activePane="bottomLeft" state="frozen"/>
      <selection pane="bottomLeft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9.75" customHeight="1">
      <c r="A2" s="2"/>
      <c r="B2" s="73" t="s">
        <v>243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2.25" customHeight="1">
      <c r="A4" s="71" t="s">
        <v>77</v>
      </c>
      <c r="B4" s="71"/>
      <c r="C4" s="71"/>
      <c r="D4" s="71"/>
      <c r="E4" s="71"/>
      <c r="F4" s="71"/>
      <c r="G4" s="71"/>
      <c r="H4" s="71"/>
      <c r="I4" s="71"/>
      <c r="J4" s="2"/>
      <c r="K4" s="71" t="s">
        <v>244</v>
      </c>
      <c r="L4" s="71"/>
      <c r="M4" s="71"/>
      <c r="N4" s="71"/>
      <c r="O4" s="71"/>
      <c r="P4" s="71"/>
      <c r="Q4" s="71"/>
      <c r="R4" s="71"/>
      <c r="S4" s="71"/>
    </row>
    <row r="149" spans="22:29">
      <c r="V149" s="54"/>
      <c r="W149" s="54"/>
      <c r="X149" s="54"/>
      <c r="Y149" s="54"/>
      <c r="Z149" s="54"/>
      <c r="AA149" s="54"/>
      <c r="AB149" s="54"/>
      <c r="AC149" s="54"/>
    </row>
    <row r="150" spans="22:29">
      <c r="V150" s="54"/>
      <c r="W150" s="54"/>
      <c r="X150" s="54"/>
      <c r="Y150" s="54" t="s">
        <v>44</v>
      </c>
      <c r="Z150" s="54" t="s">
        <v>45</v>
      </c>
      <c r="AA150" s="54" t="s">
        <v>245</v>
      </c>
      <c r="AB150" s="54"/>
      <c r="AC150" s="54"/>
    </row>
    <row r="151" spans="22:29">
      <c r="V151" s="54"/>
      <c r="W151" s="74"/>
      <c r="X151" s="54" t="s">
        <v>246</v>
      </c>
      <c r="Y151" s="55">
        <v>0.65600000000000003</v>
      </c>
      <c r="Z151" s="55">
        <v>0.438</v>
      </c>
      <c r="AA151" s="55">
        <v>0.66700000000000004</v>
      </c>
      <c r="AB151" s="54"/>
      <c r="AC151" s="55"/>
    </row>
    <row r="152" spans="22:29">
      <c r="V152" s="54"/>
      <c r="W152" s="74"/>
      <c r="X152" s="54" t="s">
        <v>29</v>
      </c>
      <c r="Y152" s="55">
        <v>0.26600000000000001</v>
      </c>
      <c r="Z152" s="55">
        <v>0.188</v>
      </c>
      <c r="AA152" s="55">
        <v>0</v>
      </c>
      <c r="AB152" s="54"/>
      <c r="AC152" s="55"/>
    </row>
    <row r="153" spans="22:29">
      <c r="V153" s="54"/>
      <c r="W153" s="74" t="s">
        <v>247</v>
      </c>
      <c r="X153" s="54" t="s">
        <v>248</v>
      </c>
      <c r="Y153" s="55">
        <v>4.7E-2</v>
      </c>
      <c r="Z153" s="55">
        <v>6.3E-2</v>
      </c>
      <c r="AA153" s="55">
        <v>0</v>
      </c>
      <c r="AB153" s="54"/>
      <c r="AC153" s="55"/>
    </row>
    <row r="154" spans="22:29">
      <c r="V154" s="54"/>
      <c r="W154" s="74"/>
      <c r="X154" s="54" t="s">
        <v>249</v>
      </c>
      <c r="Y154" s="55">
        <v>0.109</v>
      </c>
      <c r="Z154" s="55">
        <v>0.125</v>
      </c>
      <c r="AA154" s="55">
        <v>0</v>
      </c>
      <c r="AB154" s="54"/>
      <c r="AC154" s="55"/>
    </row>
    <row r="155" spans="22:29">
      <c r="V155" s="54"/>
      <c r="W155" s="74"/>
      <c r="X155" s="54" t="s">
        <v>250</v>
      </c>
      <c r="Y155" s="55">
        <v>3.1E-2</v>
      </c>
      <c r="Z155" s="55">
        <v>0.125</v>
      </c>
      <c r="AA155" s="55">
        <v>0</v>
      </c>
      <c r="AB155" s="54"/>
      <c r="AC155" s="55"/>
    </row>
    <row r="156" spans="22:29">
      <c r="V156" s="54"/>
      <c r="W156" s="74"/>
      <c r="X156" s="54" t="s">
        <v>251</v>
      </c>
      <c r="Y156" s="55">
        <v>0.17199999999999999</v>
      </c>
      <c r="Z156" s="55">
        <v>0.125</v>
      </c>
      <c r="AA156" s="55">
        <v>0.33300000000000002</v>
      </c>
      <c r="AB156" s="54"/>
      <c r="AC156" s="55"/>
    </row>
    <row r="157" spans="22:29">
      <c r="V157" s="54"/>
      <c r="W157" s="74"/>
      <c r="X157" s="54" t="s">
        <v>10</v>
      </c>
      <c r="Y157" s="55">
        <v>3.1E-2</v>
      </c>
      <c r="Z157" s="55">
        <v>0.125</v>
      </c>
      <c r="AA157" s="55">
        <v>0</v>
      </c>
      <c r="AB157" s="54"/>
      <c r="AC157" s="55"/>
    </row>
    <row r="158" spans="22:29">
      <c r="V158" s="54"/>
      <c r="W158" s="74"/>
      <c r="X158" s="54" t="s">
        <v>5</v>
      </c>
      <c r="Y158" s="55">
        <v>3.1E-2</v>
      </c>
      <c r="Z158" s="55">
        <v>0</v>
      </c>
      <c r="AA158" s="55">
        <v>0</v>
      </c>
      <c r="AB158" s="54"/>
      <c r="AC158" s="55"/>
    </row>
    <row r="159" spans="22:29">
      <c r="V159" s="54"/>
      <c r="W159" s="54"/>
      <c r="X159" s="54"/>
      <c r="Y159" s="54"/>
      <c r="Z159" s="54"/>
      <c r="AA159" s="54"/>
      <c r="AB159" s="54"/>
      <c r="AC159" s="54"/>
    </row>
    <row r="160" spans="22:29">
      <c r="V160" s="54"/>
      <c r="W160" s="54"/>
      <c r="X160" s="54"/>
      <c r="Y160" s="54"/>
      <c r="Z160" s="54"/>
      <c r="AA160" s="54"/>
      <c r="AB160" s="54"/>
      <c r="AC160" s="54"/>
    </row>
    <row r="161" spans="22:29">
      <c r="V161" s="54"/>
      <c r="W161" s="54"/>
      <c r="X161" s="54"/>
      <c r="Y161" s="54"/>
      <c r="Z161" s="54"/>
      <c r="AA161" s="54"/>
      <c r="AB161" s="54"/>
      <c r="AC161" s="54"/>
    </row>
    <row r="162" spans="22:29">
      <c r="V162" s="54"/>
      <c r="W162" s="54"/>
      <c r="X162" s="54"/>
      <c r="Y162" s="54"/>
      <c r="Z162" s="54"/>
      <c r="AA162" s="54"/>
      <c r="AB162" s="54"/>
      <c r="AC162" s="54"/>
    </row>
    <row r="163" spans="22:29">
      <c r="V163" s="54"/>
      <c r="W163" s="54"/>
      <c r="X163" s="54"/>
      <c r="Y163" s="54"/>
      <c r="Z163" s="54"/>
      <c r="AA163" s="54"/>
      <c r="AB163" s="54"/>
      <c r="AC163" s="54"/>
    </row>
  </sheetData>
  <mergeCells count="5">
    <mergeCell ref="B2:R2"/>
    <mergeCell ref="A4:I4"/>
    <mergeCell ref="K4:S4"/>
    <mergeCell ref="W153:W158"/>
    <mergeCell ref="W151:W1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ETSECCPB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</cp:lastModifiedBy>
  <dcterms:created xsi:type="dcterms:W3CDTF">2011-09-12T11:47:46Z</dcterms:created>
  <dcterms:modified xsi:type="dcterms:W3CDTF">2014-11-26T12:10:35Z</dcterms:modified>
</cp:coreProperties>
</file>