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1580"/>
  </bookViews>
  <sheets>
    <sheet name="FNB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J167" i="4" l="1"/>
  <c r="J168" i="4"/>
  <c r="J169" i="4"/>
  <c r="J170" i="4"/>
  <c r="J171" i="4"/>
  <c r="J166" i="4"/>
  <c r="H167" i="4"/>
  <c r="H168" i="4"/>
  <c r="H169" i="4"/>
  <c r="H170" i="4"/>
  <c r="H171" i="4"/>
  <c r="H166" i="4"/>
  <c r="F167" i="4"/>
  <c r="F168" i="4"/>
  <c r="F169" i="4"/>
  <c r="F170" i="4"/>
  <c r="F171" i="4"/>
  <c r="F166" i="4"/>
  <c r="D167" i="4"/>
  <c r="D168" i="4"/>
  <c r="D169" i="4"/>
  <c r="D170" i="4"/>
  <c r="D171" i="4"/>
  <c r="D166" i="4"/>
  <c r="J152" i="4"/>
  <c r="J153" i="4"/>
  <c r="J154" i="4"/>
  <c r="J155" i="4"/>
  <c r="J156" i="4"/>
  <c r="J157" i="4"/>
  <c r="J158" i="4"/>
  <c r="J159" i="4"/>
  <c r="J151" i="4"/>
  <c r="H152" i="4"/>
  <c r="H153" i="4"/>
  <c r="H154" i="4"/>
  <c r="H155" i="4"/>
  <c r="H156" i="4"/>
  <c r="H157" i="4"/>
  <c r="H158" i="4"/>
  <c r="H159" i="4"/>
  <c r="H151" i="4"/>
  <c r="F152" i="4"/>
  <c r="F153" i="4"/>
  <c r="F154" i="4"/>
  <c r="F155" i="4"/>
  <c r="F156" i="4"/>
  <c r="F157" i="4"/>
  <c r="F158" i="4"/>
  <c r="F159" i="4"/>
  <c r="F151" i="4"/>
  <c r="D152" i="4"/>
  <c r="D153" i="4"/>
  <c r="D154" i="4"/>
  <c r="D155" i="4"/>
  <c r="D156" i="4"/>
  <c r="D157" i="4"/>
  <c r="D158" i="4"/>
  <c r="D159" i="4"/>
  <c r="D151" i="4"/>
  <c r="J137" i="4"/>
  <c r="J138" i="4"/>
  <c r="J139" i="4"/>
  <c r="J140" i="4"/>
  <c r="J141" i="4"/>
  <c r="J142" i="4"/>
  <c r="J143" i="4"/>
  <c r="J144" i="4"/>
  <c r="J136" i="4"/>
  <c r="H137" i="4"/>
  <c r="H138" i="4"/>
  <c r="H139" i="4"/>
  <c r="H140" i="4"/>
  <c r="H141" i="4"/>
  <c r="H142" i="4"/>
  <c r="H143" i="4"/>
  <c r="H144" i="4"/>
  <c r="H136" i="4"/>
  <c r="F137" i="4"/>
  <c r="F138" i="4"/>
  <c r="F139" i="4"/>
  <c r="F140" i="4"/>
  <c r="F141" i="4"/>
  <c r="F142" i="4"/>
  <c r="F143" i="4"/>
  <c r="F144" i="4"/>
  <c r="F136" i="4"/>
  <c r="D137" i="4"/>
  <c r="D138" i="4"/>
  <c r="D139" i="4"/>
  <c r="D140" i="4"/>
  <c r="D141" i="4"/>
  <c r="D142" i="4"/>
  <c r="D143" i="4"/>
  <c r="D144" i="4"/>
  <c r="D136" i="4"/>
  <c r="J115" i="4"/>
  <c r="J116" i="4"/>
  <c r="J117" i="4"/>
  <c r="J118" i="4"/>
  <c r="J119" i="4"/>
  <c r="J120" i="4"/>
  <c r="J121" i="4"/>
  <c r="J114" i="4"/>
  <c r="H115" i="4"/>
  <c r="H116" i="4"/>
  <c r="H117" i="4"/>
  <c r="H118" i="4"/>
  <c r="H119" i="4"/>
  <c r="H120" i="4"/>
  <c r="H121" i="4"/>
  <c r="H114" i="4"/>
  <c r="F115" i="4"/>
  <c r="F116" i="4"/>
  <c r="F117" i="4"/>
  <c r="F118" i="4"/>
  <c r="F119" i="4"/>
  <c r="F120" i="4"/>
  <c r="F121" i="4"/>
  <c r="F114" i="4"/>
  <c r="D115" i="4"/>
  <c r="D116" i="4"/>
  <c r="D117" i="4"/>
  <c r="D118" i="4"/>
  <c r="D119" i="4"/>
  <c r="D120" i="4"/>
  <c r="D121" i="4"/>
  <c r="D114" i="4"/>
  <c r="J104" i="4"/>
  <c r="J105" i="4"/>
  <c r="J106" i="4"/>
  <c r="J107" i="4"/>
  <c r="J103" i="4"/>
  <c r="H104" i="4"/>
  <c r="H105" i="4"/>
  <c r="H106" i="4"/>
  <c r="H107" i="4"/>
  <c r="H103" i="4"/>
  <c r="F104" i="4"/>
  <c r="F105" i="4"/>
  <c r="F106" i="4"/>
  <c r="F107" i="4"/>
  <c r="F103" i="4"/>
  <c r="D104" i="4"/>
  <c r="D105" i="4"/>
  <c r="D106" i="4"/>
  <c r="D107" i="4"/>
  <c r="D103" i="4"/>
  <c r="J92" i="4"/>
  <c r="J93" i="4"/>
  <c r="J94" i="4"/>
  <c r="J95" i="4"/>
  <c r="J96" i="4"/>
  <c r="J91" i="4"/>
  <c r="H92" i="4"/>
  <c r="H93" i="4"/>
  <c r="H94" i="4"/>
  <c r="H95" i="4"/>
  <c r="H96" i="4"/>
  <c r="H91" i="4"/>
  <c r="F92" i="4"/>
  <c r="F93" i="4"/>
  <c r="F94" i="4"/>
  <c r="F95" i="4"/>
  <c r="F96" i="4"/>
  <c r="F91" i="4"/>
  <c r="D92" i="4"/>
  <c r="D93" i="4"/>
  <c r="D94" i="4"/>
  <c r="D95" i="4"/>
  <c r="D96" i="4"/>
  <c r="D91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29" i="4"/>
  <c r="J24" i="4"/>
  <c r="J23" i="4"/>
  <c r="J22" i="4"/>
  <c r="J21" i="4"/>
  <c r="H13" i="4"/>
  <c r="H14" i="4"/>
  <c r="H15" i="4"/>
  <c r="H12" i="4"/>
</calcChain>
</file>

<file path=xl/sharedStrings.xml><?xml version="1.0" encoding="utf-8"?>
<sst xmlns="http://schemas.openxmlformats.org/spreadsheetml/2006/main" count="384" uniqueCount="145">
  <si>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</si>
  <si>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</si>
  <si>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</si>
  <si>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</si>
  <si>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</si>
  <si>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</si>
  <si>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</si>
  <si>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</si>
  <si>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</si>
  <si>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</si>
  <si>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 xml:space="preserve">Crec que és l'única que ofereix aquests estudis 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</si>
  <si>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</si>
  <si>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</si>
  <si>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</si>
  <si>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</si>
  <si>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</si>
  <si>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</si>
  <si>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</si>
  <si>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</si>
  <si>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</si>
  <si>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</si>
  <si>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</si>
  <si>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</si>
  <si>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 xml:space="preserve">     La família</t>
  </si>
  <si>
    <t xml:space="preserve">     El professorat</t>
  </si>
  <si>
    <t>Ho vaig decidir en el moment de triar l'opció universitària</t>
  </si>
  <si>
    <t>Facebook (Jo també vull estudiar a la UPC)</t>
  </si>
  <si>
    <t>La família</t>
  </si>
  <si>
    <t>El professorat</t>
  </si>
  <si>
    <t>ENQUESTA PER A L'ESTUDIANTAT DE NOU INGRÉS</t>
  </si>
  <si>
    <t>Batxillerat</t>
  </si>
  <si>
    <t>Centre de procedència</t>
  </si>
  <si>
    <t xml:space="preserve">     Estudiants o antics estudiants de la UPC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</si>
  <si>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</si>
  <si>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</si>
  <si>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</si>
  <si>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</si>
  <si>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</si>
  <si>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</si>
  <si>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</si>
  <si>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</si>
  <si>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</si>
  <si>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</si>
  <si>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</si>
  <si>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</si>
  <si>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</si>
  <si>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</si>
  <si>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</si>
  <si>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</si>
  <si>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Titulació matriculada</t>
  </si>
  <si>
    <t>FACULTAT DE NÀUTICA DE BARCELONA (FNB)</t>
  </si>
  <si>
    <t>Grau en Enginyeria en Sistemes i Tecnologia Naval</t>
  </si>
  <si>
    <t>Grau en Enginyeria Marina</t>
  </si>
  <si>
    <t>Grau en Enginyeria Nàutica i Transport Marítim</t>
  </si>
  <si>
    <t>6. Creus interessant dispossar d'informació sobre la Facultat de Nàutica de Barcelona (FNB) al teu centre de procedència?</t>
  </si>
  <si>
    <t>Sí, crec que seria interessant</t>
  </si>
  <si>
    <t>7. Has consultat la web de l'FNB?</t>
  </si>
  <si>
    <t>Baix</t>
  </si>
  <si>
    <t>Mitjà</t>
  </si>
  <si>
    <t>Sí, tinc relació</t>
  </si>
  <si>
    <t>Sí, m'agradaria molt</t>
  </si>
  <si>
    <t>Encara no ho he decidit</t>
  </si>
  <si>
    <t>No, no l’he consultat</t>
  </si>
  <si>
    <t>Sí, l’he consultat</t>
  </si>
  <si>
    <t>Alt – Disposo de certificat Oficial de Cambridge o equivalent</t>
  </si>
  <si>
    <t>Mitjà – Disposo d’algun tipus de certificat</t>
  </si>
  <si>
    <t>Alt – Tinc coneixements en programes informàtics d’ofimàtica , programació i AUTOCAD, entre d’altres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</si>
  <si>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</si>
  <si>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</si>
  <si>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</si>
  <si>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</si>
  <si>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</si>
  <si>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9. Quin és el teu nivell d'anglès?</t>
  </si>
  <si>
    <t>10. Quin és el teu nivell d'informàtica?</t>
  </si>
  <si>
    <t>11. Tens relació amb la nàutica?</t>
  </si>
  <si>
    <t>12. Tens intenció de participar en algun programa de mobilitat durant els teus estudis a l'FNB?</t>
  </si>
  <si>
    <t>2013-2014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</si>
  <si>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</si>
  <si>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</si>
  <si>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</si>
  <si>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Cicle Formatiu de Grau Superior</t>
  </si>
  <si>
    <t>Alcover - IES Fonts del Glorieta (Av. Miquel Martí i Pol, 2)</t>
  </si>
  <si>
    <t>Artés - IES Miquel Bosch i Jover (C. Arquitecte Gaudí, 2-4)</t>
  </si>
  <si>
    <t>Badalona - IES Isaac Albéniz (Parc Serentill, s/n)</t>
  </si>
  <si>
    <t>Badalona - Sant Andreu (Av. Martí Pujol, 50)</t>
  </si>
  <si>
    <t>Barcelona - Casp-Sagrat Cor de Jesús (C. Casp, 25)</t>
  </si>
  <si>
    <t>Barcelona - Centre d'Estudis Politècnics (Plaça Urquinaona, 10)</t>
  </si>
  <si>
    <t>Barcelona - Claret (Av. Sant Antoni Maria Claret, 49)</t>
  </si>
  <si>
    <t>Barcelona - Escola Professional Salesiana (Pg. Sant Joan Bosco, 42)</t>
  </si>
  <si>
    <t>Barcelona - Frederic Mistral/Tècnic Eulàlia (C. Pere II de Muntada, 8)</t>
  </si>
  <si>
    <t>Barcelona - IES Icària (C. Dr. Trueta, 81)</t>
  </si>
  <si>
    <t>Barcelona - IES Jaume Balmes (C. Pau Claris, 121)</t>
  </si>
  <si>
    <t>Barcelona - IES Joan Brossa (Av. Mare de Déu de Montserrat, 78-84)</t>
  </si>
  <si>
    <t>Barcelona - Lestonnac (C. Pau Claris, 131)</t>
  </si>
  <si>
    <t>Liceu Francès de Barcelona (Av. Bosch i Gimpera, 6-10)</t>
  </si>
  <si>
    <t>Barcelona - Maristes Sants - les Corts (C. Vallespir, 160)</t>
  </si>
  <si>
    <t>Barcelona - Sagrado Corazón (C. Eduard Conde, 17-23)</t>
  </si>
  <si>
    <t>Barcelona - Sagrat Cor-Sarrià (C. Sagrat Cor, 25)</t>
  </si>
  <si>
    <t>Barcelona - Salesians de Sarrià (Sant Àngel) (Pg. de Sant Joan Bosco, 42)</t>
  </si>
  <si>
    <t>Barcelona - Sant Ignasi (C. Carrasco i Formiguera, 32)</t>
  </si>
  <si>
    <t>Barcelona - Stucom (C. Pelai, 8)</t>
  </si>
  <si>
    <t>Barcelona - Vedruna-Gràcia (C. Gran de Gràcia, 234-236)</t>
  </si>
  <si>
    <t>Bellpuig - IES Lo Pla d'Urgell (Av. d'Urgell, 26)</t>
  </si>
  <si>
    <t>Cambrils - IES Cambrils (Pl. Ajuntament, 7)</t>
  </si>
  <si>
    <t>Canet de Mar - IES Lluís Domènech i Montaner (Francesc Cambó, 2)</t>
  </si>
  <si>
    <t>Castelldefels - La Ginesta (C. Noguer, s/n)</t>
  </si>
  <si>
    <t>Constantí - Turó (Ctra. de Reus, s/n)</t>
  </si>
  <si>
    <t>Gandesa - IES Terra Alta (Ctra. de Vilalba, 30)</t>
  </si>
  <si>
    <t>Girona - La Salle (C. Sant Joan Baptiste de la Salle, 12)</t>
  </si>
  <si>
    <t>Granollers - IES Carles Vallbona (Camp de les Moreres, 14)</t>
  </si>
  <si>
    <t>Granollers - IES Escola del Treball (C. Roger de Flor, 66)</t>
  </si>
  <si>
    <t>Igualada - IES Pere Vives i Vich (Av. Emili Vallès, 7)</t>
  </si>
  <si>
    <t>La Garriga - SEK-Catalunya (Av. els Tremolenchs, 24-26)</t>
  </si>
  <si>
    <t>L'Ametlla de Mar - IES Esc. de Capacitació Nauticopesquera de Catalunya (C. Ribes Altes, Polígon 2)</t>
  </si>
  <si>
    <t>Mahó (Menorca) - IES Joan Ramis i Ramis (Av. Vives Llull nº 15)</t>
  </si>
  <si>
    <t>Manresa - IES Lacetània (Av. Bases de Manresa, 51-59)</t>
  </si>
  <si>
    <t>Mataró - IES Damià Campeny (Pl. dels Bous, 5)</t>
  </si>
  <si>
    <t>Molins de Rei - Col•legi Virolai (C/ Camí antic de Santa Creu d'Olorda, 106)</t>
  </si>
  <si>
    <t>Palma de Mallorca - Colegio Luis Vives (San Juan de la Salle, nº5)</t>
  </si>
  <si>
    <t>Reus - Puigcerver (C. Astorga, 13)</t>
  </si>
  <si>
    <t>Ripoll - IES Abat Oliba (Ctra. Barcelona, 57)</t>
  </si>
  <si>
    <t>Roses - Centre Escolar Empordà (Riera Ginjolers, 196)</t>
  </si>
  <si>
    <t>Roses - IES Cap Norfeu (C. Ponent, s/n)</t>
  </si>
  <si>
    <t>Sant Boi de Llobregat - Llor (Ctra. Lluís Companys, s/n)</t>
  </si>
  <si>
    <t>Sant Cugat del Vallès - Pureza de María (C. Mercè Vilaret, 21)</t>
  </si>
  <si>
    <t>Sant Just Desvern - IES de Sant Just Desvern (Pg. de la Muntanya, 19)</t>
  </si>
  <si>
    <t>Sant Vicenç dels Horts - IES Frederic Mompou (Av. Mas Pico, 69)</t>
  </si>
  <si>
    <t>Tortosa - IES Tortosa (c. Hernan Cortés, 15)</t>
  </si>
  <si>
    <t>Vilafranca del Penedès - Montagut (C. Amàlia Soler, 169)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</si>
  <si>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</si>
  <si>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</si>
  <si>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</si>
  <si>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</si>
  <si>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</si>
  <si>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</si>
  <si>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</si>
  <si>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</si>
  <si>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</si>
  <si>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</si>
  <si>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 (@BarcelonaTech)</t>
  </si>
  <si>
    <t>Certificat de llengües de les universitats de Catalunya (CLUC) </t>
  </si>
  <si>
    <t>No és del meu interès disposar d’aquesta informació</t>
  </si>
  <si>
    <t>Fins ara no tenia cap relació amb la nàutica</t>
  </si>
  <si>
    <t>Me l'han recomanada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</si>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</sst>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18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4" fillId="0" borderId="3" xfId="0" applyFont="1" applyBorder="1" applyAlignment="1">
      <alignment horizontal="left" vertical="top" wrapText="1"/>
    </xf>
    <xf numFmtId="164" fontId="14" fillId="0" borderId="15" xfId="0" applyNumberFormat="1" applyFont="1" applyBorder="1" applyAlignment="1">
      <alignment horizontal="right" vertical="top"/>
    </xf>
    <xf numFmtId="165" fontId="14" fillId="0" borderId="16" xfId="0" applyNumberFormat="1" applyFont="1" applyBorder="1" applyAlignment="1">
      <alignment horizontal="right" vertical="top"/>
    </xf>
    <xf numFmtId="164" fontId="14" fillId="0" borderId="16" xfId="0" applyNumberFormat="1" applyFont="1" applyBorder="1" applyAlignment="1">
      <alignment horizontal="right" vertical="top"/>
    </xf>
    <xf numFmtId="0" fontId="14" fillId="0" borderId="7" xfId="0" applyFont="1" applyBorder="1" applyAlignment="1">
      <alignment horizontal="left" vertical="top" wrapText="1"/>
    </xf>
    <xf numFmtId="164" fontId="14" fillId="0" borderId="18" xfId="0" applyNumberFormat="1" applyFont="1" applyBorder="1" applyAlignment="1">
      <alignment horizontal="right" vertical="top"/>
    </xf>
    <xf numFmtId="165" fontId="14" fillId="0" borderId="19" xfId="0" applyNumberFormat="1" applyFont="1" applyBorder="1" applyAlignment="1">
      <alignment horizontal="right" vertical="top"/>
    </xf>
    <xf numFmtId="164" fontId="14" fillId="0" borderId="19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left" vertical="top" wrapText="1"/>
    </xf>
    <xf numFmtId="164" fontId="14" fillId="0" borderId="21" xfId="0" applyNumberFormat="1" applyFont="1" applyBorder="1" applyAlignment="1">
      <alignment horizontal="right" vertical="top"/>
    </xf>
    <xf numFmtId="165" fontId="14" fillId="0" borderId="22" xfId="0" applyNumberFormat="1" applyFont="1" applyBorder="1" applyAlignment="1">
      <alignment horizontal="right" vertical="top"/>
    </xf>
    <xf numFmtId="164" fontId="14" fillId="0" borderId="22" xfId="0" applyNumberFormat="1" applyFont="1" applyBorder="1" applyAlignment="1">
      <alignment horizontal="right" vertical="top"/>
    </xf>
    <xf numFmtId="164" fontId="14" fillId="0" borderId="24" xfId="0" applyNumberFormat="1" applyFont="1" applyBorder="1" applyAlignment="1">
      <alignment horizontal="right" vertical="top"/>
    </xf>
    <xf numFmtId="165" fontId="14" fillId="0" borderId="25" xfId="0" applyNumberFormat="1" applyFont="1" applyBorder="1" applyAlignment="1">
      <alignment horizontal="right" vertical="top"/>
    </xf>
    <xf numFmtId="164" fontId="14" fillId="0" borderId="25" xfId="0" applyNumberFormat="1" applyFont="1" applyBorder="1" applyAlignment="1">
      <alignment horizontal="right" vertical="top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 wrapText="1"/>
    </xf>
    <xf numFmtId="0" fontId="15" fillId="7" borderId="29" xfId="0" applyFont="1" applyFill="1" applyBorder="1" applyAlignment="1">
      <alignment vertical="center" wrapText="1"/>
    </xf>
    <xf numFmtId="164" fontId="14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wrapText="1"/>
    </xf>
    <xf numFmtId="0" fontId="15" fillId="7" borderId="3" xfId="0" applyFont="1" applyFill="1" applyBorder="1" applyAlignment="1">
      <alignment vertical="center" wrapText="1"/>
    </xf>
    <xf numFmtId="0" fontId="15" fillId="7" borderId="7" xfId="0" applyFont="1" applyFill="1" applyBorder="1" applyAlignment="1">
      <alignment vertical="center" wrapText="1"/>
    </xf>
    <xf numFmtId="0" fontId="15" fillId="7" borderId="11" xfId="0" applyFont="1" applyFill="1" applyBorder="1" applyAlignment="1">
      <alignment vertical="center" wrapText="1"/>
    </xf>
    <xf numFmtId="164" fontId="16" fillId="4" borderId="16" xfId="0" applyNumberFormat="1" applyFont="1" applyFill="1" applyBorder="1" applyAlignment="1">
      <alignment horizontal="right" vertical="top"/>
    </xf>
    <xf numFmtId="165" fontId="16" fillId="4" borderId="17" xfId="0" applyNumberFormat="1" applyFont="1" applyFill="1" applyBorder="1" applyAlignment="1">
      <alignment horizontal="right" vertical="top"/>
    </xf>
    <xf numFmtId="164" fontId="16" fillId="4" borderId="19" xfId="0" applyNumberFormat="1" applyFont="1" applyFill="1" applyBorder="1" applyAlignment="1">
      <alignment horizontal="right" vertical="top"/>
    </xf>
    <xf numFmtId="165" fontId="16" fillId="4" borderId="20" xfId="0" applyNumberFormat="1" applyFont="1" applyFill="1" applyBorder="1" applyAlignment="1">
      <alignment horizontal="right" vertical="top"/>
    </xf>
    <xf numFmtId="164" fontId="16" fillId="4" borderId="22" xfId="0" applyNumberFormat="1" applyFont="1" applyFill="1" applyBorder="1" applyAlignment="1">
      <alignment horizontal="right" vertical="top"/>
    </xf>
    <xf numFmtId="165" fontId="16" fillId="4" borderId="23" xfId="0" applyNumberFormat="1" applyFont="1" applyFill="1" applyBorder="1" applyAlignment="1">
      <alignment horizontal="right" vertical="top"/>
    </xf>
    <xf numFmtId="164" fontId="16" fillId="4" borderId="25" xfId="0" applyNumberFormat="1" applyFont="1" applyFill="1" applyBorder="1" applyAlignment="1">
      <alignment horizontal="right" vertical="top"/>
    </xf>
    <xf numFmtId="165" fontId="16" fillId="4" borderId="26" xfId="0" applyNumberFormat="1" applyFont="1" applyFill="1" applyBorder="1" applyAlignment="1">
      <alignment horizontal="right" vertical="top"/>
    </xf>
    <xf numFmtId="164" fontId="16" fillId="4" borderId="21" xfId="0" applyNumberFormat="1" applyFont="1" applyFill="1" applyBorder="1" applyAlignment="1">
      <alignment horizontal="right" vertical="top"/>
    </xf>
    <xf numFmtId="165" fontId="16" fillId="4" borderId="22" xfId="0" applyNumberFormat="1" applyFont="1" applyFill="1" applyBorder="1" applyAlignment="1">
      <alignment horizontal="right" vertical="top"/>
    </xf>
    <xf numFmtId="0" fontId="12" fillId="0" borderId="0" xfId="0" applyFont="1" applyBorder="1"/>
    <xf numFmtId="0" fontId="17" fillId="0" borderId="0" xfId="0" applyFont="1" applyBorder="1" applyAlignment="1">
      <alignment horizontal="left" vertical="top" wrapText="1"/>
    </xf>
    <xf numFmtId="165" fontId="17" fillId="0" borderId="0" xfId="0" applyNumberFormat="1" applyFont="1" applyBorder="1" applyAlignment="1">
      <alignment horizontal="right" vertical="top"/>
    </xf>
    <xf numFmtId="10" fontId="0" fillId="0" borderId="0" xfId="0" applyNumberFormat="1"/>
    <xf numFmtId="0" fontId="12" fillId="0" borderId="0" xfId="0" applyFont="1"/>
    <xf numFmtId="10" fontId="12" fillId="0" borderId="0" xfId="0" applyNumberFormat="1" applyFont="1"/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7" borderId="7" xfId="0" applyFont="1" applyFill="1" applyBorder="1" applyAlignment="1">
      <alignment horizontal="left" vertical="center" wrapText="1"/>
    </xf>
    <xf numFmtId="0" fontId="15" fillId="7" borderId="11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</cellXfs>
  <cellStyles count="3">
    <cellStyle name="Normal" xfId="0" builtinId="0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Gràfics!$L$152</c:f>
              <c:strCache>
                <c:ptCount val="1"/>
                <c:pt idx="0">
                  <c:v>Grau en Enginyeria en Sistemes i Tecnologia Naval</c:v>
                </c:pt>
              </c:strCache>
            </c:strRef>
          </c:tx>
          <c:invertIfNegative val="0"/>
          <c:dLbls>
            <c:dLbl>
              <c:idx val="4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Gràfics!$J$153:$K$160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Gràfics!$L$153:$L$160</c:f>
              <c:numCache>
                <c:formatCode>###0.0%</c:formatCode>
                <c:ptCount val="8"/>
                <c:pt idx="0">
                  <c:v>0.57777777777777772</c:v>
                </c:pt>
                <c:pt idx="1">
                  <c:v>0.2</c:v>
                </c:pt>
                <c:pt idx="2">
                  <c:v>2.2222222222222223E-2</c:v>
                </c:pt>
                <c:pt idx="3">
                  <c:v>0.17777777777777778</c:v>
                </c:pt>
                <c:pt idx="4">
                  <c:v>0</c:v>
                </c:pt>
                <c:pt idx="5">
                  <c:v>0.22222222222222221</c:v>
                </c:pt>
                <c:pt idx="6">
                  <c:v>8.8888888888888892E-2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Gràfics!$M$152</c:f>
              <c:strCache>
                <c:ptCount val="1"/>
                <c:pt idx="0">
                  <c:v>Grau en Enginyeria Marina</c:v>
                </c:pt>
              </c:strCache>
            </c:strRef>
          </c:tx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Gràfics!$J$153:$K$160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Gràfics!$M$153:$M$160</c:f>
              <c:numCache>
                <c:formatCode>###0.0%</c:formatCode>
                <c:ptCount val="8"/>
                <c:pt idx="0">
                  <c:v>0.375</c:v>
                </c:pt>
                <c:pt idx="1">
                  <c:v>0.25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0.375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Gràfics!$N$152</c:f>
              <c:strCache>
                <c:ptCount val="1"/>
                <c:pt idx="0">
                  <c:v>Grau en Enginyeria Nàutica i Transport Marítim</c:v>
                </c:pt>
              </c:strCache>
            </c:strRef>
          </c:tx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Gràfics!$J$153:$K$160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Gràfics!$N$153:$N$160</c:f>
              <c:numCache>
                <c:formatCode>###0.0%</c:formatCode>
                <c:ptCount val="8"/>
                <c:pt idx="0">
                  <c:v>0.625</c:v>
                </c:pt>
                <c:pt idx="1">
                  <c:v>0.25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129792"/>
        <c:axId val="76131328"/>
        <c:axId val="0"/>
      </c:bar3DChart>
      <c:catAx>
        <c:axId val="7612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76131328"/>
        <c:crosses val="autoZero"/>
        <c:auto val="1"/>
        <c:lblAlgn val="ctr"/>
        <c:lblOffset val="100"/>
        <c:noMultiLvlLbl val="0"/>
      </c:catAx>
      <c:valAx>
        <c:axId val="76131328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761297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Gràfics!$L$152</c:f>
              <c:strCache>
                <c:ptCount val="1"/>
                <c:pt idx="0">
                  <c:v>Grau en Enginyeria en Sistemes i Tecnologia Naval</c:v>
                </c:pt>
              </c:strCache>
            </c:strRef>
          </c:tx>
          <c:invertIfNegative val="0"/>
          <c:dLbls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Gràfics!$J$153:$K$160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Gràfics!$L$153:$L$160</c:f>
              <c:numCache>
                <c:formatCode>###0.0%</c:formatCode>
                <c:ptCount val="8"/>
                <c:pt idx="0">
                  <c:v>0.57777777777777772</c:v>
                </c:pt>
                <c:pt idx="1">
                  <c:v>0.2</c:v>
                </c:pt>
                <c:pt idx="2">
                  <c:v>2.2222222222222223E-2</c:v>
                </c:pt>
                <c:pt idx="3">
                  <c:v>0.17777777777777778</c:v>
                </c:pt>
                <c:pt idx="4">
                  <c:v>0</c:v>
                </c:pt>
                <c:pt idx="5">
                  <c:v>0.22222222222222221</c:v>
                </c:pt>
                <c:pt idx="6">
                  <c:v>8.8888888888888892E-2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Gràfics!$M$152</c:f>
              <c:strCache>
                <c:ptCount val="1"/>
                <c:pt idx="0">
                  <c:v>Grau en Enginyeria Marina</c:v>
                </c:pt>
              </c:strCache>
            </c:strRef>
          </c:tx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Gràfics!$J$153:$K$160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Gràfics!$M$153:$M$160</c:f>
              <c:numCache>
                <c:formatCode>###0.0%</c:formatCode>
                <c:ptCount val="8"/>
                <c:pt idx="0">
                  <c:v>0.375</c:v>
                </c:pt>
                <c:pt idx="1">
                  <c:v>0.25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0.375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Gràfics!$N$152</c:f>
              <c:strCache>
                <c:ptCount val="1"/>
                <c:pt idx="0">
                  <c:v>Grau en Enginyeria Nàutica i Transport Marítim</c:v>
                </c:pt>
              </c:strCache>
            </c:strRef>
          </c:tx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Gràfics!$J$153:$K$160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Gràfics!$N$153:$N$160</c:f>
              <c:numCache>
                <c:formatCode>###0.0%</c:formatCode>
                <c:ptCount val="8"/>
                <c:pt idx="0">
                  <c:v>0.625</c:v>
                </c:pt>
                <c:pt idx="1">
                  <c:v>0.25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525952"/>
        <c:axId val="76527488"/>
        <c:axId val="0"/>
      </c:bar3DChart>
      <c:catAx>
        <c:axId val="76525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76527488"/>
        <c:crosses val="autoZero"/>
        <c:auto val="1"/>
        <c:lblAlgn val="ctr"/>
        <c:lblOffset val="100"/>
        <c:noMultiLvlLbl val="0"/>
      </c:catAx>
      <c:valAx>
        <c:axId val="76527488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7652595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Comparativa!$Z$152</c:f>
              <c:strCache>
                <c:ptCount val="1"/>
                <c:pt idx="0">
                  <c:v>Grau en Enginyeria en Sistemes i Tecnologia Naval</c:v>
                </c:pt>
              </c:strCache>
            </c:strRef>
          </c:tx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Comparativa!$X$153:$Y$160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Comparativa!$Z$153:$Z$160</c:f>
              <c:numCache>
                <c:formatCode>0.00%</c:formatCode>
                <c:ptCount val="8"/>
                <c:pt idx="0">
                  <c:v>0.56399999999999995</c:v>
                </c:pt>
                <c:pt idx="1">
                  <c:v>0.20499999999999999</c:v>
                </c:pt>
                <c:pt idx="2">
                  <c:v>7.6999999999999999E-2</c:v>
                </c:pt>
                <c:pt idx="3">
                  <c:v>0.17899999999999999</c:v>
                </c:pt>
                <c:pt idx="4">
                  <c:v>0</c:v>
                </c:pt>
                <c:pt idx="5">
                  <c:v>0.33300000000000002</c:v>
                </c:pt>
                <c:pt idx="6">
                  <c:v>0.128</c:v>
                </c:pt>
                <c:pt idx="7">
                  <c:v>2.5999999999999999E-2</c:v>
                </c:pt>
              </c:numCache>
            </c:numRef>
          </c:val>
        </c:ser>
        <c:ser>
          <c:idx val="1"/>
          <c:order val="1"/>
          <c:tx>
            <c:strRef>
              <c:f>Comparativa!$AA$152</c:f>
              <c:strCache>
                <c:ptCount val="1"/>
                <c:pt idx="0">
                  <c:v>Grau en Enginyeria Marina</c:v>
                </c:pt>
              </c:strCache>
            </c:strRef>
          </c:tx>
          <c:invertIfNegative val="0"/>
          <c:dLbls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Comparativa!$X$153:$Y$160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Comparativa!$AA$153:$AA$160</c:f>
              <c:numCache>
                <c:formatCode>0.00%</c:formatCode>
                <c:ptCount val="8"/>
                <c:pt idx="0">
                  <c:v>0.25</c:v>
                </c:pt>
                <c:pt idx="1">
                  <c:v>0.35699999999999998</c:v>
                </c:pt>
                <c:pt idx="2">
                  <c:v>3.5999999999999997E-2</c:v>
                </c:pt>
                <c:pt idx="3">
                  <c:v>7.0999999999999994E-2</c:v>
                </c:pt>
                <c:pt idx="4">
                  <c:v>0.107</c:v>
                </c:pt>
                <c:pt idx="5">
                  <c:v>0.42899999999999999</c:v>
                </c:pt>
                <c:pt idx="6">
                  <c:v>3.5999999999999997E-2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Comparativa!$AB$152</c:f>
              <c:strCache>
                <c:ptCount val="1"/>
                <c:pt idx="0">
                  <c:v>Grau en Enginyeria Nàutica i Transport Marítim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8814814814814815E-2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Comparativa!$X$153:$Y$160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Comparativa!$AB$153:$AB$160</c:f>
              <c:numCache>
                <c:formatCode>0.00%</c:formatCode>
                <c:ptCount val="8"/>
                <c:pt idx="0">
                  <c:v>0.52400000000000002</c:v>
                </c:pt>
                <c:pt idx="1">
                  <c:v>0.33300000000000002</c:v>
                </c:pt>
                <c:pt idx="2">
                  <c:v>9.5000000000000001E-2</c:v>
                </c:pt>
                <c:pt idx="3">
                  <c:v>7.0999999999999994E-2</c:v>
                </c:pt>
                <c:pt idx="4">
                  <c:v>2.4E-2</c:v>
                </c:pt>
                <c:pt idx="5">
                  <c:v>0.35699999999999998</c:v>
                </c:pt>
                <c:pt idx="6">
                  <c:v>2.4E-2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862208"/>
        <c:axId val="76863744"/>
        <c:axId val="0"/>
      </c:bar3DChart>
      <c:catAx>
        <c:axId val="76862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76863744"/>
        <c:crosses val="autoZero"/>
        <c:auto val="1"/>
        <c:lblAlgn val="ctr"/>
        <c:lblOffset val="100"/>
        <c:noMultiLvlLbl val="0"/>
      </c:catAx>
      <c:valAx>
        <c:axId val="76863744"/>
        <c:scaling>
          <c:orientation val="minMax"/>
          <c:max val="1"/>
        </c:scaling>
        <c:delete val="1"/>
        <c:axPos val="l"/>
        <c:numFmt formatCode="0.00%" sourceLinked="1"/>
        <c:majorTickMark val="out"/>
        <c:minorTickMark val="none"/>
        <c:tickLblPos val="nextTo"/>
        <c:crossAx val="7686220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18" Type="http://schemas.openxmlformats.org/officeDocument/2006/relationships/image" Target="../media/image24.png"/><Relationship Id="rId26" Type="http://schemas.openxmlformats.org/officeDocument/2006/relationships/image" Target="../media/image28.png"/><Relationship Id="rId3" Type="http://schemas.openxmlformats.org/officeDocument/2006/relationships/image" Target="../media/image17.png"/><Relationship Id="rId21" Type="http://schemas.openxmlformats.org/officeDocument/2006/relationships/image" Target="../media/image11.png"/><Relationship Id="rId7" Type="http://schemas.openxmlformats.org/officeDocument/2006/relationships/image" Target="../media/image19.png"/><Relationship Id="rId12" Type="http://schemas.openxmlformats.org/officeDocument/2006/relationships/image" Target="../media/image21.png"/><Relationship Id="rId17" Type="http://schemas.openxmlformats.org/officeDocument/2006/relationships/image" Target="../media/image8.png"/><Relationship Id="rId25" Type="http://schemas.openxmlformats.org/officeDocument/2006/relationships/image" Target="../media/image13.png"/><Relationship Id="rId2" Type="http://schemas.openxmlformats.org/officeDocument/2006/relationships/image" Target="../media/image1.png"/><Relationship Id="rId16" Type="http://schemas.openxmlformats.org/officeDocument/2006/relationships/image" Target="../media/image23.png"/><Relationship Id="rId20" Type="http://schemas.openxmlformats.org/officeDocument/2006/relationships/image" Target="../media/image25.png"/><Relationship Id="rId29" Type="http://schemas.openxmlformats.org/officeDocument/2006/relationships/image" Target="../media/image15.png"/><Relationship Id="rId1" Type="http://schemas.openxmlformats.org/officeDocument/2006/relationships/image" Target="../media/image16.png"/><Relationship Id="rId6" Type="http://schemas.openxmlformats.org/officeDocument/2006/relationships/image" Target="../media/image3.png"/><Relationship Id="rId11" Type="http://schemas.openxmlformats.org/officeDocument/2006/relationships/chart" Target="../charts/chart2.xml"/><Relationship Id="rId24" Type="http://schemas.openxmlformats.org/officeDocument/2006/relationships/image" Target="../media/image27.png"/><Relationship Id="rId5" Type="http://schemas.openxmlformats.org/officeDocument/2006/relationships/image" Target="../media/image18.png"/><Relationship Id="rId15" Type="http://schemas.openxmlformats.org/officeDocument/2006/relationships/image" Target="../media/image7.png"/><Relationship Id="rId23" Type="http://schemas.openxmlformats.org/officeDocument/2006/relationships/image" Target="../media/image12.png"/><Relationship Id="rId28" Type="http://schemas.openxmlformats.org/officeDocument/2006/relationships/image" Target="../media/image29.png"/><Relationship Id="rId10" Type="http://schemas.openxmlformats.org/officeDocument/2006/relationships/image" Target="../media/image5.png"/><Relationship Id="rId19" Type="http://schemas.openxmlformats.org/officeDocument/2006/relationships/image" Target="../media/image10.png"/><Relationship Id="rId4" Type="http://schemas.openxmlformats.org/officeDocument/2006/relationships/image" Target="../media/image2.png"/><Relationship Id="rId9" Type="http://schemas.openxmlformats.org/officeDocument/2006/relationships/image" Target="../media/image20.png"/><Relationship Id="rId14" Type="http://schemas.openxmlformats.org/officeDocument/2006/relationships/image" Target="../media/image22.png"/><Relationship Id="rId22" Type="http://schemas.openxmlformats.org/officeDocument/2006/relationships/image" Target="../media/image26.png"/><Relationship Id="rId27" Type="http://schemas.openxmlformats.org/officeDocument/2006/relationships/image" Target="../media/image14.png"/><Relationship Id="rId30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129</xdr:row>
      <xdr:rowOff>66675</xdr:rowOff>
    </xdr:from>
    <xdr:to>
      <xdr:col>0</xdr:col>
      <xdr:colOff>542925</xdr:colOff>
      <xdr:row>129</xdr:row>
      <xdr:rowOff>66675</xdr:rowOff>
    </xdr:to>
    <xdr:cxnSp macro="">
      <xdr:nvCxnSpPr>
        <xdr:cNvPr id="3" name="Connector recte 2"/>
        <xdr:cNvCxnSpPr/>
      </xdr:nvCxnSpPr>
      <xdr:spPr>
        <a:xfrm flipH="1">
          <a:off x="200025" y="28565475"/>
          <a:ext cx="342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129</xdr:row>
      <xdr:rowOff>85725</xdr:rowOff>
    </xdr:from>
    <xdr:to>
      <xdr:col>0</xdr:col>
      <xdr:colOff>495300</xdr:colOff>
      <xdr:row>133</xdr:row>
      <xdr:rowOff>133350</xdr:rowOff>
    </xdr:to>
    <xdr:cxnSp macro="">
      <xdr:nvCxnSpPr>
        <xdr:cNvPr id="5" name="Connector de fletxa recta 4"/>
        <xdr:cNvCxnSpPr/>
      </xdr:nvCxnSpPr>
      <xdr:spPr>
        <a:xfrm>
          <a:off x="200025" y="28584525"/>
          <a:ext cx="295275" cy="809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466725</xdr:colOff>
      <xdr:row>32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466725</xdr:colOff>
      <xdr:row>60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818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466725</xdr:colOff>
      <xdr:row>88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43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466725</xdr:colOff>
      <xdr:row>116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068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9</xdr:col>
      <xdr:colOff>466725</xdr:colOff>
      <xdr:row>144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693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9</xdr:col>
      <xdr:colOff>466725</xdr:colOff>
      <xdr:row>202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318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9</xdr:col>
      <xdr:colOff>466725</xdr:colOff>
      <xdr:row>230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943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9</xdr:col>
      <xdr:colOff>466725</xdr:colOff>
      <xdr:row>258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568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9</xdr:col>
      <xdr:colOff>466725</xdr:colOff>
      <xdr:row>287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193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9</xdr:col>
      <xdr:colOff>466725</xdr:colOff>
      <xdr:row>317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818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9</xdr:col>
      <xdr:colOff>466725</xdr:colOff>
      <xdr:row>345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443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9</xdr:col>
      <xdr:colOff>466725</xdr:colOff>
      <xdr:row>373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068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9</xdr:col>
      <xdr:colOff>466725</xdr:colOff>
      <xdr:row>401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693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9</xdr:col>
      <xdr:colOff>466725</xdr:colOff>
      <xdr:row>428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318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9</xdr:col>
      <xdr:colOff>466725</xdr:colOff>
      <xdr:row>456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8943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5</xdr:row>
      <xdr:rowOff>0</xdr:rowOff>
    </xdr:from>
    <xdr:to>
      <xdr:col>5</xdr:col>
      <xdr:colOff>533400</xdr:colOff>
      <xdr:row>7</xdr:row>
      <xdr:rowOff>38100</xdr:rowOff>
    </xdr:to>
    <xdr:sp macro="" textlink="">
      <xdr:nvSpPr>
        <xdr:cNvPr id="17" name="QuadreDeText 16"/>
        <xdr:cNvSpPr txBox="1"/>
      </xdr:nvSpPr>
      <xdr:spPr>
        <a:xfrm>
          <a:off x="838200" y="18383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400050</xdr:colOff>
      <xdr:row>32</xdr:row>
      <xdr:rowOff>123825</xdr:rowOff>
    </xdr:from>
    <xdr:to>
      <xdr:col>6</xdr:col>
      <xdr:colOff>95250</xdr:colOff>
      <xdr:row>34</xdr:row>
      <xdr:rowOff>161925</xdr:rowOff>
    </xdr:to>
    <xdr:sp macro="" textlink="">
      <xdr:nvSpPr>
        <xdr:cNvPr id="18" name="QuadreDeText 17"/>
        <xdr:cNvSpPr txBox="1"/>
      </xdr:nvSpPr>
      <xdr:spPr>
        <a:xfrm>
          <a:off x="1009650" y="71056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314325</xdr:colOff>
      <xdr:row>60</xdr:row>
      <xdr:rowOff>171450</xdr:rowOff>
    </xdr:from>
    <xdr:to>
      <xdr:col>6</xdr:col>
      <xdr:colOff>9525</xdr:colOff>
      <xdr:row>63</xdr:row>
      <xdr:rowOff>19050</xdr:rowOff>
    </xdr:to>
    <xdr:sp macro="" textlink="">
      <xdr:nvSpPr>
        <xdr:cNvPr id="19" name="QuadreDeText 18"/>
        <xdr:cNvSpPr txBox="1"/>
      </xdr:nvSpPr>
      <xdr:spPr>
        <a:xfrm>
          <a:off x="923925" y="124872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180975</xdr:colOff>
      <xdr:row>88</xdr:row>
      <xdr:rowOff>38100</xdr:rowOff>
    </xdr:from>
    <xdr:to>
      <xdr:col>9</xdr:col>
      <xdr:colOff>476250</xdr:colOff>
      <xdr:row>90</xdr:row>
      <xdr:rowOff>76200</xdr:rowOff>
    </xdr:to>
    <xdr:sp macro="" textlink="">
      <xdr:nvSpPr>
        <xdr:cNvPr id="20" name="QuadreDeText 19"/>
        <xdr:cNvSpPr txBox="1"/>
      </xdr:nvSpPr>
      <xdr:spPr>
        <a:xfrm>
          <a:off x="180975" y="176879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47625</xdr:colOff>
      <xdr:row>116</xdr:row>
      <xdr:rowOff>114300</xdr:rowOff>
    </xdr:from>
    <xdr:to>
      <xdr:col>8</xdr:col>
      <xdr:colOff>142875</xdr:colOff>
      <xdr:row>118</xdr:row>
      <xdr:rowOff>152400</xdr:rowOff>
    </xdr:to>
    <xdr:sp macro="" textlink="">
      <xdr:nvSpPr>
        <xdr:cNvPr id="21" name="QuadreDeText 20"/>
        <xdr:cNvSpPr txBox="1"/>
      </xdr:nvSpPr>
      <xdr:spPr>
        <a:xfrm>
          <a:off x="47625" y="230981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8</xdr:col>
      <xdr:colOff>361950</xdr:colOff>
      <xdr:row>148</xdr:row>
      <xdr:rowOff>161925</xdr:rowOff>
    </xdr:to>
    <xdr:sp macro="" textlink="">
      <xdr:nvSpPr>
        <xdr:cNvPr id="22" name="QuadreDeText 21"/>
        <xdr:cNvSpPr txBox="1"/>
      </xdr:nvSpPr>
      <xdr:spPr>
        <a:xfrm>
          <a:off x="0" y="2831782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7</xdr:col>
      <xdr:colOff>438150</xdr:colOff>
      <xdr:row>176</xdr:row>
      <xdr:rowOff>9525</xdr:rowOff>
    </xdr:to>
    <xdr:sp macro="" textlink="">
      <xdr:nvSpPr>
        <xdr:cNvPr id="24" name="QuadreDeText 23"/>
        <xdr:cNvSpPr txBox="1"/>
      </xdr:nvSpPr>
      <xdr:spPr>
        <a:xfrm>
          <a:off x="0" y="328898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295275</xdr:colOff>
      <xdr:row>201</xdr:row>
      <xdr:rowOff>142875</xdr:rowOff>
    </xdr:from>
    <xdr:to>
      <xdr:col>7</xdr:col>
      <xdr:colOff>276225</xdr:colOff>
      <xdr:row>205</xdr:row>
      <xdr:rowOff>38100</xdr:rowOff>
    </xdr:to>
    <xdr:sp macro="" textlink="">
      <xdr:nvSpPr>
        <xdr:cNvPr id="25" name="QuadreDeText 24"/>
        <xdr:cNvSpPr txBox="1"/>
      </xdr:nvSpPr>
      <xdr:spPr>
        <a:xfrm>
          <a:off x="295275" y="385572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381000</xdr:colOff>
      <xdr:row>229</xdr:row>
      <xdr:rowOff>66675</xdr:rowOff>
    </xdr:from>
    <xdr:to>
      <xdr:col>8</xdr:col>
      <xdr:colOff>209550</xdr:colOff>
      <xdr:row>232</xdr:row>
      <xdr:rowOff>180975</xdr:rowOff>
    </xdr:to>
    <xdr:sp macro="" textlink="">
      <xdr:nvSpPr>
        <xdr:cNvPr id="26" name="QuadreDeText 25"/>
        <xdr:cNvSpPr txBox="1"/>
      </xdr:nvSpPr>
      <xdr:spPr>
        <a:xfrm>
          <a:off x="381000" y="4381500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7</xdr:col>
      <xdr:colOff>438150</xdr:colOff>
      <xdr:row>262</xdr:row>
      <xdr:rowOff>9525</xdr:rowOff>
    </xdr:to>
    <xdr:sp macro="" textlink="">
      <xdr:nvSpPr>
        <xdr:cNvPr id="27" name="QuadreDeText 26"/>
        <xdr:cNvSpPr txBox="1"/>
      </xdr:nvSpPr>
      <xdr:spPr>
        <a:xfrm>
          <a:off x="0" y="492728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287</xdr:row>
      <xdr:rowOff>0</xdr:rowOff>
    </xdr:from>
    <xdr:to>
      <xdr:col>7</xdr:col>
      <xdr:colOff>438150</xdr:colOff>
      <xdr:row>292</xdr:row>
      <xdr:rowOff>9525</xdr:rowOff>
    </xdr:to>
    <xdr:sp macro="" textlink="">
      <xdr:nvSpPr>
        <xdr:cNvPr id="28" name="QuadreDeText 27"/>
        <xdr:cNvSpPr txBox="1"/>
      </xdr:nvSpPr>
      <xdr:spPr>
        <a:xfrm>
          <a:off x="0" y="547973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Creus interessant disposar d'informació sobre la Facultat de Nàutica</a:t>
          </a:r>
          <a:r>
            <a:rPr lang="ca-ES" sz="1800" b="1" baseline="0"/>
            <a:t> de Barcelona al teu centre de procedència?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438150</xdr:colOff>
      <xdr:row>319</xdr:row>
      <xdr:rowOff>66675</xdr:rowOff>
    </xdr:to>
    <xdr:sp macro="" textlink="">
      <xdr:nvSpPr>
        <xdr:cNvPr id="29" name="QuadreDeText 28"/>
        <xdr:cNvSpPr txBox="1"/>
      </xdr:nvSpPr>
      <xdr:spPr>
        <a:xfrm>
          <a:off x="0" y="6051232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</a:t>
          </a:r>
          <a:r>
            <a:rPr lang="ca-ES" sz="1800" b="1" baseline="0"/>
            <a:t> consultat la web de l'FNB?</a:t>
          </a:r>
          <a:endParaRPr lang="ca-ES" sz="1100" b="1"/>
        </a:p>
      </xdr:txBody>
    </xdr:sp>
    <xdr:clientData/>
  </xdr:twoCellAnchor>
  <xdr:twoCellAnchor>
    <xdr:from>
      <xdr:col>0</xdr:col>
      <xdr:colOff>304800</xdr:colOff>
      <xdr:row>344</xdr:row>
      <xdr:rowOff>161925</xdr:rowOff>
    </xdr:from>
    <xdr:to>
      <xdr:col>8</xdr:col>
      <xdr:colOff>133350</xdr:colOff>
      <xdr:row>347</xdr:row>
      <xdr:rowOff>38100</xdr:rowOff>
    </xdr:to>
    <xdr:sp macro="" textlink="">
      <xdr:nvSpPr>
        <xdr:cNvPr id="30" name="QuadreDeText 29"/>
        <xdr:cNvSpPr txBox="1"/>
      </xdr:nvSpPr>
      <xdr:spPr>
        <a:xfrm>
          <a:off x="304800" y="65817750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 és el teu nivell d'anglès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373</xdr:row>
      <xdr:rowOff>0</xdr:rowOff>
    </xdr:from>
    <xdr:to>
      <xdr:col>7</xdr:col>
      <xdr:colOff>438150</xdr:colOff>
      <xdr:row>375</xdr:row>
      <xdr:rowOff>66675</xdr:rowOff>
    </xdr:to>
    <xdr:sp macro="" textlink="">
      <xdr:nvSpPr>
        <xdr:cNvPr id="31" name="QuadreDeText 30"/>
        <xdr:cNvSpPr txBox="1"/>
      </xdr:nvSpPr>
      <xdr:spPr>
        <a:xfrm>
          <a:off x="0" y="7118032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 és</a:t>
          </a:r>
          <a:r>
            <a:rPr lang="ca-ES" sz="1800" b="1" baseline="0"/>
            <a:t> el teu nivell d'informàtica?</a:t>
          </a:r>
          <a:endParaRPr lang="ca-ES" sz="1100" b="1"/>
        </a:p>
      </xdr:txBody>
    </xdr:sp>
    <xdr:clientData/>
  </xdr:twoCellAnchor>
  <xdr:twoCellAnchor>
    <xdr:from>
      <xdr:col>0</xdr:col>
      <xdr:colOff>95250</xdr:colOff>
      <xdr:row>400</xdr:row>
      <xdr:rowOff>76200</xdr:rowOff>
    </xdr:from>
    <xdr:to>
      <xdr:col>7</xdr:col>
      <xdr:colOff>533400</xdr:colOff>
      <xdr:row>402</xdr:row>
      <xdr:rowOff>142875</xdr:rowOff>
    </xdr:to>
    <xdr:sp macro="" textlink="">
      <xdr:nvSpPr>
        <xdr:cNvPr id="32" name="QuadreDeText 31"/>
        <xdr:cNvSpPr txBox="1"/>
      </xdr:nvSpPr>
      <xdr:spPr>
        <a:xfrm>
          <a:off x="95250" y="7640002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Tens relació amb la nàutica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238125</xdr:colOff>
      <xdr:row>427</xdr:row>
      <xdr:rowOff>47625</xdr:rowOff>
    </xdr:from>
    <xdr:to>
      <xdr:col>8</xdr:col>
      <xdr:colOff>66675</xdr:colOff>
      <xdr:row>430</xdr:row>
      <xdr:rowOff>171450</xdr:rowOff>
    </xdr:to>
    <xdr:sp macro="" textlink="">
      <xdr:nvSpPr>
        <xdr:cNvPr id="33" name="QuadreDeText 32"/>
        <xdr:cNvSpPr txBox="1"/>
      </xdr:nvSpPr>
      <xdr:spPr>
        <a:xfrm>
          <a:off x="238125" y="81514950"/>
          <a:ext cx="4705350" cy="6953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Tens intenció de participar en algun programa de mobilitat durant els</a:t>
          </a:r>
          <a:r>
            <a:rPr lang="ca-ES" sz="1800" b="1" baseline="0"/>
            <a:t> teus estudis a l'FNB?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148</xdr:row>
      <xdr:rowOff>180975</xdr:rowOff>
    </xdr:from>
    <xdr:to>
      <xdr:col>11</xdr:col>
      <xdr:colOff>494400</xdr:colOff>
      <xdr:row>171</xdr:row>
      <xdr:rowOff>119475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14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145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238125</xdr:colOff>
      <xdr:row>4</xdr:row>
      <xdr:rowOff>152400</xdr:rowOff>
    </xdr:from>
    <xdr:to>
      <xdr:col>5</xdr:col>
      <xdr:colOff>542925</xdr:colOff>
      <xdr:row>7</xdr:row>
      <xdr:rowOff>0</xdr:rowOff>
    </xdr:to>
    <xdr:sp macro="" textlink="">
      <xdr:nvSpPr>
        <xdr:cNvPr id="4" name="QuadreDeText 3"/>
        <xdr:cNvSpPr txBox="1"/>
      </xdr:nvSpPr>
      <xdr:spPr>
        <a:xfrm>
          <a:off x="847725" y="14954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361950</xdr:colOff>
      <xdr:row>4</xdr:row>
      <xdr:rowOff>142875</xdr:rowOff>
    </xdr:from>
    <xdr:to>
      <xdr:col>16</xdr:col>
      <xdr:colOff>57150</xdr:colOff>
      <xdr:row>6</xdr:row>
      <xdr:rowOff>180975</xdr:rowOff>
    </xdr:to>
    <xdr:sp macro="" textlink="">
      <xdr:nvSpPr>
        <xdr:cNvPr id="5" name="QuadreDeText 4"/>
        <xdr:cNvSpPr txBox="1"/>
      </xdr:nvSpPr>
      <xdr:spPr>
        <a:xfrm>
          <a:off x="7067550" y="1485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504825</xdr:colOff>
      <xdr:row>60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48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19</xdr:col>
      <xdr:colOff>466725</xdr:colOff>
      <xdr:row>60</xdr:row>
      <xdr:rowOff>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2485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5</xdr:col>
      <xdr:colOff>304800</xdr:colOff>
      <xdr:row>35</xdr:row>
      <xdr:rowOff>38100</xdr:rowOff>
    </xdr:to>
    <xdr:sp macro="" textlink="">
      <xdr:nvSpPr>
        <xdr:cNvPr id="8" name="QuadreDeText 7"/>
        <xdr:cNvSpPr txBox="1"/>
      </xdr:nvSpPr>
      <xdr:spPr>
        <a:xfrm>
          <a:off x="609600" y="68675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15</xdr:col>
      <xdr:colOff>304800</xdr:colOff>
      <xdr:row>35</xdr:row>
      <xdr:rowOff>38100</xdr:rowOff>
    </xdr:to>
    <xdr:sp macro="" textlink="">
      <xdr:nvSpPr>
        <xdr:cNvPr id="9" name="QuadreDeText 8"/>
        <xdr:cNvSpPr txBox="1"/>
      </xdr:nvSpPr>
      <xdr:spPr>
        <a:xfrm>
          <a:off x="6705600" y="68675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9</xdr:col>
      <xdr:colOff>504825</xdr:colOff>
      <xdr:row>87</xdr:row>
      <xdr:rowOff>38100</xdr:rowOff>
    </xdr:to>
    <xdr:pic>
      <xdr:nvPicPr>
        <xdr:cNvPr id="10" name="Imatg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920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19</xdr:col>
      <xdr:colOff>466725</xdr:colOff>
      <xdr:row>87</xdr:row>
      <xdr:rowOff>0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920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60</xdr:row>
      <xdr:rowOff>0</xdr:rowOff>
    </xdr:from>
    <xdr:to>
      <xdr:col>5</xdr:col>
      <xdr:colOff>523875</xdr:colOff>
      <xdr:row>62</xdr:row>
      <xdr:rowOff>38100</xdr:rowOff>
    </xdr:to>
    <xdr:sp macro="" textlink="">
      <xdr:nvSpPr>
        <xdr:cNvPr id="12" name="QuadreDeText 11"/>
        <xdr:cNvSpPr txBox="1"/>
      </xdr:nvSpPr>
      <xdr:spPr>
        <a:xfrm>
          <a:off x="828675" y="120110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228600</xdr:colOff>
      <xdr:row>60</xdr:row>
      <xdr:rowOff>0</xdr:rowOff>
    </xdr:from>
    <xdr:to>
      <xdr:col>15</xdr:col>
      <xdr:colOff>533400</xdr:colOff>
      <xdr:row>62</xdr:row>
      <xdr:rowOff>38100</xdr:rowOff>
    </xdr:to>
    <xdr:sp macro="" textlink="">
      <xdr:nvSpPr>
        <xdr:cNvPr id="13" name="QuadreDeText 12"/>
        <xdr:cNvSpPr txBox="1"/>
      </xdr:nvSpPr>
      <xdr:spPr>
        <a:xfrm>
          <a:off x="6934200" y="120110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9</xdr:col>
      <xdr:colOff>504825</xdr:colOff>
      <xdr:row>114</xdr:row>
      <xdr:rowOff>38100</xdr:rowOff>
    </xdr:to>
    <xdr:pic>
      <xdr:nvPicPr>
        <xdr:cNvPr id="14" name="Imatg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535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89</xdr:row>
      <xdr:rowOff>0</xdr:rowOff>
    </xdr:from>
    <xdr:to>
      <xdr:col>19</xdr:col>
      <xdr:colOff>466725</xdr:colOff>
      <xdr:row>114</xdr:row>
      <xdr:rowOff>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5355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9</xdr:col>
      <xdr:colOff>295275</xdr:colOff>
      <xdr:row>89</xdr:row>
      <xdr:rowOff>38100</xdr:rowOff>
    </xdr:to>
    <xdr:sp macro="" textlink="">
      <xdr:nvSpPr>
        <xdr:cNvPr id="16" name="QuadreDeText 15"/>
        <xdr:cNvSpPr txBox="1"/>
      </xdr:nvSpPr>
      <xdr:spPr>
        <a:xfrm>
          <a:off x="0" y="171545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19</xdr:col>
      <xdr:colOff>295275</xdr:colOff>
      <xdr:row>89</xdr:row>
      <xdr:rowOff>38100</xdr:rowOff>
    </xdr:to>
    <xdr:sp macro="" textlink="">
      <xdr:nvSpPr>
        <xdr:cNvPr id="17" name="QuadreDeText 16"/>
        <xdr:cNvSpPr txBox="1"/>
      </xdr:nvSpPr>
      <xdr:spPr>
        <a:xfrm>
          <a:off x="6096000" y="171545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9</xdr:col>
      <xdr:colOff>504825</xdr:colOff>
      <xdr:row>143</xdr:row>
      <xdr:rowOff>38100</xdr:rowOff>
    </xdr:to>
    <xdr:pic>
      <xdr:nvPicPr>
        <xdr:cNvPr id="18" name="Imatge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30600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19</xdr:col>
      <xdr:colOff>466725</xdr:colOff>
      <xdr:row>143</xdr:row>
      <xdr:rowOff>0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0600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8</xdr:col>
      <xdr:colOff>95250</xdr:colOff>
      <xdr:row>117</xdr:row>
      <xdr:rowOff>38100</xdr:rowOff>
    </xdr:to>
    <xdr:sp macro="" textlink="">
      <xdr:nvSpPr>
        <xdr:cNvPr id="20" name="QuadreDeText 19"/>
        <xdr:cNvSpPr txBox="1"/>
      </xdr:nvSpPr>
      <xdr:spPr>
        <a:xfrm>
          <a:off x="0" y="224885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11</xdr:col>
      <xdr:colOff>0</xdr:colOff>
      <xdr:row>115</xdr:row>
      <xdr:rowOff>0</xdr:rowOff>
    </xdr:from>
    <xdr:to>
      <xdr:col>19</xdr:col>
      <xdr:colOff>95250</xdr:colOff>
      <xdr:row>117</xdr:row>
      <xdr:rowOff>38100</xdr:rowOff>
    </xdr:to>
    <xdr:sp macro="" textlink="">
      <xdr:nvSpPr>
        <xdr:cNvPr id="21" name="QuadreDeText 20"/>
        <xdr:cNvSpPr txBox="1"/>
      </xdr:nvSpPr>
      <xdr:spPr>
        <a:xfrm>
          <a:off x="6705600" y="224885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8</xdr:col>
      <xdr:colOff>361950</xdr:colOff>
      <xdr:row>147</xdr:row>
      <xdr:rowOff>161925</xdr:rowOff>
    </xdr:to>
    <xdr:sp macro="" textlink="">
      <xdr:nvSpPr>
        <xdr:cNvPr id="22" name="QuadreDeText 21"/>
        <xdr:cNvSpPr txBox="1"/>
      </xdr:nvSpPr>
      <xdr:spPr>
        <a:xfrm>
          <a:off x="0" y="2782252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18</xdr:col>
      <xdr:colOff>361950</xdr:colOff>
      <xdr:row>147</xdr:row>
      <xdr:rowOff>161925</xdr:rowOff>
    </xdr:to>
    <xdr:sp macro="" textlink="">
      <xdr:nvSpPr>
        <xdr:cNvPr id="23" name="QuadreDeText 22"/>
        <xdr:cNvSpPr txBox="1"/>
      </xdr:nvSpPr>
      <xdr:spPr>
        <a:xfrm>
          <a:off x="6096000" y="2782252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9</xdr:col>
      <xdr:colOff>409575</xdr:colOff>
      <xdr:row>147</xdr:row>
      <xdr:rowOff>123825</xdr:rowOff>
    </xdr:from>
    <xdr:to>
      <xdr:col>18</xdr:col>
      <xdr:colOff>523200</xdr:colOff>
      <xdr:row>166</xdr:row>
      <xdr:rowOff>171000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171</xdr:row>
      <xdr:rowOff>0</xdr:rowOff>
    </xdr:from>
    <xdr:to>
      <xdr:col>9</xdr:col>
      <xdr:colOff>504825</xdr:colOff>
      <xdr:row>196</xdr:row>
      <xdr:rowOff>38100</xdr:rowOff>
    </xdr:to>
    <xdr:pic>
      <xdr:nvPicPr>
        <xdr:cNvPr id="25" name="Imatge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3156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19</xdr:col>
      <xdr:colOff>466725</xdr:colOff>
      <xdr:row>196</xdr:row>
      <xdr:rowOff>0</xdr:rowOff>
    </xdr:to>
    <xdr:pic>
      <xdr:nvPicPr>
        <xdr:cNvPr id="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31565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7</xdr:col>
      <xdr:colOff>438150</xdr:colOff>
      <xdr:row>171</xdr:row>
      <xdr:rowOff>9525</xdr:rowOff>
    </xdr:to>
    <xdr:sp macro="" textlink="">
      <xdr:nvSpPr>
        <xdr:cNvPr id="27" name="QuadreDeText 26"/>
        <xdr:cNvSpPr txBox="1"/>
      </xdr:nvSpPr>
      <xdr:spPr>
        <a:xfrm>
          <a:off x="0" y="323945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28575</xdr:colOff>
      <xdr:row>167</xdr:row>
      <xdr:rowOff>0</xdr:rowOff>
    </xdr:from>
    <xdr:to>
      <xdr:col>17</xdr:col>
      <xdr:colOff>466725</xdr:colOff>
      <xdr:row>171</xdr:row>
      <xdr:rowOff>9525</xdr:rowOff>
    </xdr:to>
    <xdr:sp macro="" textlink="">
      <xdr:nvSpPr>
        <xdr:cNvPr id="28" name="QuadreDeText 27"/>
        <xdr:cNvSpPr txBox="1"/>
      </xdr:nvSpPr>
      <xdr:spPr>
        <a:xfrm>
          <a:off x="6124575" y="323945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9</xdr:col>
      <xdr:colOff>504825</xdr:colOff>
      <xdr:row>224</xdr:row>
      <xdr:rowOff>38100</xdr:rowOff>
    </xdr:to>
    <xdr:pic>
      <xdr:nvPicPr>
        <xdr:cNvPr id="29" name="Imatge 2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38490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199</xdr:row>
      <xdr:rowOff>0</xdr:rowOff>
    </xdr:from>
    <xdr:to>
      <xdr:col>19</xdr:col>
      <xdr:colOff>466725</xdr:colOff>
      <xdr:row>224</xdr:row>
      <xdr:rowOff>0</xdr:rowOff>
    </xdr:to>
    <xdr:pic>
      <xdr:nvPicPr>
        <xdr:cNvPr id="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84905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196</xdr:row>
      <xdr:rowOff>9525</xdr:rowOff>
    </xdr:from>
    <xdr:to>
      <xdr:col>7</xdr:col>
      <xdr:colOff>171450</xdr:colOff>
      <xdr:row>199</xdr:row>
      <xdr:rowOff>95250</xdr:rowOff>
    </xdr:to>
    <xdr:sp macro="" textlink="">
      <xdr:nvSpPr>
        <xdr:cNvPr id="31" name="QuadreDeText 30"/>
        <xdr:cNvSpPr txBox="1"/>
      </xdr:nvSpPr>
      <xdr:spPr>
        <a:xfrm>
          <a:off x="190500" y="3792855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304800</xdr:colOff>
      <xdr:row>195</xdr:row>
      <xdr:rowOff>171450</xdr:rowOff>
    </xdr:from>
    <xdr:to>
      <xdr:col>17</xdr:col>
      <xdr:colOff>285750</xdr:colOff>
      <xdr:row>199</xdr:row>
      <xdr:rowOff>66675</xdr:rowOff>
    </xdr:to>
    <xdr:sp macro="" textlink="">
      <xdr:nvSpPr>
        <xdr:cNvPr id="32" name="QuadreDeText 31"/>
        <xdr:cNvSpPr txBox="1"/>
      </xdr:nvSpPr>
      <xdr:spPr>
        <a:xfrm>
          <a:off x="6400800" y="3789997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226</xdr:row>
      <xdr:rowOff>0</xdr:rowOff>
    </xdr:from>
    <xdr:to>
      <xdr:col>9</xdr:col>
      <xdr:colOff>504825</xdr:colOff>
      <xdr:row>251</xdr:row>
      <xdr:rowOff>38100</xdr:rowOff>
    </xdr:to>
    <xdr:pic>
      <xdr:nvPicPr>
        <xdr:cNvPr id="33" name="Imatge 32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436340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226</xdr:row>
      <xdr:rowOff>0</xdr:rowOff>
    </xdr:from>
    <xdr:to>
      <xdr:col>19</xdr:col>
      <xdr:colOff>466725</xdr:colOff>
      <xdr:row>251</xdr:row>
      <xdr:rowOff>0</xdr:rowOff>
    </xdr:to>
    <xdr:pic>
      <xdr:nvPicPr>
        <xdr:cNvPr id="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36340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224</xdr:row>
      <xdr:rowOff>0</xdr:rowOff>
    </xdr:from>
    <xdr:to>
      <xdr:col>7</xdr:col>
      <xdr:colOff>438150</xdr:colOff>
      <xdr:row>226</xdr:row>
      <xdr:rowOff>9525</xdr:rowOff>
    </xdr:to>
    <xdr:sp macro="" textlink="">
      <xdr:nvSpPr>
        <xdr:cNvPr id="35" name="QuadreDeText 34"/>
        <xdr:cNvSpPr txBox="1"/>
      </xdr:nvSpPr>
      <xdr:spPr>
        <a:xfrm>
          <a:off x="0" y="43253025"/>
          <a:ext cx="4705350" cy="390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224</xdr:row>
      <xdr:rowOff>0</xdr:rowOff>
    </xdr:from>
    <xdr:to>
      <xdr:col>17</xdr:col>
      <xdr:colOff>438150</xdr:colOff>
      <xdr:row>226</xdr:row>
      <xdr:rowOff>9525</xdr:rowOff>
    </xdr:to>
    <xdr:sp macro="" textlink="">
      <xdr:nvSpPr>
        <xdr:cNvPr id="36" name="QuadreDeText 35"/>
        <xdr:cNvSpPr txBox="1"/>
      </xdr:nvSpPr>
      <xdr:spPr>
        <a:xfrm>
          <a:off x="6096000" y="43253025"/>
          <a:ext cx="4705350" cy="390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7</xdr:col>
      <xdr:colOff>438150</xdr:colOff>
      <xdr:row>256</xdr:row>
      <xdr:rowOff>9525</xdr:rowOff>
    </xdr:to>
    <xdr:sp macro="" textlink="">
      <xdr:nvSpPr>
        <xdr:cNvPr id="39" name="QuadreDeText 38"/>
        <xdr:cNvSpPr txBox="1"/>
      </xdr:nvSpPr>
      <xdr:spPr>
        <a:xfrm>
          <a:off x="0" y="48396525"/>
          <a:ext cx="4705350" cy="9620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Creus interessant disposar d'informació sobre la Facultat de Nàutica</a:t>
          </a:r>
          <a:r>
            <a:rPr lang="ca-ES" sz="1800" b="1" baseline="0"/>
            <a:t> de Barcelona al teu centre de procedència?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9</xdr:col>
      <xdr:colOff>504825</xdr:colOff>
      <xdr:row>281</xdr:row>
      <xdr:rowOff>38100</xdr:rowOff>
    </xdr:to>
    <xdr:pic>
      <xdr:nvPicPr>
        <xdr:cNvPr id="40" name="Imatge 3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493490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256</xdr:row>
      <xdr:rowOff>0</xdr:rowOff>
    </xdr:from>
    <xdr:to>
      <xdr:col>19</xdr:col>
      <xdr:colOff>466725</xdr:colOff>
      <xdr:row>281</xdr:row>
      <xdr:rowOff>0</xdr:rowOff>
    </xdr:to>
    <xdr:pic>
      <xdr:nvPicPr>
        <xdr:cNvPr id="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93490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251</xdr:row>
      <xdr:rowOff>0</xdr:rowOff>
    </xdr:from>
    <xdr:to>
      <xdr:col>17</xdr:col>
      <xdr:colOff>438150</xdr:colOff>
      <xdr:row>256</xdr:row>
      <xdr:rowOff>9525</xdr:rowOff>
    </xdr:to>
    <xdr:sp macro="" textlink="">
      <xdr:nvSpPr>
        <xdr:cNvPr id="42" name="QuadreDeText 41"/>
        <xdr:cNvSpPr txBox="1"/>
      </xdr:nvSpPr>
      <xdr:spPr>
        <a:xfrm>
          <a:off x="6096000" y="48396525"/>
          <a:ext cx="4705350" cy="9620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Creus interessant disposar d'informació sobre la Facultat de Nàutica</a:t>
          </a:r>
          <a:r>
            <a:rPr lang="ca-ES" sz="1800" b="1" baseline="0"/>
            <a:t> de Barcelona al teu centre de procedència?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284</xdr:row>
      <xdr:rowOff>0</xdr:rowOff>
    </xdr:from>
    <xdr:to>
      <xdr:col>9</xdr:col>
      <xdr:colOff>504825</xdr:colOff>
      <xdr:row>309</xdr:row>
      <xdr:rowOff>38100</xdr:rowOff>
    </xdr:to>
    <xdr:pic>
      <xdr:nvPicPr>
        <xdr:cNvPr id="43" name="Imatge 4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546830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284</xdr:row>
      <xdr:rowOff>0</xdr:rowOff>
    </xdr:from>
    <xdr:to>
      <xdr:col>19</xdr:col>
      <xdr:colOff>466725</xdr:colOff>
      <xdr:row>309</xdr:row>
      <xdr:rowOff>0</xdr:rowOff>
    </xdr:to>
    <xdr:pic>
      <xdr:nvPicPr>
        <xdr:cNvPr id="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46830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281</xdr:row>
      <xdr:rowOff>0</xdr:rowOff>
    </xdr:from>
    <xdr:to>
      <xdr:col>7</xdr:col>
      <xdr:colOff>438150</xdr:colOff>
      <xdr:row>283</xdr:row>
      <xdr:rowOff>66675</xdr:rowOff>
    </xdr:to>
    <xdr:sp macro="" textlink="">
      <xdr:nvSpPr>
        <xdr:cNvPr id="45" name="QuadreDeText 44"/>
        <xdr:cNvSpPr txBox="1"/>
      </xdr:nvSpPr>
      <xdr:spPr>
        <a:xfrm>
          <a:off x="0" y="5411152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</a:t>
          </a:r>
          <a:r>
            <a:rPr lang="ca-ES" sz="1800" b="1" baseline="0"/>
            <a:t> consultat la web de l'FNB?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281</xdr:row>
      <xdr:rowOff>0</xdr:rowOff>
    </xdr:from>
    <xdr:to>
      <xdr:col>17</xdr:col>
      <xdr:colOff>438150</xdr:colOff>
      <xdr:row>283</xdr:row>
      <xdr:rowOff>66675</xdr:rowOff>
    </xdr:to>
    <xdr:sp macro="" textlink="">
      <xdr:nvSpPr>
        <xdr:cNvPr id="46" name="QuadreDeText 45"/>
        <xdr:cNvSpPr txBox="1"/>
      </xdr:nvSpPr>
      <xdr:spPr>
        <a:xfrm>
          <a:off x="6096000" y="5411152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</a:t>
          </a:r>
          <a:r>
            <a:rPr lang="ca-ES" sz="1800" b="1" baseline="0"/>
            <a:t> consultat la web de l'FNB?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310</xdr:row>
      <xdr:rowOff>0</xdr:rowOff>
    </xdr:from>
    <xdr:to>
      <xdr:col>9</xdr:col>
      <xdr:colOff>504825</xdr:colOff>
      <xdr:row>335</xdr:row>
      <xdr:rowOff>38100</xdr:rowOff>
    </xdr:to>
    <xdr:pic>
      <xdr:nvPicPr>
        <xdr:cNvPr id="47" name="Imatge 4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596360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310</xdr:row>
      <xdr:rowOff>0</xdr:rowOff>
    </xdr:from>
    <xdr:to>
      <xdr:col>19</xdr:col>
      <xdr:colOff>466725</xdr:colOff>
      <xdr:row>335</xdr:row>
      <xdr:rowOff>0</xdr:rowOff>
    </xdr:to>
    <xdr:pic>
      <xdr:nvPicPr>
        <xdr:cNvPr id="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96360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307</xdr:row>
      <xdr:rowOff>152400</xdr:rowOff>
    </xdr:from>
    <xdr:to>
      <xdr:col>8</xdr:col>
      <xdr:colOff>57150</xdr:colOff>
      <xdr:row>310</xdr:row>
      <xdr:rowOff>28575</xdr:rowOff>
    </xdr:to>
    <xdr:sp macro="" textlink="">
      <xdr:nvSpPr>
        <xdr:cNvPr id="49" name="QuadreDeText 48"/>
        <xdr:cNvSpPr txBox="1"/>
      </xdr:nvSpPr>
      <xdr:spPr>
        <a:xfrm>
          <a:off x="228600" y="5921692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 és el teu nivell d'anglès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171450</xdr:colOff>
      <xdr:row>307</xdr:row>
      <xdr:rowOff>152400</xdr:rowOff>
    </xdr:from>
    <xdr:to>
      <xdr:col>18</xdr:col>
      <xdr:colOff>0</xdr:colOff>
      <xdr:row>310</xdr:row>
      <xdr:rowOff>28575</xdr:rowOff>
    </xdr:to>
    <xdr:sp macro="" textlink="">
      <xdr:nvSpPr>
        <xdr:cNvPr id="50" name="QuadreDeText 49"/>
        <xdr:cNvSpPr txBox="1"/>
      </xdr:nvSpPr>
      <xdr:spPr>
        <a:xfrm>
          <a:off x="6267450" y="5921692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 és el teu nivell d'anglès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337</xdr:row>
      <xdr:rowOff>0</xdr:rowOff>
    </xdr:from>
    <xdr:to>
      <xdr:col>9</xdr:col>
      <xdr:colOff>504825</xdr:colOff>
      <xdr:row>362</xdr:row>
      <xdr:rowOff>38100</xdr:rowOff>
    </xdr:to>
    <xdr:pic>
      <xdr:nvPicPr>
        <xdr:cNvPr id="51" name="Imatge 50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64779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337</xdr:row>
      <xdr:rowOff>0</xdr:rowOff>
    </xdr:from>
    <xdr:to>
      <xdr:col>19</xdr:col>
      <xdr:colOff>466725</xdr:colOff>
      <xdr:row>362</xdr:row>
      <xdr:rowOff>0</xdr:rowOff>
    </xdr:to>
    <xdr:pic>
      <xdr:nvPicPr>
        <xdr:cNvPr id="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47795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334</xdr:row>
      <xdr:rowOff>152400</xdr:rowOff>
    </xdr:from>
    <xdr:to>
      <xdr:col>7</xdr:col>
      <xdr:colOff>447675</xdr:colOff>
      <xdr:row>337</xdr:row>
      <xdr:rowOff>28575</xdr:rowOff>
    </xdr:to>
    <xdr:sp macro="" textlink="">
      <xdr:nvSpPr>
        <xdr:cNvPr id="53" name="QuadreDeText 52"/>
        <xdr:cNvSpPr txBox="1"/>
      </xdr:nvSpPr>
      <xdr:spPr>
        <a:xfrm>
          <a:off x="9525" y="6436042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 és</a:t>
          </a:r>
          <a:r>
            <a:rPr lang="ca-ES" sz="1800" b="1" baseline="0"/>
            <a:t> el teu nivell d'informàtica?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334</xdr:row>
      <xdr:rowOff>142875</xdr:rowOff>
    </xdr:from>
    <xdr:to>
      <xdr:col>17</xdr:col>
      <xdr:colOff>438150</xdr:colOff>
      <xdr:row>337</xdr:row>
      <xdr:rowOff>19050</xdr:rowOff>
    </xdr:to>
    <xdr:sp macro="" textlink="">
      <xdr:nvSpPr>
        <xdr:cNvPr id="54" name="QuadreDeText 53"/>
        <xdr:cNvSpPr txBox="1"/>
      </xdr:nvSpPr>
      <xdr:spPr>
        <a:xfrm>
          <a:off x="6096000" y="64350900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 és</a:t>
          </a:r>
          <a:r>
            <a:rPr lang="ca-ES" sz="1800" b="1" baseline="0"/>
            <a:t> el teu nivell d'informàtica?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9</xdr:col>
      <xdr:colOff>504825</xdr:colOff>
      <xdr:row>390</xdr:row>
      <xdr:rowOff>38100</xdr:rowOff>
    </xdr:to>
    <xdr:pic>
      <xdr:nvPicPr>
        <xdr:cNvPr id="55" name="Imatge 54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70113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365</xdr:row>
      <xdr:rowOff>0</xdr:rowOff>
    </xdr:from>
    <xdr:to>
      <xdr:col>19</xdr:col>
      <xdr:colOff>466725</xdr:colOff>
      <xdr:row>390</xdr:row>
      <xdr:rowOff>0</xdr:rowOff>
    </xdr:to>
    <xdr:pic>
      <xdr:nvPicPr>
        <xdr:cNvPr id="5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01135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362</xdr:row>
      <xdr:rowOff>0</xdr:rowOff>
    </xdr:from>
    <xdr:to>
      <xdr:col>7</xdr:col>
      <xdr:colOff>438150</xdr:colOff>
      <xdr:row>364</xdr:row>
      <xdr:rowOff>66675</xdr:rowOff>
    </xdr:to>
    <xdr:sp macro="" textlink="">
      <xdr:nvSpPr>
        <xdr:cNvPr id="57" name="QuadreDeText 56"/>
        <xdr:cNvSpPr txBox="1"/>
      </xdr:nvSpPr>
      <xdr:spPr>
        <a:xfrm>
          <a:off x="0" y="6954202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Tens relació amb la nàutica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362</xdr:row>
      <xdr:rowOff>0</xdr:rowOff>
    </xdr:from>
    <xdr:to>
      <xdr:col>17</xdr:col>
      <xdr:colOff>438150</xdr:colOff>
      <xdr:row>364</xdr:row>
      <xdr:rowOff>66675</xdr:rowOff>
    </xdr:to>
    <xdr:sp macro="" textlink="">
      <xdr:nvSpPr>
        <xdr:cNvPr id="58" name="QuadreDeText 57"/>
        <xdr:cNvSpPr txBox="1"/>
      </xdr:nvSpPr>
      <xdr:spPr>
        <a:xfrm>
          <a:off x="6096000" y="69542025"/>
          <a:ext cx="470535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Tens relació amb la nàutica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393</xdr:row>
      <xdr:rowOff>0</xdr:rowOff>
    </xdr:from>
    <xdr:to>
      <xdr:col>9</xdr:col>
      <xdr:colOff>504825</xdr:colOff>
      <xdr:row>418</xdr:row>
      <xdr:rowOff>38100</xdr:rowOff>
    </xdr:to>
    <xdr:pic>
      <xdr:nvPicPr>
        <xdr:cNvPr id="61" name="Imatge 60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75447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393</xdr:row>
      <xdr:rowOff>0</xdr:rowOff>
    </xdr:from>
    <xdr:to>
      <xdr:col>19</xdr:col>
      <xdr:colOff>466725</xdr:colOff>
      <xdr:row>418</xdr:row>
      <xdr:rowOff>0</xdr:rowOff>
    </xdr:to>
    <xdr:pic>
      <xdr:nvPicPr>
        <xdr:cNvPr id="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54475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389</xdr:row>
      <xdr:rowOff>104775</xdr:rowOff>
    </xdr:from>
    <xdr:to>
      <xdr:col>7</xdr:col>
      <xdr:colOff>438150</xdr:colOff>
      <xdr:row>393</xdr:row>
      <xdr:rowOff>38100</xdr:rowOff>
    </xdr:to>
    <xdr:sp macro="" textlink="">
      <xdr:nvSpPr>
        <xdr:cNvPr id="63" name="QuadreDeText 62"/>
        <xdr:cNvSpPr txBox="1"/>
      </xdr:nvSpPr>
      <xdr:spPr>
        <a:xfrm>
          <a:off x="0" y="74790300"/>
          <a:ext cx="4705350" cy="6953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Tens intenció de participar en algun programa de mobilitat durant els</a:t>
          </a:r>
          <a:r>
            <a:rPr lang="ca-ES" sz="1800" b="1" baseline="0"/>
            <a:t> teus estudis a l'FNB?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389</xdr:row>
      <xdr:rowOff>95250</xdr:rowOff>
    </xdr:from>
    <xdr:to>
      <xdr:col>17</xdr:col>
      <xdr:colOff>438150</xdr:colOff>
      <xdr:row>393</xdr:row>
      <xdr:rowOff>28575</xdr:rowOff>
    </xdr:to>
    <xdr:sp macro="" textlink="">
      <xdr:nvSpPr>
        <xdr:cNvPr id="64" name="QuadreDeText 63"/>
        <xdr:cNvSpPr txBox="1"/>
      </xdr:nvSpPr>
      <xdr:spPr>
        <a:xfrm>
          <a:off x="6096000" y="74780775"/>
          <a:ext cx="4705350" cy="6953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Tens intenció de participar en algun programa de mobilitat durant els</a:t>
          </a:r>
          <a:r>
            <a:rPr lang="ca-ES" sz="1800" b="1" baseline="0"/>
            <a:t> teus estudis a l'FNB?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147</xdr:row>
      <xdr:rowOff>85725</xdr:rowOff>
    </xdr:from>
    <xdr:to>
      <xdr:col>9</xdr:col>
      <xdr:colOff>142874</xdr:colOff>
      <xdr:row>166</xdr:row>
      <xdr:rowOff>171000</xdr:rowOff>
    </xdr:to>
    <xdr:graphicFrame macro="">
      <xdr:nvGraphicFramePr>
        <xdr:cNvPr id="65" name="Gràfic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9"/>
  <sheetViews>
    <sheetView showGridLines="0" tabSelected="1" zoomScaleNormal="100" workbookViewId="0"/>
  </sheetViews>
  <sheetFormatPr defaultRowHeight="15"/>
  <cols>
    <col min="2" max="2" width="44" customWidth="1"/>
    <col min="3" max="9" width="9.71093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8" customHeight="1">
      <c r="A2" s="1"/>
      <c r="B2" s="55" t="s">
        <v>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2.25" customHeight="1">
      <c r="A4" s="1"/>
      <c r="B4" s="1"/>
      <c r="C4" s="1"/>
      <c r="D4" s="56" t="s">
        <v>50</v>
      </c>
      <c r="E4" s="56"/>
      <c r="F4" s="56"/>
      <c r="G4" s="56"/>
      <c r="H4" s="56"/>
      <c r="I4" s="56"/>
      <c r="J4" s="56"/>
      <c r="K4" s="56"/>
      <c r="L4" s="56"/>
      <c r="M4" s="4"/>
      <c r="N4" s="4"/>
      <c r="O4" s="5"/>
    </row>
    <row r="5" spans="1:15" ht="3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:15" ht="15" customHeight="1" thickBot="1">
      <c r="B8" s="57" t="s">
        <v>1</v>
      </c>
      <c r="C8" s="57"/>
      <c r="D8" s="57"/>
      <c r="E8" s="57"/>
      <c r="F8" s="57"/>
      <c r="G8" s="57"/>
      <c r="H8" s="57"/>
    </row>
    <row r="9" spans="1:15" ht="15" customHeight="1" thickTop="1">
      <c r="B9" s="58"/>
      <c r="C9" s="61" t="s">
        <v>1</v>
      </c>
      <c r="D9" s="62"/>
      <c r="E9" s="62"/>
      <c r="F9" s="62"/>
      <c r="G9" s="62"/>
      <c r="H9" s="63"/>
    </row>
    <row r="10" spans="1:15" ht="15" customHeight="1">
      <c r="B10" s="59"/>
      <c r="C10" s="64" t="s">
        <v>78</v>
      </c>
      <c r="D10" s="65"/>
      <c r="E10" s="65" t="s">
        <v>79</v>
      </c>
      <c r="F10" s="65"/>
      <c r="G10" s="65" t="s">
        <v>16</v>
      </c>
      <c r="H10" s="66"/>
    </row>
    <row r="11" spans="1:15" ht="15" customHeight="1" thickBot="1">
      <c r="B11" s="60"/>
      <c r="C11" s="27" t="s">
        <v>6</v>
      </c>
      <c r="D11" s="28" t="s">
        <v>3</v>
      </c>
      <c r="E11" s="28" t="s">
        <v>6</v>
      </c>
      <c r="F11" s="28" t="s">
        <v>3</v>
      </c>
      <c r="G11" s="28" t="s">
        <v>6</v>
      </c>
      <c r="H11" s="29" t="s">
        <v>3</v>
      </c>
    </row>
    <row r="12" spans="1:15" ht="15" customHeight="1" thickTop="1">
      <c r="B12" s="9" t="s">
        <v>51</v>
      </c>
      <c r="C12" s="10">
        <v>10</v>
      </c>
      <c r="D12" s="11">
        <v>0.22222222222222221</v>
      </c>
      <c r="E12" s="12">
        <v>35</v>
      </c>
      <c r="F12" s="11">
        <v>0.77777777777777768</v>
      </c>
      <c r="G12" s="39">
        <v>45</v>
      </c>
      <c r="H12" s="40">
        <f>G12/61</f>
        <v>0.73770491803278693</v>
      </c>
    </row>
    <row r="13" spans="1:15" ht="15" customHeight="1">
      <c r="B13" s="13" t="s">
        <v>52</v>
      </c>
      <c r="C13" s="14">
        <v>1</v>
      </c>
      <c r="D13" s="15">
        <v>0.125</v>
      </c>
      <c r="E13" s="16">
        <v>7</v>
      </c>
      <c r="F13" s="15">
        <v>0.875</v>
      </c>
      <c r="G13" s="41">
        <v>8</v>
      </c>
      <c r="H13" s="42">
        <f t="shared" ref="H13:H15" si="0">G13/61</f>
        <v>0.13114754098360656</v>
      </c>
    </row>
    <row r="14" spans="1:15" ht="15" customHeight="1">
      <c r="B14" s="13" t="s">
        <v>53</v>
      </c>
      <c r="C14" s="14">
        <v>1</v>
      </c>
      <c r="D14" s="15">
        <v>0.125</v>
      </c>
      <c r="E14" s="16">
        <v>7</v>
      </c>
      <c r="F14" s="15">
        <v>0.875</v>
      </c>
      <c r="G14" s="41">
        <v>8</v>
      </c>
      <c r="H14" s="42">
        <f t="shared" si="0"/>
        <v>0.13114754098360656</v>
      </c>
    </row>
    <row r="15" spans="1:15" ht="15" customHeight="1" thickBot="1">
      <c r="B15" s="17" t="s">
        <v>16</v>
      </c>
      <c r="C15" s="18">
        <v>12</v>
      </c>
      <c r="D15" s="19">
        <v>0.19672131147540983</v>
      </c>
      <c r="E15" s="20">
        <v>49</v>
      </c>
      <c r="F15" s="19">
        <v>0.80327868852459017</v>
      </c>
      <c r="G15" s="43">
        <v>61</v>
      </c>
      <c r="H15" s="44">
        <f t="shared" si="0"/>
        <v>1</v>
      </c>
    </row>
    <row r="16" spans="1:15" ht="15" customHeight="1" thickTop="1"/>
    <row r="17" spans="2:10" ht="15" customHeight="1" thickBot="1">
      <c r="B17" s="57" t="s">
        <v>4</v>
      </c>
      <c r="C17" s="57"/>
      <c r="D17" s="57"/>
      <c r="E17" s="57"/>
      <c r="F17" s="57"/>
      <c r="G17" s="57"/>
      <c r="H17" s="57"/>
      <c r="I17" s="57"/>
      <c r="J17" s="57"/>
    </row>
    <row r="18" spans="2:10" ht="15" customHeight="1" thickTop="1">
      <c r="B18" s="58"/>
      <c r="C18" s="61" t="s">
        <v>4</v>
      </c>
      <c r="D18" s="62"/>
      <c r="E18" s="62"/>
      <c r="F18" s="62"/>
      <c r="G18" s="62"/>
      <c r="H18" s="62"/>
      <c r="I18" s="62"/>
      <c r="J18" s="63"/>
    </row>
    <row r="19" spans="2:10" ht="30" customHeight="1">
      <c r="B19" s="59"/>
      <c r="C19" s="64" t="s">
        <v>30</v>
      </c>
      <c r="D19" s="65"/>
      <c r="E19" s="65" t="s">
        <v>80</v>
      </c>
      <c r="F19" s="65"/>
      <c r="G19" s="65" t="s">
        <v>5</v>
      </c>
      <c r="H19" s="65"/>
      <c r="I19" s="65" t="s">
        <v>16</v>
      </c>
      <c r="J19" s="66"/>
    </row>
    <row r="20" spans="2:10" ht="15" customHeight="1" thickBot="1">
      <c r="B20" s="60"/>
      <c r="C20" s="27" t="s">
        <v>6</v>
      </c>
      <c r="D20" s="28" t="s">
        <v>3</v>
      </c>
      <c r="E20" s="28" t="s">
        <v>6</v>
      </c>
      <c r="F20" s="28" t="s">
        <v>3</v>
      </c>
      <c r="G20" s="28" t="s">
        <v>6</v>
      </c>
      <c r="H20" s="28" t="s">
        <v>3</v>
      </c>
      <c r="I20" s="28" t="s">
        <v>6</v>
      </c>
      <c r="J20" s="29" t="s">
        <v>3</v>
      </c>
    </row>
    <row r="21" spans="2:10" ht="15" customHeight="1" thickTop="1">
      <c r="B21" s="9" t="s">
        <v>51</v>
      </c>
      <c r="C21" s="10">
        <v>39</v>
      </c>
      <c r="D21" s="11">
        <v>0.8666666666666667</v>
      </c>
      <c r="E21" s="12">
        <v>5</v>
      </c>
      <c r="F21" s="11">
        <v>0.1111111111111111</v>
      </c>
      <c r="G21" s="12">
        <v>1</v>
      </c>
      <c r="H21" s="11">
        <v>2.2222222222222223E-2</v>
      </c>
      <c r="I21" s="39">
        <v>45</v>
      </c>
      <c r="J21" s="40">
        <f>I21/61</f>
        <v>0.73770491803278693</v>
      </c>
    </row>
    <row r="22" spans="2:10" ht="15" customHeight="1">
      <c r="B22" s="13" t="s">
        <v>52</v>
      </c>
      <c r="C22" s="14">
        <v>7</v>
      </c>
      <c r="D22" s="15">
        <v>0.875</v>
      </c>
      <c r="E22" s="16">
        <v>1</v>
      </c>
      <c r="F22" s="15">
        <v>0.125</v>
      </c>
      <c r="G22" s="16">
        <v>0</v>
      </c>
      <c r="H22" s="15">
        <v>0</v>
      </c>
      <c r="I22" s="41">
        <v>8</v>
      </c>
      <c r="J22" s="42">
        <f t="shared" ref="J22:J24" si="1">I22/61</f>
        <v>0.13114754098360656</v>
      </c>
    </row>
    <row r="23" spans="2:10" ht="15" customHeight="1">
      <c r="B23" s="13" t="s">
        <v>53</v>
      </c>
      <c r="C23" s="14">
        <v>5</v>
      </c>
      <c r="D23" s="15">
        <v>0.625</v>
      </c>
      <c r="E23" s="16">
        <v>1</v>
      </c>
      <c r="F23" s="15">
        <v>0.125</v>
      </c>
      <c r="G23" s="16">
        <v>2</v>
      </c>
      <c r="H23" s="15">
        <v>0.25</v>
      </c>
      <c r="I23" s="41">
        <v>8</v>
      </c>
      <c r="J23" s="42">
        <f t="shared" si="1"/>
        <v>0.13114754098360656</v>
      </c>
    </row>
    <row r="24" spans="2:10" ht="15" customHeight="1" thickBot="1">
      <c r="B24" s="17" t="s">
        <v>16</v>
      </c>
      <c r="C24" s="18">
        <v>51</v>
      </c>
      <c r="D24" s="19">
        <v>0.83606557377049184</v>
      </c>
      <c r="E24" s="20">
        <v>7</v>
      </c>
      <c r="F24" s="19">
        <v>0.11475409836065573</v>
      </c>
      <c r="G24" s="20">
        <v>3</v>
      </c>
      <c r="H24" s="19">
        <v>4.9180327868852458E-2</v>
      </c>
      <c r="I24" s="43">
        <v>61</v>
      </c>
      <c r="J24" s="44">
        <f t="shared" si="1"/>
        <v>1</v>
      </c>
    </row>
    <row r="25" spans="2:10" ht="15" customHeight="1" thickTop="1"/>
    <row r="26" spans="2:10" ht="15" customHeight="1" thickBot="1">
      <c r="B26" s="57" t="s">
        <v>31</v>
      </c>
      <c r="C26" s="57"/>
      <c r="D26" s="57"/>
      <c r="E26" s="57"/>
      <c r="F26" s="57"/>
      <c r="G26" s="57"/>
      <c r="H26" s="57"/>
      <c r="I26" s="57"/>
      <c r="J26" s="57"/>
    </row>
    <row r="27" spans="2:10" ht="39" customHeight="1" thickTop="1">
      <c r="B27" s="58"/>
      <c r="C27" s="61" t="s">
        <v>51</v>
      </c>
      <c r="D27" s="62"/>
      <c r="E27" s="62" t="s">
        <v>52</v>
      </c>
      <c r="F27" s="62"/>
      <c r="G27" s="62" t="s">
        <v>53</v>
      </c>
      <c r="H27" s="62"/>
      <c r="I27" s="62" t="s">
        <v>16</v>
      </c>
      <c r="J27" s="63"/>
    </row>
    <row r="28" spans="2:10" ht="15" customHeight="1" thickBot="1">
      <c r="B28" s="60"/>
      <c r="C28" s="27" t="s">
        <v>6</v>
      </c>
      <c r="D28" s="28" t="s">
        <v>3</v>
      </c>
      <c r="E28" s="28" t="s">
        <v>6</v>
      </c>
      <c r="F28" s="28" t="s">
        <v>3</v>
      </c>
      <c r="G28" s="28" t="s">
        <v>6</v>
      </c>
      <c r="H28" s="28" t="s">
        <v>3</v>
      </c>
      <c r="I28" s="28" t="s">
        <v>6</v>
      </c>
      <c r="J28" s="29" t="s">
        <v>3</v>
      </c>
    </row>
    <row r="29" spans="2:10" ht="15" customHeight="1" thickTop="1">
      <c r="B29" s="9" t="s">
        <v>5</v>
      </c>
      <c r="C29" s="10">
        <v>3</v>
      </c>
      <c r="D29" s="11">
        <f>C29/45</f>
        <v>6.6666666666666666E-2</v>
      </c>
      <c r="E29" s="12">
        <v>3</v>
      </c>
      <c r="F29" s="11">
        <f>E29/8</f>
        <v>0.375</v>
      </c>
      <c r="G29" s="12">
        <v>2</v>
      </c>
      <c r="H29" s="11">
        <f>G29/8</f>
        <v>0.25</v>
      </c>
      <c r="I29" s="39">
        <v>8</v>
      </c>
      <c r="J29" s="40">
        <f>I29/61</f>
        <v>0.13114754098360656</v>
      </c>
    </row>
    <row r="30" spans="2:10" ht="15" customHeight="1">
      <c r="B30" s="13" t="s">
        <v>81</v>
      </c>
      <c r="C30" s="14">
        <v>0</v>
      </c>
      <c r="D30" s="15">
        <f t="shared" ref="D30:D78" si="2">C30/45</f>
        <v>0</v>
      </c>
      <c r="E30" s="16">
        <v>0</v>
      </c>
      <c r="F30" s="15">
        <f t="shared" ref="F30:F78" si="3">E30/8</f>
        <v>0</v>
      </c>
      <c r="G30" s="16">
        <v>1</v>
      </c>
      <c r="H30" s="15">
        <f t="shared" ref="H30:H78" si="4">G30/8</f>
        <v>0.125</v>
      </c>
      <c r="I30" s="41">
        <v>1</v>
      </c>
      <c r="J30" s="42">
        <f t="shared" ref="J30:J78" si="5">I30/61</f>
        <v>1.6393442622950821E-2</v>
      </c>
    </row>
    <row r="31" spans="2:10" ht="15" customHeight="1">
      <c r="B31" s="13" t="s">
        <v>82</v>
      </c>
      <c r="C31" s="14">
        <v>0</v>
      </c>
      <c r="D31" s="15">
        <f t="shared" si="2"/>
        <v>0</v>
      </c>
      <c r="E31" s="16">
        <v>1</v>
      </c>
      <c r="F31" s="15">
        <f t="shared" si="3"/>
        <v>0.125</v>
      </c>
      <c r="G31" s="16">
        <v>0</v>
      </c>
      <c r="H31" s="15">
        <f t="shared" si="4"/>
        <v>0</v>
      </c>
      <c r="I31" s="41">
        <v>1</v>
      </c>
      <c r="J31" s="42">
        <f t="shared" si="5"/>
        <v>1.6393442622950821E-2</v>
      </c>
    </row>
    <row r="32" spans="2:10" ht="15" customHeight="1">
      <c r="B32" s="13" t="s">
        <v>83</v>
      </c>
      <c r="C32" s="14">
        <v>0</v>
      </c>
      <c r="D32" s="15">
        <f t="shared" si="2"/>
        <v>0</v>
      </c>
      <c r="E32" s="16">
        <v>0</v>
      </c>
      <c r="F32" s="15">
        <f t="shared" si="3"/>
        <v>0</v>
      </c>
      <c r="G32" s="16">
        <v>1</v>
      </c>
      <c r="H32" s="15">
        <f t="shared" si="4"/>
        <v>0.125</v>
      </c>
      <c r="I32" s="41">
        <v>1</v>
      </c>
      <c r="J32" s="42">
        <f t="shared" si="5"/>
        <v>1.6393442622950821E-2</v>
      </c>
    </row>
    <row r="33" spans="2:10" ht="15" customHeight="1">
      <c r="B33" s="13" t="s">
        <v>84</v>
      </c>
      <c r="C33" s="14">
        <v>1</v>
      </c>
      <c r="D33" s="15">
        <f t="shared" si="2"/>
        <v>2.2222222222222223E-2</v>
      </c>
      <c r="E33" s="16">
        <v>0</v>
      </c>
      <c r="F33" s="15">
        <f t="shared" si="3"/>
        <v>0</v>
      </c>
      <c r="G33" s="16">
        <v>0</v>
      </c>
      <c r="H33" s="15">
        <f t="shared" si="4"/>
        <v>0</v>
      </c>
      <c r="I33" s="41">
        <v>1</v>
      </c>
      <c r="J33" s="42">
        <f t="shared" si="5"/>
        <v>1.6393442622950821E-2</v>
      </c>
    </row>
    <row r="34" spans="2:10" ht="15" customHeight="1">
      <c r="B34" s="13" t="s">
        <v>85</v>
      </c>
      <c r="C34" s="14">
        <v>1</v>
      </c>
      <c r="D34" s="15">
        <f t="shared" si="2"/>
        <v>2.2222222222222223E-2</v>
      </c>
      <c r="E34" s="16">
        <v>0</v>
      </c>
      <c r="F34" s="15">
        <f t="shared" si="3"/>
        <v>0</v>
      </c>
      <c r="G34" s="16">
        <v>0</v>
      </c>
      <c r="H34" s="15">
        <f t="shared" si="4"/>
        <v>0</v>
      </c>
      <c r="I34" s="41">
        <v>1</v>
      </c>
      <c r="J34" s="42">
        <f t="shared" si="5"/>
        <v>1.6393442622950821E-2</v>
      </c>
    </row>
    <row r="35" spans="2:10" ht="15" customHeight="1">
      <c r="B35" s="13" t="s">
        <v>86</v>
      </c>
      <c r="C35" s="14">
        <v>1</v>
      </c>
      <c r="D35" s="15">
        <f t="shared" si="2"/>
        <v>2.2222222222222223E-2</v>
      </c>
      <c r="E35" s="16">
        <v>0</v>
      </c>
      <c r="F35" s="15">
        <f t="shared" si="3"/>
        <v>0</v>
      </c>
      <c r="G35" s="16">
        <v>0</v>
      </c>
      <c r="H35" s="15">
        <f t="shared" si="4"/>
        <v>0</v>
      </c>
      <c r="I35" s="41">
        <v>1</v>
      </c>
      <c r="J35" s="42">
        <f t="shared" si="5"/>
        <v>1.6393442622950821E-2</v>
      </c>
    </row>
    <row r="36" spans="2:10" ht="15" customHeight="1">
      <c r="B36" s="13" t="s">
        <v>87</v>
      </c>
      <c r="C36" s="14">
        <v>1</v>
      </c>
      <c r="D36" s="15">
        <f t="shared" si="2"/>
        <v>2.2222222222222223E-2</v>
      </c>
      <c r="E36" s="16">
        <v>0</v>
      </c>
      <c r="F36" s="15">
        <f t="shared" si="3"/>
        <v>0</v>
      </c>
      <c r="G36" s="16">
        <v>0</v>
      </c>
      <c r="H36" s="15">
        <f t="shared" si="4"/>
        <v>0</v>
      </c>
      <c r="I36" s="41">
        <v>1</v>
      </c>
      <c r="J36" s="42">
        <f t="shared" si="5"/>
        <v>1.6393442622950821E-2</v>
      </c>
    </row>
    <row r="37" spans="2:10" ht="15" customHeight="1">
      <c r="B37" s="13" t="s">
        <v>88</v>
      </c>
      <c r="C37" s="14">
        <v>2</v>
      </c>
      <c r="D37" s="15">
        <f t="shared" si="2"/>
        <v>4.4444444444444446E-2</v>
      </c>
      <c r="E37" s="16">
        <v>0</v>
      </c>
      <c r="F37" s="15">
        <f t="shared" si="3"/>
        <v>0</v>
      </c>
      <c r="G37" s="16">
        <v>0</v>
      </c>
      <c r="H37" s="15">
        <f t="shared" si="4"/>
        <v>0</v>
      </c>
      <c r="I37" s="41">
        <v>2</v>
      </c>
      <c r="J37" s="42">
        <f t="shared" si="5"/>
        <v>3.2786885245901641E-2</v>
      </c>
    </row>
    <row r="38" spans="2:10" ht="15" customHeight="1">
      <c r="B38" s="13" t="s">
        <v>89</v>
      </c>
      <c r="C38" s="14">
        <v>1</v>
      </c>
      <c r="D38" s="15">
        <f t="shared" si="2"/>
        <v>2.2222222222222223E-2</v>
      </c>
      <c r="E38" s="16">
        <v>0</v>
      </c>
      <c r="F38" s="15">
        <f t="shared" si="3"/>
        <v>0</v>
      </c>
      <c r="G38" s="16">
        <v>0</v>
      </c>
      <c r="H38" s="15">
        <f t="shared" si="4"/>
        <v>0</v>
      </c>
      <c r="I38" s="41">
        <v>1</v>
      </c>
      <c r="J38" s="42">
        <f t="shared" si="5"/>
        <v>1.6393442622950821E-2</v>
      </c>
    </row>
    <row r="39" spans="2:10" ht="15" customHeight="1">
      <c r="B39" s="13" t="s">
        <v>90</v>
      </c>
      <c r="C39" s="14">
        <v>0</v>
      </c>
      <c r="D39" s="15">
        <f t="shared" si="2"/>
        <v>0</v>
      </c>
      <c r="E39" s="16">
        <v>1</v>
      </c>
      <c r="F39" s="15">
        <f t="shared" si="3"/>
        <v>0.125</v>
      </c>
      <c r="G39" s="16">
        <v>1</v>
      </c>
      <c r="H39" s="15">
        <f t="shared" si="4"/>
        <v>0.125</v>
      </c>
      <c r="I39" s="41">
        <v>2</v>
      </c>
      <c r="J39" s="42">
        <f t="shared" si="5"/>
        <v>3.2786885245901641E-2</v>
      </c>
    </row>
    <row r="40" spans="2:10" ht="15" customHeight="1">
      <c r="B40" s="13" t="s">
        <v>91</v>
      </c>
      <c r="C40" s="14">
        <v>2</v>
      </c>
      <c r="D40" s="15">
        <f t="shared" si="2"/>
        <v>4.4444444444444446E-2</v>
      </c>
      <c r="E40" s="16">
        <v>0</v>
      </c>
      <c r="F40" s="15">
        <f t="shared" si="3"/>
        <v>0</v>
      </c>
      <c r="G40" s="16">
        <v>0</v>
      </c>
      <c r="H40" s="15">
        <f t="shared" si="4"/>
        <v>0</v>
      </c>
      <c r="I40" s="41">
        <v>2</v>
      </c>
      <c r="J40" s="42">
        <f t="shared" si="5"/>
        <v>3.2786885245901641E-2</v>
      </c>
    </row>
    <row r="41" spans="2:10" ht="15" customHeight="1">
      <c r="B41" s="13" t="s">
        <v>92</v>
      </c>
      <c r="C41" s="14">
        <v>1</v>
      </c>
      <c r="D41" s="15">
        <f t="shared" si="2"/>
        <v>2.2222222222222223E-2</v>
      </c>
      <c r="E41" s="16">
        <v>0</v>
      </c>
      <c r="F41" s="15">
        <f t="shared" si="3"/>
        <v>0</v>
      </c>
      <c r="G41" s="16">
        <v>0</v>
      </c>
      <c r="H41" s="15">
        <f t="shared" si="4"/>
        <v>0</v>
      </c>
      <c r="I41" s="41">
        <v>1</v>
      </c>
      <c r="J41" s="42">
        <f t="shared" si="5"/>
        <v>1.6393442622950821E-2</v>
      </c>
    </row>
    <row r="42" spans="2:10" ht="15" customHeight="1">
      <c r="B42" s="13" t="s">
        <v>93</v>
      </c>
      <c r="C42" s="14">
        <v>1</v>
      </c>
      <c r="D42" s="15">
        <f t="shared" si="2"/>
        <v>2.2222222222222223E-2</v>
      </c>
      <c r="E42" s="16">
        <v>0</v>
      </c>
      <c r="F42" s="15">
        <f t="shared" si="3"/>
        <v>0</v>
      </c>
      <c r="G42" s="16">
        <v>0</v>
      </c>
      <c r="H42" s="15">
        <f t="shared" si="4"/>
        <v>0</v>
      </c>
      <c r="I42" s="41">
        <v>1</v>
      </c>
      <c r="J42" s="42">
        <f t="shared" si="5"/>
        <v>1.6393442622950821E-2</v>
      </c>
    </row>
    <row r="43" spans="2:10" ht="15" customHeight="1">
      <c r="B43" s="13" t="s">
        <v>94</v>
      </c>
      <c r="C43" s="14">
        <v>1</v>
      </c>
      <c r="D43" s="15">
        <f t="shared" si="2"/>
        <v>2.2222222222222223E-2</v>
      </c>
      <c r="E43" s="16">
        <v>0</v>
      </c>
      <c r="F43" s="15">
        <f t="shared" si="3"/>
        <v>0</v>
      </c>
      <c r="G43" s="16">
        <v>0</v>
      </c>
      <c r="H43" s="15">
        <f t="shared" si="4"/>
        <v>0</v>
      </c>
      <c r="I43" s="41">
        <v>1</v>
      </c>
      <c r="J43" s="42">
        <f t="shared" si="5"/>
        <v>1.6393442622950821E-2</v>
      </c>
    </row>
    <row r="44" spans="2:10" ht="15" customHeight="1">
      <c r="B44" s="13" t="s">
        <v>95</v>
      </c>
      <c r="C44" s="14">
        <v>1</v>
      </c>
      <c r="D44" s="15">
        <f t="shared" si="2"/>
        <v>2.2222222222222223E-2</v>
      </c>
      <c r="E44" s="16">
        <v>0</v>
      </c>
      <c r="F44" s="15">
        <f t="shared" si="3"/>
        <v>0</v>
      </c>
      <c r="G44" s="16">
        <v>0</v>
      </c>
      <c r="H44" s="15">
        <f t="shared" si="4"/>
        <v>0</v>
      </c>
      <c r="I44" s="41">
        <v>1</v>
      </c>
      <c r="J44" s="42">
        <f t="shared" si="5"/>
        <v>1.6393442622950821E-2</v>
      </c>
    </row>
    <row r="45" spans="2:10" ht="15" customHeight="1">
      <c r="B45" s="13" t="s">
        <v>96</v>
      </c>
      <c r="C45" s="14">
        <v>1</v>
      </c>
      <c r="D45" s="15">
        <f t="shared" si="2"/>
        <v>2.2222222222222223E-2</v>
      </c>
      <c r="E45" s="16">
        <v>0</v>
      </c>
      <c r="F45" s="15">
        <f t="shared" si="3"/>
        <v>0</v>
      </c>
      <c r="G45" s="16">
        <v>0</v>
      </c>
      <c r="H45" s="15">
        <f t="shared" si="4"/>
        <v>0</v>
      </c>
      <c r="I45" s="41">
        <v>1</v>
      </c>
      <c r="J45" s="42">
        <f t="shared" si="5"/>
        <v>1.6393442622950821E-2</v>
      </c>
    </row>
    <row r="46" spans="2:10" ht="15" customHeight="1">
      <c r="B46" s="13" t="s">
        <v>97</v>
      </c>
      <c r="C46" s="14">
        <v>1</v>
      </c>
      <c r="D46" s="15">
        <f t="shared" si="2"/>
        <v>2.2222222222222223E-2</v>
      </c>
      <c r="E46" s="16">
        <v>0</v>
      </c>
      <c r="F46" s="15">
        <f t="shared" si="3"/>
        <v>0</v>
      </c>
      <c r="G46" s="16">
        <v>0</v>
      </c>
      <c r="H46" s="15">
        <f t="shared" si="4"/>
        <v>0</v>
      </c>
      <c r="I46" s="41">
        <v>1</v>
      </c>
      <c r="J46" s="42">
        <f t="shared" si="5"/>
        <v>1.6393442622950821E-2</v>
      </c>
    </row>
    <row r="47" spans="2:10" ht="15" customHeight="1">
      <c r="B47" s="13" t="s">
        <v>98</v>
      </c>
      <c r="C47" s="14">
        <v>1</v>
      </c>
      <c r="D47" s="15">
        <f t="shared" si="2"/>
        <v>2.2222222222222223E-2</v>
      </c>
      <c r="E47" s="16">
        <v>1</v>
      </c>
      <c r="F47" s="15">
        <f t="shared" si="3"/>
        <v>0.125</v>
      </c>
      <c r="G47" s="16">
        <v>0</v>
      </c>
      <c r="H47" s="15">
        <f t="shared" si="4"/>
        <v>0</v>
      </c>
      <c r="I47" s="41">
        <v>2</v>
      </c>
      <c r="J47" s="42">
        <f t="shared" si="5"/>
        <v>3.2786885245901641E-2</v>
      </c>
    </row>
    <row r="48" spans="2:10" ht="15" customHeight="1">
      <c r="B48" s="13" t="s">
        <v>99</v>
      </c>
      <c r="C48" s="14">
        <v>0</v>
      </c>
      <c r="D48" s="15">
        <f t="shared" si="2"/>
        <v>0</v>
      </c>
      <c r="E48" s="16">
        <v>0</v>
      </c>
      <c r="F48" s="15">
        <f t="shared" si="3"/>
        <v>0</v>
      </c>
      <c r="G48" s="16">
        <v>1</v>
      </c>
      <c r="H48" s="15">
        <f t="shared" si="4"/>
        <v>0.125</v>
      </c>
      <c r="I48" s="41">
        <v>1</v>
      </c>
      <c r="J48" s="42">
        <f t="shared" si="5"/>
        <v>1.6393442622950821E-2</v>
      </c>
    </row>
    <row r="49" spans="2:10" ht="15" customHeight="1">
      <c r="B49" s="13" t="s">
        <v>100</v>
      </c>
      <c r="C49" s="14">
        <v>1</v>
      </c>
      <c r="D49" s="15">
        <f t="shared" si="2"/>
        <v>2.2222222222222223E-2</v>
      </c>
      <c r="E49" s="16">
        <v>0</v>
      </c>
      <c r="F49" s="15">
        <f t="shared" si="3"/>
        <v>0</v>
      </c>
      <c r="G49" s="16">
        <v>0</v>
      </c>
      <c r="H49" s="15">
        <f t="shared" si="4"/>
        <v>0</v>
      </c>
      <c r="I49" s="41">
        <v>1</v>
      </c>
      <c r="J49" s="42">
        <f t="shared" si="5"/>
        <v>1.6393442622950821E-2</v>
      </c>
    </row>
    <row r="50" spans="2:10" ht="15" customHeight="1">
      <c r="B50" s="13" t="s">
        <v>101</v>
      </c>
      <c r="C50" s="14">
        <v>0</v>
      </c>
      <c r="D50" s="15">
        <f t="shared" si="2"/>
        <v>0</v>
      </c>
      <c r="E50" s="16">
        <v>1</v>
      </c>
      <c r="F50" s="15">
        <f t="shared" si="3"/>
        <v>0.125</v>
      </c>
      <c r="G50" s="16">
        <v>0</v>
      </c>
      <c r="H50" s="15">
        <f t="shared" si="4"/>
        <v>0</v>
      </c>
      <c r="I50" s="41">
        <v>1</v>
      </c>
      <c r="J50" s="42">
        <f t="shared" si="5"/>
        <v>1.6393442622950821E-2</v>
      </c>
    </row>
    <row r="51" spans="2:10" ht="15" customHeight="1">
      <c r="B51" s="13" t="s">
        <v>102</v>
      </c>
      <c r="C51" s="14">
        <v>1</v>
      </c>
      <c r="D51" s="15">
        <f t="shared" si="2"/>
        <v>2.2222222222222223E-2</v>
      </c>
      <c r="E51" s="16">
        <v>0</v>
      </c>
      <c r="F51" s="15">
        <f t="shared" si="3"/>
        <v>0</v>
      </c>
      <c r="G51" s="16">
        <v>0</v>
      </c>
      <c r="H51" s="15">
        <f t="shared" si="4"/>
        <v>0</v>
      </c>
      <c r="I51" s="41">
        <v>1</v>
      </c>
      <c r="J51" s="42">
        <f t="shared" si="5"/>
        <v>1.6393442622950821E-2</v>
      </c>
    </row>
    <row r="52" spans="2:10" ht="15" customHeight="1">
      <c r="B52" s="13" t="s">
        <v>103</v>
      </c>
      <c r="C52" s="14">
        <v>1</v>
      </c>
      <c r="D52" s="15">
        <f t="shared" si="2"/>
        <v>2.2222222222222223E-2</v>
      </c>
      <c r="E52" s="16">
        <v>0</v>
      </c>
      <c r="F52" s="15">
        <f t="shared" si="3"/>
        <v>0</v>
      </c>
      <c r="G52" s="16">
        <v>0</v>
      </c>
      <c r="H52" s="15">
        <f t="shared" si="4"/>
        <v>0</v>
      </c>
      <c r="I52" s="41">
        <v>1</v>
      </c>
      <c r="J52" s="42">
        <f t="shared" si="5"/>
        <v>1.6393442622950821E-2</v>
      </c>
    </row>
    <row r="53" spans="2:10" ht="15" customHeight="1">
      <c r="B53" s="13" t="s">
        <v>104</v>
      </c>
      <c r="C53" s="14">
        <v>1</v>
      </c>
      <c r="D53" s="15">
        <f t="shared" si="2"/>
        <v>2.2222222222222223E-2</v>
      </c>
      <c r="E53" s="16">
        <v>0</v>
      </c>
      <c r="F53" s="15">
        <f t="shared" si="3"/>
        <v>0</v>
      </c>
      <c r="G53" s="16">
        <v>0</v>
      </c>
      <c r="H53" s="15">
        <f t="shared" si="4"/>
        <v>0</v>
      </c>
      <c r="I53" s="41">
        <v>1</v>
      </c>
      <c r="J53" s="42">
        <f t="shared" si="5"/>
        <v>1.6393442622950821E-2</v>
      </c>
    </row>
    <row r="54" spans="2:10" ht="15" customHeight="1">
      <c r="B54" s="13" t="s">
        <v>105</v>
      </c>
      <c r="C54" s="14">
        <v>0</v>
      </c>
      <c r="D54" s="15">
        <f t="shared" si="2"/>
        <v>0</v>
      </c>
      <c r="E54" s="16">
        <v>1</v>
      </c>
      <c r="F54" s="15">
        <f t="shared" si="3"/>
        <v>0.125</v>
      </c>
      <c r="G54" s="16">
        <v>0</v>
      </c>
      <c r="H54" s="15">
        <f t="shared" si="4"/>
        <v>0</v>
      </c>
      <c r="I54" s="41">
        <v>1</v>
      </c>
      <c r="J54" s="42">
        <f t="shared" si="5"/>
        <v>1.6393442622950821E-2</v>
      </c>
    </row>
    <row r="55" spans="2:10" ht="15" customHeight="1">
      <c r="B55" s="13" t="s">
        <v>106</v>
      </c>
      <c r="C55" s="14">
        <v>1</v>
      </c>
      <c r="D55" s="15">
        <f t="shared" si="2"/>
        <v>2.2222222222222223E-2</v>
      </c>
      <c r="E55" s="16">
        <v>0</v>
      </c>
      <c r="F55" s="15">
        <f t="shared" si="3"/>
        <v>0</v>
      </c>
      <c r="G55" s="16">
        <v>0</v>
      </c>
      <c r="H55" s="15">
        <f t="shared" si="4"/>
        <v>0</v>
      </c>
      <c r="I55" s="41">
        <v>1</v>
      </c>
      <c r="J55" s="42">
        <f t="shared" si="5"/>
        <v>1.6393442622950821E-2</v>
      </c>
    </row>
    <row r="56" spans="2:10" ht="15" customHeight="1">
      <c r="B56" s="13" t="s">
        <v>107</v>
      </c>
      <c r="C56" s="14">
        <v>1</v>
      </c>
      <c r="D56" s="15">
        <f t="shared" si="2"/>
        <v>2.2222222222222223E-2</v>
      </c>
      <c r="E56" s="16">
        <v>0</v>
      </c>
      <c r="F56" s="15">
        <f t="shared" si="3"/>
        <v>0</v>
      </c>
      <c r="G56" s="16">
        <v>0</v>
      </c>
      <c r="H56" s="15">
        <f t="shared" si="4"/>
        <v>0</v>
      </c>
      <c r="I56" s="41">
        <v>1</v>
      </c>
      <c r="J56" s="42">
        <f t="shared" si="5"/>
        <v>1.6393442622950821E-2</v>
      </c>
    </row>
    <row r="57" spans="2:10" ht="15" customHeight="1">
      <c r="B57" s="13" t="s">
        <v>108</v>
      </c>
      <c r="C57" s="14">
        <v>1</v>
      </c>
      <c r="D57" s="15">
        <f t="shared" si="2"/>
        <v>2.2222222222222223E-2</v>
      </c>
      <c r="E57" s="16">
        <v>0</v>
      </c>
      <c r="F57" s="15">
        <f t="shared" si="3"/>
        <v>0</v>
      </c>
      <c r="G57" s="16">
        <v>0</v>
      </c>
      <c r="H57" s="15">
        <f t="shared" si="4"/>
        <v>0</v>
      </c>
      <c r="I57" s="41">
        <v>1</v>
      </c>
      <c r="J57" s="42">
        <f t="shared" si="5"/>
        <v>1.6393442622950821E-2</v>
      </c>
    </row>
    <row r="58" spans="2:10" ht="15" customHeight="1">
      <c r="B58" s="13" t="s">
        <v>109</v>
      </c>
      <c r="C58" s="14">
        <v>1</v>
      </c>
      <c r="D58" s="15">
        <f t="shared" si="2"/>
        <v>2.2222222222222223E-2</v>
      </c>
      <c r="E58" s="16">
        <v>0</v>
      </c>
      <c r="F58" s="15">
        <f t="shared" si="3"/>
        <v>0</v>
      </c>
      <c r="G58" s="16">
        <v>0</v>
      </c>
      <c r="H58" s="15">
        <f t="shared" si="4"/>
        <v>0</v>
      </c>
      <c r="I58" s="41">
        <v>1</v>
      </c>
      <c r="J58" s="42">
        <f t="shared" si="5"/>
        <v>1.6393442622950821E-2</v>
      </c>
    </row>
    <row r="59" spans="2:10" ht="15" customHeight="1">
      <c r="B59" s="13" t="s">
        <v>110</v>
      </c>
      <c r="C59" s="14">
        <v>1</v>
      </c>
      <c r="D59" s="15">
        <f t="shared" si="2"/>
        <v>2.2222222222222223E-2</v>
      </c>
      <c r="E59" s="16">
        <v>0</v>
      </c>
      <c r="F59" s="15">
        <f t="shared" si="3"/>
        <v>0</v>
      </c>
      <c r="G59" s="16">
        <v>0</v>
      </c>
      <c r="H59" s="15">
        <f t="shared" si="4"/>
        <v>0</v>
      </c>
      <c r="I59" s="41">
        <v>1</v>
      </c>
      <c r="J59" s="42">
        <f t="shared" si="5"/>
        <v>1.6393442622950821E-2</v>
      </c>
    </row>
    <row r="60" spans="2:10" ht="15" customHeight="1">
      <c r="B60" s="13" t="s">
        <v>111</v>
      </c>
      <c r="C60" s="14">
        <v>1</v>
      </c>
      <c r="D60" s="15">
        <f t="shared" si="2"/>
        <v>2.2222222222222223E-2</v>
      </c>
      <c r="E60" s="16">
        <v>0</v>
      </c>
      <c r="F60" s="15">
        <f t="shared" si="3"/>
        <v>0</v>
      </c>
      <c r="G60" s="16">
        <v>0</v>
      </c>
      <c r="H60" s="15">
        <f t="shared" si="4"/>
        <v>0</v>
      </c>
      <c r="I60" s="41">
        <v>1</v>
      </c>
      <c r="J60" s="42">
        <f t="shared" si="5"/>
        <v>1.6393442622950821E-2</v>
      </c>
    </row>
    <row r="61" spans="2:10" ht="15" customHeight="1">
      <c r="B61" s="13" t="s">
        <v>112</v>
      </c>
      <c r="C61" s="14">
        <v>1</v>
      </c>
      <c r="D61" s="15">
        <f t="shared" si="2"/>
        <v>2.2222222222222223E-2</v>
      </c>
      <c r="E61" s="16">
        <v>0</v>
      </c>
      <c r="F61" s="15">
        <f t="shared" si="3"/>
        <v>0</v>
      </c>
      <c r="G61" s="16">
        <v>0</v>
      </c>
      <c r="H61" s="15">
        <f t="shared" si="4"/>
        <v>0</v>
      </c>
      <c r="I61" s="41">
        <v>1</v>
      </c>
      <c r="J61" s="42">
        <f t="shared" si="5"/>
        <v>1.6393442622950821E-2</v>
      </c>
    </row>
    <row r="62" spans="2:10" ht="15" customHeight="1">
      <c r="B62" s="13" t="s">
        <v>113</v>
      </c>
      <c r="C62" s="14">
        <v>0</v>
      </c>
      <c r="D62" s="15">
        <f t="shared" si="2"/>
        <v>0</v>
      </c>
      <c r="E62" s="16">
        <v>0</v>
      </c>
      <c r="F62" s="15">
        <f t="shared" si="3"/>
        <v>0</v>
      </c>
      <c r="G62" s="16">
        <v>1</v>
      </c>
      <c r="H62" s="15">
        <f t="shared" si="4"/>
        <v>0.125</v>
      </c>
      <c r="I62" s="41">
        <v>1</v>
      </c>
      <c r="J62" s="42">
        <f t="shared" si="5"/>
        <v>1.6393442622950821E-2</v>
      </c>
    </row>
    <row r="63" spans="2:10" ht="15" customHeight="1">
      <c r="B63" s="13" t="s">
        <v>114</v>
      </c>
      <c r="C63" s="14">
        <v>1</v>
      </c>
      <c r="D63" s="15">
        <f t="shared" si="2"/>
        <v>2.2222222222222223E-2</v>
      </c>
      <c r="E63" s="16">
        <v>0</v>
      </c>
      <c r="F63" s="15">
        <f t="shared" si="3"/>
        <v>0</v>
      </c>
      <c r="G63" s="16">
        <v>0</v>
      </c>
      <c r="H63" s="15">
        <f t="shared" si="4"/>
        <v>0</v>
      </c>
      <c r="I63" s="41">
        <v>1</v>
      </c>
      <c r="J63" s="42">
        <f t="shared" si="5"/>
        <v>1.6393442622950821E-2</v>
      </c>
    </row>
    <row r="64" spans="2:10" ht="15" customHeight="1">
      <c r="B64" s="13" t="s">
        <v>115</v>
      </c>
      <c r="C64" s="14">
        <v>1</v>
      </c>
      <c r="D64" s="15">
        <f t="shared" si="2"/>
        <v>2.2222222222222223E-2</v>
      </c>
      <c r="E64" s="16">
        <v>0</v>
      </c>
      <c r="F64" s="15">
        <f t="shared" si="3"/>
        <v>0</v>
      </c>
      <c r="G64" s="16">
        <v>0</v>
      </c>
      <c r="H64" s="15">
        <f t="shared" si="4"/>
        <v>0</v>
      </c>
      <c r="I64" s="41">
        <v>1</v>
      </c>
      <c r="J64" s="42">
        <f t="shared" si="5"/>
        <v>1.6393442622950821E-2</v>
      </c>
    </row>
    <row r="65" spans="2:10" ht="15" customHeight="1">
      <c r="B65" s="13" t="s">
        <v>116</v>
      </c>
      <c r="C65" s="14">
        <v>0</v>
      </c>
      <c r="D65" s="15">
        <f t="shared" si="2"/>
        <v>0</v>
      </c>
      <c r="E65" s="16">
        <v>0</v>
      </c>
      <c r="F65" s="15">
        <f t="shared" si="3"/>
        <v>0</v>
      </c>
      <c r="G65" s="16">
        <v>1</v>
      </c>
      <c r="H65" s="15">
        <f t="shared" si="4"/>
        <v>0.125</v>
      </c>
      <c r="I65" s="41">
        <v>1</v>
      </c>
      <c r="J65" s="42">
        <f t="shared" si="5"/>
        <v>1.6393442622950821E-2</v>
      </c>
    </row>
    <row r="66" spans="2:10" ht="15" customHeight="1">
      <c r="B66" s="13" t="s">
        <v>117</v>
      </c>
      <c r="C66" s="14">
        <v>2</v>
      </c>
      <c r="D66" s="15">
        <f t="shared" si="2"/>
        <v>4.4444444444444446E-2</v>
      </c>
      <c r="E66" s="16">
        <v>0</v>
      </c>
      <c r="F66" s="15">
        <f t="shared" si="3"/>
        <v>0</v>
      </c>
      <c r="G66" s="16">
        <v>0</v>
      </c>
      <c r="H66" s="15">
        <f t="shared" si="4"/>
        <v>0</v>
      </c>
      <c r="I66" s="41">
        <v>2</v>
      </c>
      <c r="J66" s="42">
        <f t="shared" si="5"/>
        <v>3.2786885245901641E-2</v>
      </c>
    </row>
    <row r="67" spans="2:10" ht="15" customHeight="1">
      <c r="B67" s="13" t="s">
        <v>118</v>
      </c>
      <c r="C67" s="14">
        <v>1</v>
      </c>
      <c r="D67" s="15">
        <f t="shared" si="2"/>
        <v>2.2222222222222223E-2</v>
      </c>
      <c r="E67" s="16">
        <v>0</v>
      </c>
      <c r="F67" s="15">
        <f t="shared" si="3"/>
        <v>0</v>
      </c>
      <c r="G67" s="16">
        <v>0</v>
      </c>
      <c r="H67" s="15">
        <f t="shared" si="4"/>
        <v>0</v>
      </c>
      <c r="I67" s="41">
        <v>1</v>
      </c>
      <c r="J67" s="42">
        <f t="shared" si="5"/>
        <v>1.6393442622950821E-2</v>
      </c>
    </row>
    <row r="68" spans="2:10" ht="15" customHeight="1">
      <c r="B68" s="13" t="s">
        <v>119</v>
      </c>
      <c r="C68" s="14">
        <v>1</v>
      </c>
      <c r="D68" s="15">
        <f t="shared" si="2"/>
        <v>2.2222222222222223E-2</v>
      </c>
      <c r="E68" s="16">
        <v>0</v>
      </c>
      <c r="F68" s="15">
        <f t="shared" si="3"/>
        <v>0</v>
      </c>
      <c r="G68" s="16">
        <v>0</v>
      </c>
      <c r="H68" s="15">
        <f t="shared" si="4"/>
        <v>0</v>
      </c>
      <c r="I68" s="41">
        <v>1</v>
      </c>
      <c r="J68" s="42">
        <f t="shared" si="5"/>
        <v>1.6393442622950821E-2</v>
      </c>
    </row>
    <row r="69" spans="2:10" ht="15" customHeight="1">
      <c r="B69" s="13" t="s">
        <v>120</v>
      </c>
      <c r="C69" s="14">
        <v>1</v>
      </c>
      <c r="D69" s="15">
        <f t="shared" si="2"/>
        <v>2.2222222222222223E-2</v>
      </c>
      <c r="E69" s="16">
        <v>0</v>
      </c>
      <c r="F69" s="15">
        <f t="shared" si="3"/>
        <v>0</v>
      </c>
      <c r="G69" s="16">
        <v>0</v>
      </c>
      <c r="H69" s="15">
        <f t="shared" si="4"/>
        <v>0</v>
      </c>
      <c r="I69" s="41">
        <v>1</v>
      </c>
      <c r="J69" s="42">
        <f t="shared" si="5"/>
        <v>1.6393442622950821E-2</v>
      </c>
    </row>
    <row r="70" spans="2:10" ht="15" customHeight="1">
      <c r="B70" s="13" t="s">
        <v>121</v>
      </c>
      <c r="C70" s="14">
        <v>1</v>
      </c>
      <c r="D70" s="15">
        <f t="shared" si="2"/>
        <v>2.2222222222222223E-2</v>
      </c>
      <c r="E70" s="16">
        <v>0</v>
      </c>
      <c r="F70" s="15">
        <f t="shared" si="3"/>
        <v>0</v>
      </c>
      <c r="G70" s="16">
        <v>0</v>
      </c>
      <c r="H70" s="15">
        <f t="shared" si="4"/>
        <v>0</v>
      </c>
      <c r="I70" s="41">
        <v>1</v>
      </c>
      <c r="J70" s="42">
        <f t="shared" si="5"/>
        <v>1.6393442622950821E-2</v>
      </c>
    </row>
    <row r="71" spans="2:10" ht="15" customHeight="1">
      <c r="B71" s="13" t="s">
        <v>122</v>
      </c>
      <c r="C71" s="14">
        <v>1</v>
      </c>
      <c r="D71" s="15">
        <f t="shared" si="2"/>
        <v>2.2222222222222223E-2</v>
      </c>
      <c r="E71" s="16">
        <v>0</v>
      </c>
      <c r="F71" s="15">
        <f t="shared" si="3"/>
        <v>0</v>
      </c>
      <c r="G71" s="16">
        <v>0</v>
      </c>
      <c r="H71" s="15">
        <f t="shared" si="4"/>
        <v>0</v>
      </c>
      <c r="I71" s="41">
        <v>1</v>
      </c>
      <c r="J71" s="42">
        <f t="shared" si="5"/>
        <v>1.6393442622950821E-2</v>
      </c>
    </row>
    <row r="72" spans="2:10" ht="15" customHeight="1">
      <c r="B72" s="13" t="s">
        <v>123</v>
      </c>
      <c r="C72" s="14">
        <v>1</v>
      </c>
      <c r="D72" s="15">
        <f t="shared" si="2"/>
        <v>2.2222222222222223E-2</v>
      </c>
      <c r="E72" s="16">
        <v>0</v>
      </c>
      <c r="F72" s="15">
        <f t="shared" si="3"/>
        <v>0</v>
      </c>
      <c r="G72" s="16">
        <v>0</v>
      </c>
      <c r="H72" s="15">
        <f t="shared" si="4"/>
        <v>0</v>
      </c>
      <c r="I72" s="41">
        <v>1</v>
      </c>
      <c r="J72" s="42">
        <f t="shared" si="5"/>
        <v>1.6393442622950821E-2</v>
      </c>
    </row>
    <row r="73" spans="2:10" ht="15" customHeight="1">
      <c r="B73" s="13" t="s">
        <v>124</v>
      </c>
      <c r="C73" s="14">
        <v>1</v>
      </c>
      <c r="D73" s="15">
        <f t="shared" si="2"/>
        <v>2.2222222222222223E-2</v>
      </c>
      <c r="E73" s="16">
        <v>0</v>
      </c>
      <c r="F73" s="15">
        <f t="shared" si="3"/>
        <v>0</v>
      </c>
      <c r="G73" s="16">
        <v>0</v>
      </c>
      <c r="H73" s="15">
        <f t="shared" si="4"/>
        <v>0</v>
      </c>
      <c r="I73" s="41">
        <v>1</v>
      </c>
      <c r="J73" s="42">
        <f t="shared" si="5"/>
        <v>1.6393442622950821E-2</v>
      </c>
    </row>
    <row r="74" spans="2:10" ht="15" customHeight="1">
      <c r="B74" s="13" t="s">
        <v>125</v>
      </c>
      <c r="C74" s="14">
        <v>1</v>
      </c>
      <c r="D74" s="15">
        <f t="shared" si="2"/>
        <v>2.2222222222222223E-2</v>
      </c>
      <c r="E74" s="16">
        <v>0</v>
      </c>
      <c r="F74" s="15">
        <f t="shared" si="3"/>
        <v>0</v>
      </c>
      <c r="G74" s="16">
        <v>0</v>
      </c>
      <c r="H74" s="15">
        <f t="shared" si="4"/>
        <v>0</v>
      </c>
      <c r="I74" s="41">
        <v>1</v>
      </c>
      <c r="J74" s="42">
        <f t="shared" si="5"/>
        <v>1.6393442622950821E-2</v>
      </c>
    </row>
    <row r="75" spans="2:10" ht="15" customHeight="1">
      <c r="B75" s="13" t="s">
        <v>126</v>
      </c>
      <c r="C75" s="14">
        <v>1</v>
      </c>
      <c r="D75" s="15">
        <f t="shared" si="2"/>
        <v>2.2222222222222223E-2</v>
      </c>
      <c r="E75" s="16">
        <v>0</v>
      </c>
      <c r="F75" s="15">
        <f t="shared" si="3"/>
        <v>0</v>
      </c>
      <c r="G75" s="16">
        <v>0</v>
      </c>
      <c r="H75" s="15">
        <f t="shared" si="4"/>
        <v>0</v>
      </c>
      <c r="I75" s="41">
        <v>1</v>
      </c>
      <c r="J75" s="42">
        <f t="shared" si="5"/>
        <v>1.6393442622950821E-2</v>
      </c>
    </row>
    <row r="76" spans="2:10" ht="15" customHeight="1">
      <c r="B76" s="13" t="s">
        <v>127</v>
      </c>
      <c r="C76" s="14">
        <v>1</v>
      </c>
      <c r="D76" s="15">
        <f t="shared" si="2"/>
        <v>2.2222222222222223E-2</v>
      </c>
      <c r="E76" s="16">
        <v>0</v>
      </c>
      <c r="F76" s="15">
        <f t="shared" si="3"/>
        <v>0</v>
      </c>
      <c r="G76" s="16">
        <v>0</v>
      </c>
      <c r="H76" s="15">
        <f t="shared" si="4"/>
        <v>0</v>
      </c>
      <c r="I76" s="41">
        <v>1</v>
      </c>
      <c r="J76" s="42">
        <f t="shared" si="5"/>
        <v>1.6393442622950821E-2</v>
      </c>
    </row>
    <row r="77" spans="2:10" ht="15" customHeight="1">
      <c r="B77" s="13" t="s">
        <v>128</v>
      </c>
      <c r="C77" s="14">
        <v>1</v>
      </c>
      <c r="D77" s="15">
        <f t="shared" si="2"/>
        <v>2.2222222222222223E-2</v>
      </c>
      <c r="E77" s="16">
        <v>0</v>
      </c>
      <c r="F77" s="15">
        <f t="shared" si="3"/>
        <v>0</v>
      </c>
      <c r="G77" s="16">
        <v>0</v>
      </c>
      <c r="H77" s="15">
        <f t="shared" si="4"/>
        <v>0</v>
      </c>
      <c r="I77" s="41">
        <v>1</v>
      </c>
      <c r="J77" s="42">
        <f t="shared" si="5"/>
        <v>1.6393442622950821E-2</v>
      </c>
    </row>
    <row r="78" spans="2:10" ht="15" customHeight="1" thickBot="1">
      <c r="B78" s="17" t="s">
        <v>16</v>
      </c>
      <c r="C78" s="47">
        <v>45</v>
      </c>
      <c r="D78" s="48">
        <f t="shared" si="2"/>
        <v>1</v>
      </c>
      <c r="E78" s="43">
        <v>8</v>
      </c>
      <c r="F78" s="48">
        <f t="shared" si="3"/>
        <v>1</v>
      </c>
      <c r="G78" s="43">
        <v>8</v>
      </c>
      <c r="H78" s="48">
        <f t="shared" si="4"/>
        <v>1</v>
      </c>
      <c r="I78" s="43">
        <v>61</v>
      </c>
      <c r="J78" s="44">
        <f t="shared" si="5"/>
        <v>1</v>
      </c>
    </row>
    <row r="79" spans="2:10" ht="15" customHeight="1" thickTop="1"/>
    <row r="80" spans="2:10" ht="15" customHeight="1" thickBot="1">
      <c r="B80" s="57" t="s">
        <v>49</v>
      </c>
      <c r="C80" s="57"/>
      <c r="D80" s="57"/>
      <c r="E80" s="57"/>
      <c r="F80" s="57"/>
      <c r="G80" s="57"/>
      <c r="H80" s="57"/>
      <c r="I80" s="57"/>
    </row>
    <row r="81" spans="2:10" ht="15" customHeight="1" thickTop="1">
      <c r="B81" s="61" t="s">
        <v>2</v>
      </c>
      <c r="C81" s="62"/>
      <c r="D81" s="62"/>
      <c r="E81" s="62"/>
      <c r="F81" s="62"/>
      <c r="G81" s="62"/>
      <c r="H81" s="62"/>
      <c r="I81" s="63"/>
    </row>
    <row r="82" spans="2:10" ht="39" customHeight="1">
      <c r="B82" s="64" t="s">
        <v>51</v>
      </c>
      <c r="C82" s="65"/>
      <c r="D82" s="65" t="s">
        <v>52</v>
      </c>
      <c r="E82" s="65"/>
      <c r="F82" s="65" t="s">
        <v>53</v>
      </c>
      <c r="G82" s="65"/>
      <c r="H82" s="65" t="s">
        <v>16</v>
      </c>
      <c r="I82" s="66"/>
    </row>
    <row r="83" spans="2:10" ht="15" customHeight="1" thickBot="1">
      <c r="B83" s="27" t="s">
        <v>6</v>
      </c>
      <c r="C83" s="28" t="s">
        <v>3</v>
      </c>
      <c r="D83" s="28" t="s">
        <v>6</v>
      </c>
      <c r="E83" s="28" t="s">
        <v>3</v>
      </c>
      <c r="F83" s="28" t="s">
        <v>6</v>
      </c>
      <c r="G83" s="28" t="s">
        <v>3</v>
      </c>
      <c r="H83" s="28" t="s">
        <v>6</v>
      </c>
      <c r="I83" s="29" t="s">
        <v>3</v>
      </c>
    </row>
    <row r="84" spans="2:10" ht="15" customHeight="1" thickTop="1" thickBot="1">
      <c r="B84" s="21">
        <v>45</v>
      </c>
      <c r="C84" s="22">
        <v>0.73770491803278693</v>
      </c>
      <c r="D84" s="23">
        <v>8</v>
      </c>
      <c r="E84" s="22">
        <v>0.13114754098360656</v>
      </c>
      <c r="F84" s="23">
        <v>8</v>
      </c>
      <c r="G84" s="22">
        <v>0.13114754098360656</v>
      </c>
      <c r="H84" s="45">
        <v>61</v>
      </c>
      <c r="I84" s="46">
        <v>1</v>
      </c>
    </row>
    <row r="85" spans="2:10" ht="15" customHeight="1" thickTop="1">
      <c r="B85" s="33"/>
      <c r="C85" s="34"/>
      <c r="D85" s="33"/>
      <c r="E85" s="34"/>
      <c r="F85" s="33"/>
      <c r="G85" s="34"/>
      <c r="H85" s="33"/>
      <c r="I85" s="34"/>
    </row>
    <row r="86" spans="2:10" ht="30.75" customHeight="1">
      <c r="B86" s="67" t="s">
        <v>33</v>
      </c>
      <c r="C86" s="67"/>
      <c r="D86" s="67"/>
      <c r="E86" s="67"/>
      <c r="F86" s="67"/>
      <c r="G86" s="67"/>
      <c r="H86" s="7"/>
      <c r="I86" s="34"/>
    </row>
    <row r="87" spans="2:10" ht="15" customHeight="1" thickBot="1"/>
    <row r="88" spans="2:10" ht="15" customHeight="1" thickTop="1">
      <c r="B88" s="30"/>
      <c r="C88" s="61" t="s">
        <v>2</v>
      </c>
      <c r="D88" s="62"/>
      <c r="E88" s="62"/>
      <c r="F88" s="62"/>
      <c r="G88" s="62"/>
      <c r="H88" s="62"/>
      <c r="I88" s="62"/>
      <c r="J88" s="63"/>
    </row>
    <row r="89" spans="2:10" ht="36.75" customHeight="1">
      <c r="B89" s="31"/>
      <c r="C89" s="64" t="s">
        <v>51</v>
      </c>
      <c r="D89" s="65"/>
      <c r="E89" s="65" t="s">
        <v>52</v>
      </c>
      <c r="F89" s="65"/>
      <c r="G89" s="65" t="s">
        <v>53</v>
      </c>
      <c r="H89" s="65"/>
      <c r="I89" s="65" t="s">
        <v>16</v>
      </c>
      <c r="J89" s="66"/>
    </row>
    <row r="90" spans="2:10" ht="15" customHeight="1" thickBot="1">
      <c r="B90" s="32"/>
      <c r="C90" s="27" t="s">
        <v>6</v>
      </c>
      <c r="D90" s="28" t="s">
        <v>3</v>
      </c>
      <c r="E90" s="28" t="s">
        <v>6</v>
      </c>
      <c r="F90" s="28" t="s">
        <v>3</v>
      </c>
      <c r="G90" s="28" t="s">
        <v>6</v>
      </c>
      <c r="H90" s="28" t="s">
        <v>3</v>
      </c>
      <c r="I90" s="28" t="s">
        <v>6</v>
      </c>
      <c r="J90" s="29" t="s">
        <v>3</v>
      </c>
    </row>
    <row r="91" spans="2:10" ht="15" customHeight="1" thickTop="1">
      <c r="B91" s="24" t="s">
        <v>7</v>
      </c>
      <c r="C91" s="10">
        <v>35</v>
      </c>
      <c r="D91" s="11">
        <f>C91/45</f>
        <v>0.77777777777777779</v>
      </c>
      <c r="E91" s="12">
        <v>7</v>
      </c>
      <c r="F91" s="11">
        <f>E91/8</f>
        <v>0.875</v>
      </c>
      <c r="G91" s="12">
        <v>7</v>
      </c>
      <c r="H91" s="11">
        <f>G91/8</f>
        <v>0.875</v>
      </c>
      <c r="I91" s="39">
        <v>49</v>
      </c>
      <c r="J91" s="40">
        <f>I91/61</f>
        <v>0.80327868852459017</v>
      </c>
    </row>
    <row r="92" spans="2:10" ht="15" customHeight="1">
      <c r="B92" s="25" t="s">
        <v>8</v>
      </c>
      <c r="C92" s="14">
        <v>12</v>
      </c>
      <c r="D92" s="15">
        <f t="shared" ref="D92:D96" si="6">C92/45</f>
        <v>0.26666666666666666</v>
      </c>
      <c r="E92" s="16">
        <v>3</v>
      </c>
      <c r="F92" s="15">
        <f t="shared" ref="F92:F96" si="7">E92/8</f>
        <v>0.375</v>
      </c>
      <c r="G92" s="16">
        <v>0</v>
      </c>
      <c r="H92" s="15">
        <f t="shared" ref="H92:H96" si="8">G92/8</f>
        <v>0</v>
      </c>
      <c r="I92" s="41">
        <v>15</v>
      </c>
      <c r="J92" s="42">
        <f t="shared" ref="J92:J96" si="9">I92/61</f>
        <v>0.24590163934426229</v>
      </c>
    </row>
    <row r="93" spans="2:10" ht="15" customHeight="1">
      <c r="B93" s="25" t="s">
        <v>129</v>
      </c>
      <c r="C93" s="14">
        <v>1</v>
      </c>
      <c r="D93" s="15">
        <f t="shared" si="6"/>
        <v>2.2222222222222223E-2</v>
      </c>
      <c r="E93" s="16">
        <v>1</v>
      </c>
      <c r="F93" s="15">
        <f t="shared" si="7"/>
        <v>0.125</v>
      </c>
      <c r="G93" s="16">
        <v>0</v>
      </c>
      <c r="H93" s="15">
        <f t="shared" si="8"/>
        <v>0</v>
      </c>
      <c r="I93" s="41">
        <v>2</v>
      </c>
      <c r="J93" s="42">
        <f t="shared" si="9"/>
        <v>3.2786885245901641E-2</v>
      </c>
    </row>
    <row r="94" spans="2:10" ht="30" customHeight="1">
      <c r="B94" s="25" t="s">
        <v>130</v>
      </c>
      <c r="C94" s="14">
        <v>4</v>
      </c>
      <c r="D94" s="15">
        <f t="shared" si="6"/>
        <v>8.8888888888888892E-2</v>
      </c>
      <c r="E94" s="16">
        <v>0</v>
      </c>
      <c r="F94" s="15">
        <f t="shared" si="7"/>
        <v>0</v>
      </c>
      <c r="G94" s="16">
        <v>0</v>
      </c>
      <c r="H94" s="15">
        <f t="shared" si="8"/>
        <v>0</v>
      </c>
      <c r="I94" s="41">
        <v>4</v>
      </c>
      <c r="J94" s="42">
        <f t="shared" si="9"/>
        <v>6.5573770491803282E-2</v>
      </c>
    </row>
    <row r="95" spans="2:10" ht="15" customHeight="1">
      <c r="B95" s="25" t="s">
        <v>131</v>
      </c>
      <c r="C95" s="14">
        <v>0</v>
      </c>
      <c r="D95" s="15">
        <f t="shared" si="6"/>
        <v>0</v>
      </c>
      <c r="E95" s="16">
        <v>0</v>
      </c>
      <c r="F95" s="15">
        <f t="shared" si="7"/>
        <v>0</v>
      </c>
      <c r="G95" s="16">
        <v>0</v>
      </c>
      <c r="H95" s="15">
        <f t="shared" si="8"/>
        <v>0</v>
      </c>
      <c r="I95" s="41">
        <v>0</v>
      </c>
      <c r="J95" s="42">
        <f t="shared" si="9"/>
        <v>0</v>
      </c>
    </row>
    <row r="96" spans="2:10" ht="15" customHeight="1" thickBot="1">
      <c r="B96" s="26" t="s">
        <v>5</v>
      </c>
      <c r="C96" s="18">
        <v>2</v>
      </c>
      <c r="D96" s="19">
        <f t="shared" si="6"/>
        <v>4.4444444444444446E-2</v>
      </c>
      <c r="E96" s="20">
        <v>0</v>
      </c>
      <c r="F96" s="19">
        <f t="shared" si="7"/>
        <v>0</v>
      </c>
      <c r="G96" s="20">
        <v>1</v>
      </c>
      <c r="H96" s="19">
        <f t="shared" si="8"/>
        <v>0.125</v>
      </c>
      <c r="I96" s="43">
        <v>3</v>
      </c>
      <c r="J96" s="44">
        <f t="shared" si="9"/>
        <v>4.9180327868852458E-2</v>
      </c>
    </row>
    <row r="97" spans="2:10" ht="15" customHeight="1" thickTop="1">
      <c r="B97" s="35"/>
      <c r="C97" s="33"/>
      <c r="D97" s="34"/>
      <c r="E97" s="33"/>
      <c r="F97" s="34"/>
      <c r="G97" s="33"/>
      <c r="H97" s="34"/>
      <c r="I97" s="33"/>
      <c r="J97" s="34"/>
    </row>
    <row r="98" spans="2:10" ht="26.25" customHeight="1">
      <c r="B98" s="67" t="s">
        <v>34</v>
      </c>
      <c r="C98" s="67"/>
      <c r="D98" s="67"/>
      <c r="E98" s="67"/>
      <c r="F98" s="67"/>
      <c r="G98" s="67"/>
      <c r="H98" s="67"/>
      <c r="I98" s="67"/>
      <c r="J98" s="67"/>
    </row>
    <row r="99" spans="2:10" ht="15" customHeight="1" thickBot="1"/>
    <row r="100" spans="2:10" ht="15" customHeight="1" thickTop="1">
      <c r="B100" s="30"/>
      <c r="C100" s="61" t="s">
        <v>2</v>
      </c>
      <c r="D100" s="62"/>
      <c r="E100" s="62"/>
      <c r="F100" s="62"/>
      <c r="G100" s="62"/>
      <c r="H100" s="62"/>
      <c r="I100" s="62"/>
      <c r="J100" s="63"/>
    </row>
    <row r="101" spans="2:10" ht="37.5" customHeight="1">
      <c r="B101" s="31"/>
      <c r="C101" s="64" t="s">
        <v>51</v>
      </c>
      <c r="D101" s="65"/>
      <c r="E101" s="65" t="s">
        <v>52</v>
      </c>
      <c r="F101" s="65"/>
      <c r="G101" s="65" t="s">
        <v>53</v>
      </c>
      <c r="H101" s="65"/>
      <c r="I101" s="65" t="s">
        <v>16</v>
      </c>
      <c r="J101" s="66"/>
    </row>
    <row r="102" spans="2:10" ht="15" customHeight="1" thickBot="1">
      <c r="B102" s="32"/>
      <c r="C102" s="27" t="s">
        <v>6</v>
      </c>
      <c r="D102" s="28" t="s">
        <v>3</v>
      </c>
      <c r="E102" s="28" t="s">
        <v>6</v>
      </c>
      <c r="F102" s="28" t="s">
        <v>3</v>
      </c>
      <c r="G102" s="28" t="s">
        <v>6</v>
      </c>
      <c r="H102" s="28" t="s">
        <v>3</v>
      </c>
      <c r="I102" s="28" t="s">
        <v>6</v>
      </c>
      <c r="J102" s="29" t="s">
        <v>3</v>
      </c>
    </row>
    <row r="103" spans="2:10" ht="15" customHeight="1" thickTop="1">
      <c r="B103" s="24" t="s">
        <v>9</v>
      </c>
      <c r="C103" s="10">
        <v>4</v>
      </c>
      <c r="D103" s="11">
        <f>C103/45</f>
        <v>8.8888888888888892E-2</v>
      </c>
      <c r="E103" s="12">
        <v>1</v>
      </c>
      <c r="F103" s="11">
        <f>E103/8</f>
        <v>0.125</v>
      </c>
      <c r="G103" s="12">
        <v>2</v>
      </c>
      <c r="H103" s="11">
        <f>G103/8</f>
        <v>0.25</v>
      </c>
      <c r="I103" s="39">
        <v>7</v>
      </c>
      <c r="J103" s="40">
        <f>I103/61</f>
        <v>0.11475409836065574</v>
      </c>
    </row>
    <row r="104" spans="2:10" ht="27.75" customHeight="1">
      <c r="B104" s="25" t="s">
        <v>25</v>
      </c>
      <c r="C104" s="14">
        <v>14</v>
      </c>
      <c r="D104" s="15">
        <f t="shared" ref="D104:D107" si="10">C104/45</f>
        <v>0.31111111111111112</v>
      </c>
      <c r="E104" s="16">
        <v>1</v>
      </c>
      <c r="F104" s="15">
        <f t="shared" ref="F104:F107" si="11">E104/8</f>
        <v>0.125</v>
      </c>
      <c r="G104" s="16">
        <v>1</v>
      </c>
      <c r="H104" s="15">
        <f t="shared" ref="H104:H107" si="12">G104/8</f>
        <v>0.125</v>
      </c>
      <c r="I104" s="41">
        <v>16</v>
      </c>
      <c r="J104" s="42">
        <f t="shared" ref="J104:J107" si="13">I104/61</f>
        <v>0.26229508196721313</v>
      </c>
    </row>
    <row r="105" spans="2:10" ht="15" customHeight="1">
      <c r="B105" s="25" t="s">
        <v>35</v>
      </c>
      <c r="C105" s="14">
        <v>5</v>
      </c>
      <c r="D105" s="15">
        <f t="shared" si="10"/>
        <v>0.1111111111111111</v>
      </c>
      <c r="E105" s="16">
        <v>2</v>
      </c>
      <c r="F105" s="15">
        <f t="shared" si="11"/>
        <v>0.25</v>
      </c>
      <c r="G105" s="16">
        <v>1</v>
      </c>
      <c r="H105" s="15">
        <f t="shared" si="12"/>
        <v>0.125</v>
      </c>
      <c r="I105" s="41">
        <v>8</v>
      </c>
      <c r="J105" s="42">
        <f t="shared" si="13"/>
        <v>0.13114754098360656</v>
      </c>
    </row>
    <row r="106" spans="2:10" ht="15" customHeight="1">
      <c r="B106" s="25" t="s">
        <v>132</v>
      </c>
      <c r="C106" s="14">
        <v>19</v>
      </c>
      <c r="D106" s="15">
        <f t="shared" si="10"/>
        <v>0.42222222222222222</v>
      </c>
      <c r="E106" s="16">
        <v>4</v>
      </c>
      <c r="F106" s="15">
        <f t="shared" si="11"/>
        <v>0.5</v>
      </c>
      <c r="G106" s="16">
        <v>3</v>
      </c>
      <c r="H106" s="15">
        <f t="shared" si="12"/>
        <v>0.375</v>
      </c>
      <c r="I106" s="41">
        <v>26</v>
      </c>
      <c r="J106" s="42">
        <f t="shared" si="13"/>
        <v>0.42622950819672129</v>
      </c>
    </row>
    <row r="107" spans="2:10" ht="15" customHeight="1" thickBot="1">
      <c r="B107" s="26" t="s">
        <v>5</v>
      </c>
      <c r="C107" s="18">
        <v>4</v>
      </c>
      <c r="D107" s="19">
        <f t="shared" si="10"/>
        <v>8.8888888888888892E-2</v>
      </c>
      <c r="E107" s="20">
        <v>0</v>
      </c>
      <c r="F107" s="19">
        <f t="shared" si="11"/>
        <v>0</v>
      </c>
      <c r="G107" s="20">
        <v>1</v>
      </c>
      <c r="H107" s="19">
        <f t="shared" si="12"/>
        <v>0.125</v>
      </c>
      <c r="I107" s="43">
        <v>5</v>
      </c>
      <c r="J107" s="44">
        <f t="shared" si="13"/>
        <v>8.1967213114754092E-2</v>
      </c>
    </row>
    <row r="108" spans="2:10" ht="15" customHeight="1" thickTop="1">
      <c r="B108" s="35"/>
      <c r="C108" s="33"/>
      <c r="D108" s="34"/>
      <c r="E108" s="33"/>
      <c r="F108" s="34"/>
      <c r="G108" s="33"/>
      <c r="H108" s="34"/>
      <c r="I108" s="33"/>
      <c r="J108" s="34"/>
    </row>
    <row r="109" spans="2:10" ht="30.75" customHeight="1">
      <c r="B109" s="67" t="s">
        <v>36</v>
      </c>
      <c r="C109" s="67"/>
      <c r="D109" s="67"/>
      <c r="E109" s="67"/>
      <c r="F109" s="67"/>
      <c r="G109" s="67"/>
      <c r="H109" s="67"/>
      <c r="I109" s="67"/>
      <c r="J109" s="67"/>
    </row>
    <row r="110" spans="2:10" ht="15" customHeight="1" thickBot="1"/>
    <row r="111" spans="2:10" ht="15" customHeight="1" thickTop="1">
      <c r="B111" s="30"/>
      <c r="C111" s="61" t="s">
        <v>2</v>
      </c>
      <c r="D111" s="62"/>
      <c r="E111" s="62"/>
      <c r="F111" s="62"/>
      <c r="G111" s="62"/>
      <c r="H111" s="62"/>
      <c r="I111" s="62"/>
      <c r="J111" s="63"/>
    </row>
    <row r="112" spans="2:10" ht="38.25" customHeight="1">
      <c r="B112" s="31"/>
      <c r="C112" s="64" t="s">
        <v>51</v>
      </c>
      <c r="D112" s="65"/>
      <c r="E112" s="65" t="s">
        <v>52</v>
      </c>
      <c r="F112" s="65"/>
      <c r="G112" s="65" t="s">
        <v>53</v>
      </c>
      <c r="H112" s="65"/>
      <c r="I112" s="65" t="s">
        <v>16</v>
      </c>
      <c r="J112" s="66"/>
    </row>
    <row r="113" spans="2:10" ht="15" customHeight="1" thickBot="1">
      <c r="B113" s="32"/>
      <c r="C113" s="27" t="s">
        <v>6</v>
      </c>
      <c r="D113" s="28" t="s">
        <v>3</v>
      </c>
      <c r="E113" s="28" t="s">
        <v>6</v>
      </c>
      <c r="F113" s="28" t="s">
        <v>3</v>
      </c>
      <c r="G113" s="28" t="s">
        <v>6</v>
      </c>
      <c r="H113" s="28" t="s">
        <v>3</v>
      </c>
      <c r="I113" s="28" t="s">
        <v>6</v>
      </c>
      <c r="J113" s="29" t="s">
        <v>3</v>
      </c>
    </row>
    <row r="114" spans="2:10" ht="15" customHeight="1" thickTop="1">
      <c r="B114" s="24" t="s">
        <v>133</v>
      </c>
      <c r="C114" s="10">
        <v>26</v>
      </c>
      <c r="D114" s="11">
        <f>C114/45</f>
        <v>0.57777777777777772</v>
      </c>
      <c r="E114" s="12">
        <v>3</v>
      </c>
      <c r="F114" s="11">
        <f>E114/8</f>
        <v>0.375</v>
      </c>
      <c r="G114" s="12">
        <v>5</v>
      </c>
      <c r="H114" s="11">
        <f>G114/8</f>
        <v>0.625</v>
      </c>
      <c r="I114" s="39">
        <v>34</v>
      </c>
      <c r="J114" s="40">
        <f>I114/61</f>
        <v>0.55737704918032782</v>
      </c>
    </row>
    <row r="115" spans="2:10" ht="15" customHeight="1">
      <c r="B115" s="25" t="s">
        <v>37</v>
      </c>
      <c r="C115" s="14">
        <v>9</v>
      </c>
      <c r="D115" s="15">
        <f t="shared" ref="D115:D121" si="14">C115/45</f>
        <v>0.2</v>
      </c>
      <c r="E115" s="16">
        <v>2</v>
      </c>
      <c r="F115" s="15">
        <f t="shared" ref="F115:F121" si="15">E115/8</f>
        <v>0.25</v>
      </c>
      <c r="G115" s="16">
        <v>2</v>
      </c>
      <c r="H115" s="15">
        <f t="shared" ref="H115:H121" si="16">G115/8</f>
        <v>0.25</v>
      </c>
      <c r="I115" s="41">
        <v>13</v>
      </c>
      <c r="J115" s="42">
        <f t="shared" ref="J115:J121" si="17">I115/61</f>
        <v>0.21311475409836064</v>
      </c>
    </row>
    <row r="116" spans="2:10" ht="15" customHeight="1">
      <c r="B116" s="25" t="s">
        <v>134</v>
      </c>
      <c r="C116" s="14">
        <v>1</v>
      </c>
      <c r="D116" s="15">
        <f t="shared" si="14"/>
        <v>2.2222222222222223E-2</v>
      </c>
      <c r="E116" s="16">
        <v>1</v>
      </c>
      <c r="F116" s="15">
        <f t="shared" si="15"/>
        <v>0.125</v>
      </c>
      <c r="G116" s="16">
        <v>0</v>
      </c>
      <c r="H116" s="15">
        <f t="shared" si="16"/>
        <v>0</v>
      </c>
      <c r="I116" s="41">
        <v>2</v>
      </c>
      <c r="J116" s="42">
        <f t="shared" si="17"/>
        <v>3.2786885245901641E-2</v>
      </c>
    </row>
    <row r="117" spans="2:10" ht="27.75" customHeight="1">
      <c r="B117" s="25" t="s">
        <v>135</v>
      </c>
      <c r="C117" s="14">
        <v>8</v>
      </c>
      <c r="D117" s="15">
        <f t="shared" si="14"/>
        <v>0.17777777777777778</v>
      </c>
      <c r="E117" s="16">
        <v>0</v>
      </c>
      <c r="F117" s="15">
        <f t="shared" si="15"/>
        <v>0</v>
      </c>
      <c r="G117" s="16">
        <v>2</v>
      </c>
      <c r="H117" s="15">
        <f t="shared" si="16"/>
        <v>0.25</v>
      </c>
      <c r="I117" s="41">
        <v>10</v>
      </c>
      <c r="J117" s="42">
        <f t="shared" si="17"/>
        <v>0.16393442622950818</v>
      </c>
    </row>
    <row r="118" spans="2:10" ht="15" customHeight="1">
      <c r="B118" s="25" t="s">
        <v>136</v>
      </c>
      <c r="C118" s="14">
        <v>0</v>
      </c>
      <c r="D118" s="15">
        <f t="shared" si="14"/>
        <v>0</v>
      </c>
      <c r="E118" s="16">
        <v>0</v>
      </c>
      <c r="F118" s="15">
        <f t="shared" si="15"/>
        <v>0</v>
      </c>
      <c r="G118" s="16">
        <v>0</v>
      </c>
      <c r="H118" s="15">
        <f t="shared" si="16"/>
        <v>0</v>
      </c>
      <c r="I118" s="41">
        <v>0</v>
      </c>
      <c r="J118" s="42">
        <f t="shared" si="17"/>
        <v>0</v>
      </c>
    </row>
    <row r="119" spans="2:10" ht="15" customHeight="1">
      <c r="B119" s="25" t="s">
        <v>137</v>
      </c>
      <c r="C119" s="14">
        <v>10</v>
      </c>
      <c r="D119" s="15">
        <f t="shared" si="14"/>
        <v>0.22222222222222221</v>
      </c>
      <c r="E119" s="16">
        <v>3</v>
      </c>
      <c r="F119" s="15">
        <f t="shared" si="15"/>
        <v>0.375</v>
      </c>
      <c r="G119" s="16">
        <v>4</v>
      </c>
      <c r="H119" s="15">
        <f t="shared" si="16"/>
        <v>0.5</v>
      </c>
      <c r="I119" s="41">
        <v>17</v>
      </c>
      <c r="J119" s="42">
        <f t="shared" si="17"/>
        <v>0.27868852459016391</v>
      </c>
    </row>
    <row r="120" spans="2:10" ht="15" customHeight="1">
      <c r="B120" s="25" t="s">
        <v>13</v>
      </c>
      <c r="C120" s="14">
        <v>4</v>
      </c>
      <c r="D120" s="15">
        <f t="shared" si="14"/>
        <v>8.8888888888888892E-2</v>
      </c>
      <c r="E120" s="16">
        <v>0</v>
      </c>
      <c r="F120" s="15">
        <f t="shared" si="15"/>
        <v>0</v>
      </c>
      <c r="G120" s="16">
        <v>0</v>
      </c>
      <c r="H120" s="15">
        <f t="shared" si="16"/>
        <v>0</v>
      </c>
      <c r="I120" s="41">
        <v>4</v>
      </c>
      <c r="J120" s="42">
        <f t="shared" si="17"/>
        <v>6.5573770491803282E-2</v>
      </c>
    </row>
    <row r="121" spans="2:10" ht="15" customHeight="1" thickBot="1">
      <c r="B121" s="26" t="s">
        <v>5</v>
      </c>
      <c r="C121" s="18">
        <v>0</v>
      </c>
      <c r="D121" s="19">
        <f t="shared" si="14"/>
        <v>0</v>
      </c>
      <c r="E121" s="20">
        <v>0</v>
      </c>
      <c r="F121" s="19">
        <f t="shared" si="15"/>
        <v>0</v>
      </c>
      <c r="G121" s="20">
        <v>0</v>
      </c>
      <c r="H121" s="19">
        <f t="shared" si="16"/>
        <v>0</v>
      </c>
      <c r="I121" s="43">
        <v>0</v>
      </c>
      <c r="J121" s="44">
        <f t="shared" si="17"/>
        <v>0</v>
      </c>
    </row>
    <row r="122" spans="2:10" ht="15" customHeight="1" thickTop="1">
      <c r="B122" s="35"/>
      <c r="C122" s="33"/>
      <c r="D122" s="34"/>
      <c r="E122" s="33"/>
      <c r="F122" s="34"/>
      <c r="G122" s="33"/>
      <c r="H122" s="34"/>
      <c r="I122" s="33"/>
      <c r="J122" s="34"/>
    </row>
    <row r="123" spans="2:10" ht="15" customHeight="1">
      <c r="B123" s="67" t="s">
        <v>14</v>
      </c>
      <c r="C123" s="67"/>
      <c r="D123" s="67"/>
      <c r="E123" s="67"/>
      <c r="F123" s="67"/>
      <c r="G123" s="67"/>
      <c r="H123" s="67"/>
      <c r="I123" s="67"/>
      <c r="J123" s="67"/>
    </row>
    <row r="124" spans="2:10" ht="15" customHeight="1">
      <c r="B124" s="6"/>
      <c r="C124" s="6"/>
      <c r="D124" s="6"/>
      <c r="E124" s="6"/>
      <c r="F124" s="6"/>
      <c r="G124" s="6"/>
      <c r="H124" s="6"/>
      <c r="I124" s="6"/>
      <c r="J124" s="6"/>
    </row>
    <row r="125" spans="2:10" ht="15" customHeight="1">
      <c r="B125" s="70" t="s">
        <v>38</v>
      </c>
      <c r="C125" s="70"/>
      <c r="D125" s="70"/>
      <c r="E125" s="70"/>
      <c r="F125" s="70"/>
      <c r="G125" s="70"/>
      <c r="H125" s="70"/>
      <c r="I125" s="70"/>
      <c r="J125" s="70"/>
    </row>
    <row r="126" spans="2:10" ht="15" customHeight="1" thickBot="1"/>
    <row r="127" spans="2:10" ht="15" customHeight="1" thickTop="1">
      <c r="B127" s="36"/>
      <c r="C127" s="61" t="s">
        <v>2</v>
      </c>
      <c r="D127" s="62"/>
      <c r="E127" s="62"/>
      <c r="F127" s="62"/>
      <c r="G127" s="62"/>
      <c r="H127" s="62"/>
      <c r="I127" s="62"/>
      <c r="J127" s="63"/>
    </row>
    <row r="128" spans="2:10" ht="36.75" customHeight="1">
      <c r="B128" s="37"/>
      <c r="C128" s="64" t="s">
        <v>51</v>
      </c>
      <c r="D128" s="65"/>
      <c r="E128" s="65" t="s">
        <v>52</v>
      </c>
      <c r="F128" s="65"/>
      <c r="G128" s="65" t="s">
        <v>53</v>
      </c>
      <c r="H128" s="65"/>
      <c r="I128" s="65" t="s">
        <v>16</v>
      </c>
      <c r="J128" s="66"/>
    </row>
    <row r="129" spans="2:10" ht="15" customHeight="1" thickBot="1">
      <c r="B129" s="38"/>
      <c r="C129" s="27" t="s">
        <v>6</v>
      </c>
      <c r="D129" s="28" t="s">
        <v>3</v>
      </c>
      <c r="E129" s="28" t="s">
        <v>6</v>
      </c>
      <c r="F129" s="28" t="s">
        <v>3</v>
      </c>
      <c r="G129" s="28" t="s">
        <v>6</v>
      </c>
      <c r="H129" s="28" t="s">
        <v>3</v>
      </c>
      <c r="I129" s="28" t="s">
        <v>6</v>
      </c>
      <c r="J129" s="29" t="s">
        <v>3</v>
      </c>
    </row>
    <row r="130" spans="2:10" ht="15" customHeight="1" thickTop="1">
      <c r="B130" s="9" t="s">
        <v>39</v>
      </c>
      <c r="C130" s="10">
        <v>12</v>
      </c>
      <c r="D130" s="11">
        <v>0.26666666666666666</v>
      </c>
      <c r="E130" s="12">
        <v>3</v>
      </c>
      <c r="F130" s="11">
        <v>0.375</v>
      </c>
      <c r="G130" s="12">
        <v>4</v>
      </c>
      <c r="H130" s="11">
        <v>0.5</v>
      </c>
      <c r="I130" s="39">
        <v>19</v>
      </c>
      <c r="J130" s="40">
        <v>0.31147540983606559</v>
      </c>
    </row>
    <row r="131" spans="2:10" ht="15" customHeight="1" thickBot="1">
      <c r="B131" s="17" t="s">
        <v>40</v>
      </c>
      <c r="C131" s="18">
        <v>33</v>
      </c>
      <c r="D131" s="19">
        <v>0.73333333333333328</v>
      </c>
      <c r="E131" s="20">
        <v>5</v>
      </c>
      <c r="F131" s="19">
        <v>0.625</v>
      </c>
      <c r="G131" s="20">
        <v>4</v>
      </c>
      <c r="H131" s="19">
        <v>0.5</v>
      </c>
      <c r="I131" s="43">
        <v>42</v>
      </c>
      <c r="J131" s="44">
        <v>0.68852459016393441</v>
      </c>
    </row>
    <row r="132" spans="2:10" ht="15" customHeight="1" thickTop="1" thickBot="1"/>
    <row r="133" spans="2:10" ht="15" customHeight="1" thickTop="1">
      <c r="B133" s="30"/>
      <c r="C133" s="61" t="s">
        <v>2</v>
      </c>
      <c r="D133" s="62"/>
      <c r="E133" s="62"/>
      <c r="F133" s="62"/>
      <c r="G133" s="62"/>
      <c r="H133" s="62"/>
      <c r="I133" s="62"/>
      <c r="J133" s="63"/>
    </row>
    <row r="134" spans="2:10" ht="42" customHeight="1">
      <c r="B134" s="31"/>
      <c r="C134" s="64" t="s">
        <v>51</v>
      </c>
      <c r="D134" s="65"/>
      <c r="E134" s="65" t="s">
        <v>52</v>
      </c>
      <c r="F134" s="65"/>
      <c r="G134" s="65" t="s">
        <v>53</v>
      </c>
      <c r="H134" s="65"/>
      <c r="I134" s="65" t="s">
        <v>16</v>
      </c>
      <c r="J134" s="66"/>
    </row>
    <row r="135" spans="2:10" ht="15" customHeight="1" thickBot="1">
      <c r="B135" s="32"/>
      <c r="C135" s="27" t="s">
        <v>6</v>
      </c>
      <c r="D135" s="28" t="s">
        <v>3</v>
      </c>
      <c r="E135" s="28" t="s">
        <v>6</v>
      </c>
      <c r="F135" s="28" t="s">
        <v>3</v>
      </c>
      <c r="G135" s="28" t="s">
        <v>6</v>
      </c>
      <c r="H135" s="28" t="s">
        <v>3</v>
      </c>
      <c r="I135" s="28" t="s">
        <v>6</v>
      </c>
      <c r="J135" s="29" t="s">
        <v>3</v>
      </c>
    </row>
    <row r="136" spans="2:10" ht="27.75" customHeight="1" thickTop="1">
      <c r="B136" s="24" t="s">
        <v>41</v>
      </c>
      <c r="C136" s="10">
        <v>9</v>
      </c>
      <c r="D136" s="11">
        <f>C136/12</f>
        <v>0.75</v>
      </c>
      <c r="E136" s="12">
        <v>1</v>
      </c>
      <c r="F136" s="11">
        <f>E136/3</f>
        <v>0.33333333333333331</v>
      </c>
      <c r="G136" s="12">
        <v>4</v>
      </c>
      <c r="H136" s="11">
        <f>G136/4</f>
        <v>1</v>
      </c>
      <c r="I136" s="39">
        <v>14</v>
      </c>
      <c r="J136" s="40">
        <f>I136/19</f>
        <v>0.73684210526315785</v>
      </c>
    </row>
    <row r="137" spans="2:10" ht="27.75" customHeight="1">
      <c r="B137" s="25" t="s">
        <v>42</v>
      </c>
      <c r="C137" s="14">
        <v>1</v>
      </c>
      <c r="D137" s="15">
        <f t="shared" ref="D137:D144" si="18">C137/12</f>
        <v>8.3333333333333329E-2</v>
      </c>
      <c r="E137" s="16">
        <v>0</v>
      </c>
      <c r="F137" s="15">
        <f t="shared" ref="F137:F144" si="19">E137/3</f>
        <v>0</v>
      </c>
      <c r="G137" s="16">
        <v>0</v>
      </c>
      <c r="H137" s="15">
        <f t="shared" ref="H137:H144" si="20">G137/4</f>
        <v>0</v>
      </c>
      <c r="I137" s="41">
        <v>1</v>
      </c>
      <c r="J137" s="42">
        <f t="shared" ref="J137:J144" si="21">I137/19</f>
        <v>5.2631578947368418E-2</v>
      </c>
    </row>
    <row r="138" spans="2:10" ht="27.75" customHeight="1">
      <c r="B138" s="25" t="s">
        <v>43</v>
      </c>
      <c r="C138" s="14">
        <v>0</v>
      </c>
      <c r="D138" s="15">
        <f t="shared" si="18"/>
        <v>0</v>
      </c>
      <c r="E138" s="16">
        <v>0</v>
      </c>
      <c r="F138" s="15">
        <f t="shared" si="19"/>
        <v>0</v>
      </c>
      <c r="G138" s="16">
        <v>0</v>
      </c>
      <c r="H138" s="15">
        <f t="shared" si="20"/>
        <v>0</v>
      </c>
      <c r="I138" s="41">
        <v>0</v>
      </c>
      <c r="J138" s="42">
        <f t="shared" si="21"/>
        <v>0</v>
      </c>
    </row>
    <row r="139" spans="2:10" ht="27.75" customHeight="1">
      <c r="B139" s="25" t="s">
        <v>44</v>
      </c>
      <c r="C139" s="14">
        <v>0</v>
      </c>
      <c r="D139" s="15">
        <f t="shared" si="18"/>
        <v>0</v>
      </c>
      <c r="E139" s="16">
        <v>0</v>
      </c>
      <c r="F139" s="15">
        <f t="shared" si="19"/>
        <v>0</v>
      </c>
      <c r="G139" s="16">
        <v>0</v>
      </c>
      <c r="H139" s="15">
        <f t="shared" si="20"/>
        <v>0</v>
      </c>
      <c r="I139" s="41">
        <v>0</v>
      </c>
      <c r="J139" s="42">
        <f t="shared" si="21"/>
        <v>0</v>
      </c>
    </row>
    <row r="140" spans="2:10" ht="27.75" customHeight="1">
      <c r="B140" s="25" t="s">
        <v>45</v>
      </c>
      <c r="C140" s="14">
        <v>0</v>
      </c>
      <c r="D140" s="15">
        <f t="shared" si="18"/>
        <v>0</v>
      </c>
      <c r="E140" s="16">
        <v>0</v>
      </c>
      <c r="F140" s="15">
        <f t="shared" si="19"/>
        <v>0</v>
      </c>
      <c r="G140" s="16">
        <v>0</v>
      </c>
      <c r="H140" s="15">
        <f t="shared" si="20"/>
        <v>0</v>
      </c>
      <c r="I140" s="41">
        <v>0</v>
      </c>
      <c r="J140" s="42">
        <f t="shared" si="21"/>
        <v>0</v>
      </c>
    </row>
    <row r="141" spans="2:10" ht="27.75" customHeight="1">
      <c r="B141" s="25" t="s">
        <v>138</v>
      </c>
      <c r="C141" s="14">
        <v>0</v>
      </c>
      <c r="D141" s="15">
        <f t="shared" si="18"/>
        <v>0</v>
      </c>
      <c r="E141" s="16">
        <v>0</v>
      </c>
      <c r="F141" s="15">
        <f t="shared" si="19"/>
        <v>0</v>
      </c>
      <c r="G141" s="16">
        <v>0</v>
      </c>
      <c r="H141" s="15">
        <f t="shared" si="20"/>
        <v>0</v>
      </c>
      <c r="I141" s="41">
        <v>0</v>
      </c>
      <c r="J141" s="42">
        <f t="shared" si="21"/>
        <v>0</v>
      </c>
    </row>
    <row r="142" spans="2:10" ht="27.75" customHeight="1">
      <c r="B142" s="25" t="s">
        <v>15</v>
      </c>
      <c r="C142" s="14">
        <v>6</v>
      </c>
      <c r="D142" s="15">
        <f t="shared" si="18"/>
        <v>0.5</v>
      </c>
      <c r="E142" s="16">
        <v>0</v>
      </c>
      <c r="F142" s="15">
        <f t="shared" si="19"/>
        <v>0</v>
      </c>
      <c r="G142" s="16">
        <v>2</v>
      </c>
      <c r="H142" s="15">
        <f t="shared" si="20"/>
        <v>0.5</v>
      </c>
      <c r="I142" s="41">
        <v>8</v>
      </c>
      <c r="J142" s="42">
        <f t="shared" si="21"/>
        <v>0.42105263157894735</v>
      </c>
    </row>
    <row r="143" spans="2:10" ht="27.75" customHeight="1">
      <c r="B143" s="25" t="s">
        <v>46</v>
      </c>
      <c r="C143" s="14">
        <v>1</v>
      </c>
      <c r="D143" s="15">
        <f t="shared" si="18"/>
        <v>8.3333333333333329E-2</v>
      </c>
      <c r="E143" s="16">
        <v>2</v>
      </c>
      <c r="F143" s="15">
        <f t="shared" si="19"/>
        <v>0.66666666666666663</v>
      </c>
      <c r="G143" s="16">
        <v>0</v>
      </c>
      <c r="H143" s="15">
        <f t="shared" si="20"/>
        <v>0</v>
      </c>
      <c r="I143" s="41">
        <v>3</v>
      </c>
      <c r="J143" s="42">
        <f t="shared" si="21"/>
        <v>0.15789473684210525</v>
      </c>
    </row>
    <row r="144" spans="2:10" ht="27.75" customHeight="1" thickBot="1">
      <c r="B144" s="26" t="s">
        <v>5</v>
      </c>
      <c r="C144" s="18">
        <v>0</v>
      </c>
      <c r="D144" s="19">
        <f t="shared" si="18"/>
        <v>0</v>
      </c>
      <c r="E144" s="20">
        <v>0</v>
      </c>
      <c r="F144" s="19">
        <f t="shared" si="19"/>
        <v>0</v>
      </c>
      <c r="G144" s="20">
        <v>0</v>
      </c>
      <c r="H144" s="19">
        <f t="shared" si="20"/>
        <v>0</v>
      </c>
      <c r="I144" s="43">
        <v>0</v>
      </c>
      <c r="J144" s="44">
        <f t="shared" si="21"/>
        <v>0</v>
      </c>
    </row>
    <row r="145" spans="2:10" ht="15" customHeight="1" thickTop="1">
      <c r="B145" s="35"/>
      <c r="C145" s="33"/>
      <c r="D145" s="34"/>
      <c r="E145" s="33"/>
      <c r="F145" s="34"/>
      <c r="G145" s="33"/>
      <c r="H145" s="34"/>
      <c r="I145" s="33"/>
      <c r="J145" s="34"/>
    </row>
    <row r="146" spans="2:10" ht="30.75" customHeight="1">
      <c r="B146" s="70" t="s">
        <v>47</v>
      </c>
      <c r="C146" s="70"/>
      <c r="D146" s="70"/>
      <c r="E146" s="70"/>
      <c r="F146" s="70"/>
      <c r="G146" s="70"/>
      <c r="H146" s="70"/>
      <c r="I146" s="70"/>
      <c r="J146" s="70"/>
    </row>
    <row r="147" spans="2:10" ht="15" customHeight="1" thickBot="1"/>
    <row r="148" spans="2:10" ht="15" customHeight="1" thickTop="1">
      <c r="B148" s="30"/>
      <c r="C148" s="61" t="s">
        <v>2</v>
      </c>
      <c r="D148" s="62"/>
      <c r="E148" s="62"/>
      <c r="F148" s="62"/>
      <c r="G148" s="62"/>
      <c r="H148" s="62"/>
      <c r="I148" s="62"/>
      <c r="J148" s="63"/>
    </row>
    <row r="149" spans="2:10" ht="39" customHeight="1">
      <c r="B149" s="31"/>
      <c r="C149" s="64" t="s">
        <v>51</v>
      </c>
      <c r="D149" s="65"/>
      <c r="E149" s="65" t="s">
        <v>52</v>
      </c>
      <c r="F149" s="65"/>
      <c r="G149" s="65" t="s">
        <v>53</v>
      </c>
      <c r="H149" s="65"/>
      <c r="I149" s="65" t="s">
        <v>16</v>
      </c>
      <c r="J149" s="66"/>
    </row>
    <row r="150" spans="2:10" ht="15" customHeight="1" thickBot="1">
      <c r="B150" s="32"/>
      <c r="C150" s="27" t="s">
        <v>6</v>
      </c>
      <c r="D150" s="28" t="s">
        <v>3</v>
      </c>
      <c r="E150" s="28" t="s">
        <v>6</v>
      </c>
      <c r="F150" s="28" t="s">
        <v>3</v>
      </c>
      <c r="G150" s="28" t="s">
        <v>6</v>
      </c>
      <c r="H150" s="28" t="s">
        <v>3</v>
      </c>
      <c r="I150" s="28" t="s">
        <v>6</v>
      </c>
      <c r="J150" s="29" t="s">
        <v>3</v>
      </c>
    </row>
    <row r="151" spans="2:10" ht="15" customHeight="1" thickTop="1">
      <c r="B151" s="24" t="s">
        <v>17</v>
      </c>
      <c r="C151" s="10">
        <v>38</v>
      </c>
      <c r="D151" s="11">
        <f>C151/45</f>
        <v>0.84444444444444444</v>
      </c>
      <c r="E151" s="12">
        <v>8</v>
      </c>
      <c r="F151" s="11">
        <f>E151/8</f>
        <v>1</v>
      </c>
      <c r="G151" s="12">
        <v>8</v>
      </c>
      <c r="H151" s="11">
        <f>G151/8</f>
        <v>1</v>
      </c>
      <c r="I151" s="39">
        <v>54</v>
      </c>
      <c r="J151" s="40">
        <f>I151/61</f>
        <v>0.88524590163934425</v>
      </c>
    </row>
    <row r="152" spans="2:10" ht="15" customHeight="1">
      <c r="B152" s="25" t="s">
        <v>18</v>
      </c>
      <c r="C152" s="14">
        <v>18</v>
      </c>
      <c r="D152" s="15">
        <f t="shared" ref="D152:D159" si="22">C152/45</f>
        <v>0.4</v>
      </c>
      <c r="E152" s="16">
        <v>3</v>
      </c>
      <c r="F152" s="15">
        <f t="shared" ref="F152:F159" si="23">E152/8</f>
        <v>0.375</v>
      </c>
      <c r="G152" s="16">
        <v>4</v>
      </c>
      <c r="H152" s="15">
        <f t="shared" ref="H152:H159" si="24">G152/8</f>
        <v>0.5</v>
      </c>
      <c r="I152" s="41">
        <v>25</v>
      </c>
      <c r="J152" s="42">
        <f t="shared" ref="J152:J159" si="25">I152/61</f>
        <v>0.4098360655737705</v>
      </c>
    </row>
    <row r="153" spans="2:10" ht="15" customHeight="1">
      <c r="B153" s="25" t="s">
        <v>26</v>
      </c>
      <c r="C153" s="14">
        <v>2</v>
      </c>
      <c r="D153" s="15">
        <f t="shared" si="22"/>
        <v>4.4444444444444446E-2</v>
      </c>
      <c r="E153" s="16">
        <v>0</v>
      </c>
      <c r="F153" s="15">
        <f t="shared" si="23"/>
        <v>0</v>
      </c>
      <c r="G153" s="16">
        <v>0</v>
      </c>
      <c r="H153" s="15">
        <f t="shared" si="24"/>
        <v>0</v>
      </c>
      <c r="I153" s="41">
        <v>2</v>
      </c>
      <c r="J153" s="42">
        <f t="shared" si="25"/>
        <v>3.2786885245901641E-2</v>
      </c>
    </row>
    <row r="154" spans="2:10" ht="15" customHeight="1">
      <c r="B154" s="25" t="s">
        <v>139</v>
      </c>
      <c r="C154" s="14">
        <v>0</v>
      </c>
      <c r="D154" s="15">
        <f t="shared" si="22"/>
        <v>0</v>
      </c>
      <c r="E154" s="16">
        <v>0</v>
      </c>
      <c r="F154" s="15">
        <f t="shared" si="23"/>
        <v>0</v>
      </c>
      <c r="G154" s="16">
        <v>0</v>
      </c>
      <c r="H154" s="15">
        <f t="shared" si="24"/>
        <v>0</v>
      </c>
      <c r="I154" s="41">
        <v>0</v>
      </c>
      <c r="J154" s="42">
        <f t="shared" si="25"/>
        <v>0</v>
      </c>
    </row>
    <row r="155" spans="2:10" ht="15" customHeight="1">
      <c r="B155" s="25" t="s">
        <v>19</v>
      </c>
      <c r="C155" s="14">
        <v>10</v>
      </c>
      <c r="D155" s="15">
        <f t="shared" si="22"/>
        <v>0.22222222222222221</v>
      </c>
      <c r="E155" s="16">
        <v>3</v>
      </c>
      <c r="F155" s="15">
        <f t="shared" si="23"/>
        <v>0.375</v>
      </c>
      <c r="G155" s="16">
        <v>2</v>
      </c>
      <c r="H155" s="15">
        <f t="shared" si="24"/>
        <v>0.25</v>
      </c>
      <c r="I155" s="41">
        <v>15</v>
      </c>
      <c r="J155" s="42">
        <f t="shared" si="25"/>
        <v>0.24590163934426229</v>
      </c>
    </row>
    <row r="156" spans="2:10" ht="15" customHeight="1">
      <c r="B156" s="25" t="s">
        <v>20</v>
      </c>
      <c r="C156" s="14">
        <v>4</v>
      </c>
      <c r="D156" s="15">
        <f t="shared" si="22"/>
        <v>8.8888888888888892E-2</v>
      </c>
      <c r="E156" s="16">
        <v>2</v>
      </c>
      <c r="F156" s="15">
        <f t="shared" si="23"/>
        <v>0.25</v>
      </c>
      <c r="G156" s="16">
        <v>0</v>
      </c>
      <c r="H156" s="15">
        <f t="shared" si="24"/>
        <v>0</v>
      </c>
      <c r="I156" s="41">
        <v>6</v>
      </c>
      <c r="J156" s="42">
        <f t="shared" si="25"/>
        <v>9.8360655737704916E-2</v>
      </c>
    </row>
    <row r="157" spans="2:10" ht="15" customHeight="1">
      <c r="B157" s="25" t="s">
        <v>21</v>
      </c>
      <c r="C157" s="14">
        <v>10</v>
      </c>
      <c r="D157" s="15">
        <f t="shared" si="22"/>
        <v>0.22222222222222221</v>
      </c>
      <c r="E157" s="16">
        <v>2</v>
      </c>
      <c r="F157" s="15">
        <f t="shared" si="23"/>
        <v>0.25</v>
      </c>
      <c r="G157" s="16">
        <v>2</v>
      </c>
      <c r="H157" s="15">
        <f t="shared" si="24"/>
        <v>0.25</v>
      </c>
      <c r="I157" s="41">
        <v>14</v>
      </c>
      <c r="J157" s="42">
        <f t="shared" si="25"/>
        <v>0.22950819672131148</v>
      </c>
    </row>
    <row r="158" spans="2:10" ht="15" customHeight="1">
      <c r="B158" s="25" t="s">
        <v>22</v>
      </c>
      <c r="C158" s="14">
        <v>2</v>
      </c>
      <c r="D158" s="15">
        <f t="shared" si="22"/>
        <v>4.4444444444444446E-2</v>
      </c>
      <c r="E158" s="16">
        <v>1</v>
      </c>
      <c r="F158" s="15">
        <f t="shared" si="23"/>
        <v>0.125</v>
      </c>
      <c r="G158" s="16">
        <v>1</v>
      </c>
      <c r="H158" s="15">
        <f t="shared" si="24"/>
        <v>0.125</v>
      </c>
      <c r="I158" s="41">
        <v>4</v>
      </c>
      <c r="J158" s="42">
        <f t="shared" si="25"/>
        <v>6.5573770491803282E-2</v>
      </c>
    </row>
    <row r="159" spans="2:10" ht="15" customHeight="1" thickBot="1">
      <c r="B159" s="26" t="s">
        <v>5</v>
      </c>
      <c r="C159" s="18">
        <v>3</v>
      </c>
      <c r="D159" s="19">
        <f t="shared" si="22"/>
        <v>6.6666666666666666E-2</v>
      </c>
      <c r="E159" s="20">
        <v>0</v>
      </c>
      <c r="F159" s="19">
        <f t="shared" si="23"/>
        <v>0</v>
      </c>
      <c r="G159" s="20">
        <v>1</v>
      </c>
      <c r="H159" s="19">
        <f t="shared" si="24"/>
        <v>0.125</v>
      </c>
      <c r="I159" s="43">
        <v>4</v>
      </c>
      <c r="J159" s="44">
        <f t="shared" si="25"/>
        <v>6.5573770491803282E-2</v>
      </c>
    </row>
    <row r="160" spans="2:10" ht="15" customHeight="1" thickTop="1">
      <c r="B160" s="35"/>
      <c r="C160" s="33"/>
      <c r="D160" s="34"/>
      <c r="E160" s="33"/>
      <c r="F160" s="34"/>
      <c r="G160" s="33"/>
      <c r="H160" s="34"/>
      <c r="I160" s="33"/>
      <c r="J160" s="34"/>
    </row>
    <row r="161" spans="2:13" ht="36.75" customHeight="1">
      <c r="B161" s="71" t="s">
        <v>67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</row>
    <row r="162" spans="2:13" ht="15" customHeight="1" thickBot="1"/>
    <row r="163" spans="2:13" ht="15" customHeight="1" thickTop="1">
      <c r="B163" s="30"/>
      <c r="C163" s="61" t="s">
        <v>2</v>
      </c>
      <c r="D163" s="62"/>
      <c r="E163" s="62"/>
      <c r="F163" s="62"/>
      <c r="G163" s="62"/>
      <c r="H163" s="62"/>
      <c r="I163" s="62"/>
      <c r="J163" s="63"/>
    </row>
    <row r="164" spans="2:13" ht="39" customHeight="1">
      <c r="B164" s="31"/>
      <c r="C164" s="64" t="s">
        <v>51</v>
      </c>
      <c r="D164" s="65"/>
      <c r="E164" s="65" t="s">
        <v>52</v>
      </c>
      <c r="F164" s="65"/>
      <c r="G164" s="65" t="s">
        <v>53</v>
      </c>
      <c r="H164" s="65"/>
      <c r="I164" s="65" t="s">
        <v>16</v>
      </c>
      <c r="J164" s="66"/>
    </row>
    <row r="165" spans="2:13" ht="15" customHeight="1" thickBot="1">
      <c r="B165" s="32"/>
      <c r="C165" s="27" t="s">
        <v>6</v>
      </c>
      <c r="D165" s="28" t="s">
        <v>3</v>
      </c>
      <c r="E165" s="28" t="s">
        <v>6</v>
      </c>
      <c r="F165" s="28" t="s">
        <v>3</v>
      </c>
      <c r="G165" s="28" t="s">
        <v>6</v>
      </c>
      <c r="H165" s="28" t="s">
        <v>3</v>
      </c>
      <c r="I165" s="28" t="s">
        <v>6</v>
      </c>
      <c r="J165" s="29" t="s">
        <v>3</v>
      </c>
    </row>
    <row r="166" spans="2:13" ht="15" customHeight="1" thickTop="1">
      <c r="B166" s="24" t="s">
        <v>68</v>
      </c>
      <c r="C166" s="10">
        <v>2</v>
      </c>
      <c r="D166" s="11">
        <f>C166/45</f>
        <v>4.4444444444444446E-2</v>
      </c>
      <c r="E166" s="12">
        <v>0</v>
      </c>
      <c r="F166" s="11">
        <f>E166/8</f>
        <v>0</v>
      </c>
      <c r="G166" s="12">
        <v>0</v>
      </c>
      <c r="H166" s="11">
        <f>G166/8</f>
        <v>0</v>
      </c>
      <c r="I166" s="39">
        <v>2</v>
      </c>
      <c r="J166" s="40">
        <f>I166/61</f>
        <v>3.2786885245901641E-2</v>
      </c>
    </row>
    <row r="167" spans="2:13" ht="15" customHeight="1">
      <c r="B167" s="25" t="s">
        <v>69</v>
      </c>
      <c r="C167" s="14">
        <v>2</v>
      </c>
      <c r="D167" s="15">
        <f t="shared" ref="D167:D171" si="26">C167/45</f>
        <v>4.4444444444444446E-2</v>
      </c>
      <c r="E167" s="16">
        <v>0</v>
      </c>
      <c r="F167" s="15">
        <f t="shared" ref="F167:F171" si="27">E167/8</f>
        <v>0</v>
      </c>
      <c r="G167" s="16">
        <v>0</v>
      </c>
      <c r="H167" s="15">
        <f t="shared" ref="H167:H171" si="28">G167/8</f>
        <v>0</v>
      </c>
      <c r="I167" s="41">
        <v>2</v>
      </c>
      <c r="J167" s="42">
        <f t="shared" ref="J167:J171" si="29">I167/61</f>
        <v>3.2786885245901641E-2</v>
      </c>
    </row>
    <row r="168" spans="2:13" ht="15" customHeight="1">
      <c r="B168" s="25" t="s">
        <v>70</v>
      </c>
      <c r="C168" s="14">
        <v>13</v>
      </c>
      <c r="D168" s="15">
        <f t="shared" si="26"/>
        <v>0.28888888888888886</v>
      </c>
      <c r="E168" s="16">
        <v>0</v>
      </c>
      <c r="F168" s="15">
        <f t="shared" si="27"/>
        <v>0</v>
      </c>
      <c r="G168" s="16">
        <v>1</v>
      </c>
      <c r="H168" s="15">
        <f t="shared" si="28"/>
        <v>0.125</v>
      </c>
      <c r="I168" s="41">
        <v>14</v>
      </c>
      <c r="J168" s="42">
        <f t="shared" si="29"/>
        <v>0.22950819672131148</v>
      </c>
    </row>
    <row r="169" spans="2:13" ht="15" customHeight="1">
      <c r="B169" s="25" t="s">
        <v>140</v>
      </c>
      <c r="C169" s="14">
        <v>0</v>
      </c>
      <c r="D169" s="15">
        <f t="shared" si="26"/>
        <v>0</v>
      </c>
      <c r="E169" s="16">
        <v>0</v>
      </c>
      <c r="F169" s="15">
        <f t="shared" si="27"/>
        <v>0</v>
      </c>
      <c r="G169" s="16">
        <v>0</v>
      </c>
      <c r="H169" s="15">
        <f t="shared" si="28"/>
        <v>0</v>
      </c>
      <c r="I169" s="41">
        <v>0</v>
      </c>
      <c r="J169" s="42">
        <f t="shared" si="29"/>
        <v>0</v>
      </c>
    </row>
    <row r="170" spans="2:13" ht="15" customHeight="1">
      <c r="B170" s="25" t="s">
        <v>5</v>
      </c>
      <c r="C170" s="14">
        <v>2</v>
      </c>
      <c r="D170" s="15">
        <f t="shared" si="26"/>
        <v>4.4444444444444446E-2</v>
      </c>
      <c r="E170" s="16">
        <v>0</v>
      </c>
      <c r="F170" s="15">
        <f t="shared" si="27"/>
        <v>0</v>
      </c>
      <c r="G170" s="16">
        <v>1</v>
      </c>
      <c r="H170" s="15">
        <f t="shared" si="28"/>
        <v>0.125</v>
      </c>
      <c r="I170" s="41">
        <v>3</v>
      </c>
      <c r="J170" s="42">
        <f t="shared" si="29"/>
        <v>4.9180327868852458E-2</v>
      </c>
    </row>
    <row r="171" spans="2:13" ht="15" customHeight="1" thickBot="1">
      <c r="B171" s="26" t="s">
        <v>71</v>
      </c>
      <c r="C171" s="18">
        <v>29</v>
      </c>
      <c r="D171" s="19">
        <f t="shared" si="26"/>
        <v>0.64444444444444449</v>
      </c>
      <c r="E171" s="20">
        <v>8</v>
      </c>
      <c r="F171" s="19">
        <f t="shared" si="27"/>
        <v>1</v>
      </c>
      <c r="G171" s="20">
        <v>6</v>
      </c>
      <c r="H171" s="19">
        <f t="shared" si="28"/>
        <v>0.75</v>
      </c>
      <c r="I171" s="43">
        <v>43</v>
      </c>
      <c r="J171" s="44">
        <f t="shared" si="29"/>
        <v>0.70491803278688525</v>
      </c>
    </row>
    <row r="172" spans="2:13" ht="15" customHeight="1" thickTop="1">
      <c r="B172" s="35"/>
      <c r="C172" s="33"/>
      <c r="D172" s="34"/>
      <c r="E172" s="33"/>
      <c r="F172" s="34"/>
      <c r="G172" s="33"/>
      <c r="H172" s="34"/>
      <c r="I172" s="33"/>
      <c r="J172" s="34"/>
    </row>
    <row r="173" spans="2:13" ht="27" customHeight="1">
      <c r="B173" s="67" t="s">
        <v>54</v>
      </c>
      <c r="C173" s="67"/>
      <c r="D173" s="67"/>
      <c r="E173" s="67"/>
      <c r="F173" s="67"/>
      <c r="G173" s="67"/>
      <c r="H173" s="67"/>
      <c r="I173" s="67"/>
      <c r="J173" s="67"/>
    </row>
    <row r="174" spans="2:13" ht="15" customHeight="1" thickBot="1"/>
    <row r="175" spans="2:13" ht="15" customHeight="1" thickTop="1">
      <c r="B175" s="58"/>
      <c r="C175" s="61" t="s">
        <v>2</v>
      </c>
      <c r="D175" s="62"/>
      <c r="E175" s="62"/>
      <c r="F175" s="62"/>
      <c r="G175" s="62"/>
      <c r="H175" s="62"/>
      <c r="I175" s="62"/>
      <c r="J175" s="63"/>
    </row>
    <row r="176" spans="2:13" ht="39" customHeight="1">
      <c r="B176" s="59"/>
      <c r="C176" s="64" t="s">
        <v>51</v>
      </c>
      <c r="D176" s="65"/>
      <c r="E176" s="65" t="s">
        <v>52</v>
      </c>
      <c r="F176" s="65"/>
      <c r="G176" s="65" t="s">
        <v>53</v>
      </c>
      <c r="H176" s="65"/>
      <c r="I176" s="65" t="s">
        <v>16</v>
      </c>
      <c r="J176" s="66"/>
    </row>
    <row r="177" spans="2:11" ht="15" customHeight="1" thickBot="1">
      <c r="B177" s="60"/>
      <c r="C177" s="27" t="s">
        <v>6</v>
      </c>
      <c r="D177" s="28" t="s">
        <v>3</v>
      </c>
      <c r="E177" s="28" t="s">
        <v>6</v>
      </c>
      <c r="F177" s="28" t="s">
        <v>3</v>
      </c>
      <c r="G177" s="28" t="s">
        <v>6</v>
      </c>
      <c r="H177" s="28" t="s">
        <v>3</v>
      </c>
      <c r="I177" s="28" t="s">
        <v>6</v>
      </c>
      <c r="J177" s="29" t="s">
        <v>3</v>
      </c>
    </row>
    <row r="178" spans="2:11" ht="15" customHeight="1" thickTop="1">
      <c r="B178" s="9" t="s">
        <v>55</v>
      </c>
      <c r="C178" s="10">
        <v>29</v>
      </c>
      <c r="D178" s="11">
        <v>0.96666666666666667</v>
      </c>
      <c r="E178" s="12">
        <v>4</v>
      </c>
      <c r="F178" s="11">
        <v>1</v>
      </c>
      <c r="G178" s="12">
        <v>4</v>
      </c>
      <c r="H178" s="11">
        <v>1</v>
      </c>
      <c r="I178" s="39">
        <v>37</v>
      </c>
      <c r="J178" s="40">
        <v>0.97368421052631571</v>
      </c>
    </row>
    <row r="179" spans="2:11" ht="15" customHeight="1" thickBot="1">
      <c r="B179" s="17" t="s">
        <v>141</v>
      </c>
      <c r="C179" s="18">
        <v>1</v>
      </c>
      <c r="D179" s="19">
        <v>3.3333333333333333E-2</v>
      </c>
      <c r="E179" s="20">
        <v>0</v>
      </c>
      <c r="F179" s="19">
        <v>0</v>
      </c>
      <c r="G179" s="20">
        <v>0</v>
      </c>
      <c r="H179" s="19">
        <v>0</v>
      </c>
      <c r="I179" s="43">
        <v>1</v>
      </c>
      <c r="J179" s="44">
        <v>2.6315789473684213E-2</v>
      </c>
    </row>
    <row r="180" spans="2:11" ht="15" customHeight="1" thickTop="1">
      <c r="B180" s="35"/>
      <c r="C180" s="33"/>
      <c r="D180" s="34"/>
      <c r="E180" s="33"/>
      <c r="F180" s="34"/>
      <c r="G180" s="33"/>
      <c r="H180" s="34"/>
      <c r="I180" s="33"/>
      <c r="J180" s="34"/>
    </row>
    <row r="181" spans="2:11" ht="15" customHeight="1">
      <c r="B181" s="68" t="s">
        <v>56</v>
      </c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2:11" ht="15" customHeight="1" thickBot="1"/>
    <row r="183" spans="2:11" ht="15" customHeight="1" thickTop="1">
      <c r="B183" s="58"/>
      <c r="C183" s="61" t="s">
        <v>2</v>
      </c>
      <c r="D183" s="62"/>
      <c r="E183" s="62"/>
      <c r="F183" s="62"/>
      <c r="G183" s="62"/>
      <c r="H183" s="62"/>
      <c r="I183" s="62"/>
      <c r="J183" s="63"/>
    </row>
    <row r="184" spans="2:11" ht="43.5" customHeight="1">
      <c r="B184" s="59"/>
      <c r="C184" s="64" t="s">
        <v>51</v>
      </c>
      <c r="D184" s="65"/>
      <c r="E184" s="65" t="s">
        <v>52</v>
      </c>
      <c r="F184" s="65"/>
      <c r="G184" s="65" t="s">
        <v>53</v>
      </c>
      <c r="H184" s="65"/>
      <c r="I184" s="65" t="s">
        <v>16</v>
      </c>
      <c r="J184" s="66"/>
    </row>
    <row r="185" spans="2:11" ht="15" customHeight="1" thickBot="1">
      <c r="B185" s="60"/>
      <c r="C185" s="27" t="s">
        <v>6</v>
      </c>
      <c r="D185" s="28" t="s">
        <v>3</v>
      </c>
      <c r="E185" s="28" t="s">
        <v>6</v>
      </c>
      <c r="F185" s="28" t="s">
        <v>3</v>
      </c>
      <c r="G185" s="28" t="s">
        <v>6</v>
      </c>
      <c r="H185" s="28" t="s">
        <v>3</v>
      </c>
      <c r="I185" s="28" t="s">
        <v>6</v>
      </c>
      <c r="J185" s="29" t="s">
        <v>3</v>
      </c>
    </row>
    <row r="186" spans="2:11" ht="15" customHeight="1" thickTop="1">
      <c r="B186" s="9" t="s">
        <v>63</v>
      </c>
      <c r="C186" s="10">
        <v>42</v>
      </c>
      <c r="D186" s="11">
        <v>1</v>
      </c>
      <c r="E186" s="12">
        <v>7</v>
      </c>
      <c r="F186" s="11">
        <v>1</v>
      </c>
      <c r="G186" s="12">
        <v>6</v>
      </c>
      <c r="H186" s="11">
        <v>1</v>
      </c>
      <c r="I186" s="39">
        <v>55</v>
      </c>
      <c r="J186" s="40">
        <v>1</v>
      </c>
    </row>
    <row r="187" spans="2:11" ht="15" customHeight="1" thickBot="1">
      <c r="B187" s="17" t="s">
        <v>62</v>
      </c>
      <c r="C187" s="18">
        <v>0</v>
      </c>
      <c r="D187" s="19">
        <v>0</v>
      </c>
      <c r="E187" s="20">
        <v>0</v>
      </c>
      <c r="F187" s="19">
        <v>0</v>
      </c>
      <c r="G187" s="20">
        <v>0</v>
      </c>
      <c r="H187" s="19">
        <v>0</v>
      </c>
      <c r="I187" s="43">
        <v>0</v>
      </c>
      <c r="J187" s="44">
        <v>0</v>
      </c>
    </row>
    <row r="188" spans="2:11" ht="15" customHeight="1" thickTop="1">
      <c r="B188" s="35"/>
      <c r="C188" s="33"/>
      <c r="D188" s="34"/>
      <c r="E188" s="33"/>
      <c r="F188" s="34"/>
      <c r="G188" s="33"/>
      <c r="H188" s="34"/>
      <c r="I188" s="33"/>
      <c r="J188" s="34"/>
    </row>
    <row r="189" spans="2:11" ht="15" customHeight="1">
      <c r="B189" s="69" t="s">
        <v>72</v>
      </c>
      <c r="C189" s="69"/>
      <c r="D189" s="69"/>
      <c r="E189" s="69"/>
      <c r="F189" s="34"/>
      <c r="G189" s="33"/>
      <c r="H189" s="34"/>
      <c r="I189" s="33"/>
      <c r="J189" s="34"/>
    </row>
    <row r="190" spans="2:11" ht="15" customHeight="1" thickBot="1"/>
    <row r="191" spans="2:11" ht="15" customHeight="1" thickTop="1">
      <c r="B191" s="58"/>
      <c r="C191" s="61" t="s">
        <v>2</v>
      </c>
      <c r="D191" s="62"/>
      <c r="E191" s="62"/>
      <c r="F191" s="62"/>
      <c r="G191" s="62"/>
      <c r="H191" s="62"/>
      <c r="I191" s="62"/>
      <c r="J191" s="63"/>
    </row>
    <row r="192" spans="2:11" ht="39.75" customHeight="1">
      <c r="B192" s="59"/>
      <c r="C192" s="64" t="s">
        <v>51</v>
      </c>
      <c r="D192" s="65"/>
      <c r="E192" s="65" t="s">
        <v>52</v>
      </c>
      <c r="F192" s="65"/>
      <c r="G192" s="65" t="s">
        <v>53</v>
      </c>
      <c r="H192" s="65"/>
      <c r="I192" s="65" t="s">
        <v>16</v>
      </c>
      <c r="J192" s="66"/>
    </row>
    <row r="193" spans="2:10" ht="15" customHeight="1" thickBot="1">
      <c r="B193" s="60"/>
      <c r="C193" s="27" t="s">
        <v>6</v>
      </c>
      <c r="D193" s="28" t="s">
        <v>3</v>
      </c>
      <c r="E193" s="28" t="s">
        <v>6</v>
      </c>
      <c r="F193" s="28" t="s">
        <v>3</v>
      </c>
      <c r="G193" s="28" t="s">
        <v>6</v>
      </c>
      <c r="H193" s="28" t="s">
        <v>3</v>
      </c>
      <c r="I193" s="28" t="s">
        <v>6</v>
      </c>
      <c r="J193" s="29" t="s">
        <v>3</v>
      </c>
    </row>
    <row r="194" spans="2:10" ht="30.75" customHeight="1" thickTop="1">
      <c r="B194" s="9" t="s">
        <v>64</v>
      </c>
      <c r="C194" s="10">
        <v>11</v>
      </c>
      <c r="D194" s="11">
        <v>0.28947368421052633</v>
      </c>
      <c r="E194" s="12">
        <v>0</v>
      </c>
      <c r="F194" s="11">
        <v>0</v>
      </c>
      <c r="G194" s="12">
        <v>2</v>
      </c>
      <c r="H194" s="11">
        <v>0.28571428571428575</v>
      </c>
      <c r="I194" s="39">
        <v>13</v>
      </c>
      <c r="J194" s="40">
        <v>0.25490196078431371</v>
      </c>
    </row>
    <row r="195" spans="2:10" ht="26.25" customHeight="1">
      <c r="B195" s="13" t="s">
        <v>65</v>
      </c>
      <c r="C195" s="14">
        <v>15</v>
      </c>
      <c r="D195" s="15">
        <v>0.39473684210526316</v>
      </c>
      <c r="E195" s="16">
        <v>6</v>
      </c>
      <c r="F195" s="15">
        <v>1</v>
      </c>
      <c r="G195" s="16">
        <v>3</v>
      </c>
      <c r="H195" s="15">
        <v>0.42857142857142855</v>
      </c>
      <c r="I195" s="41">
        <v>24</v>
      </c>
      <c r="J195" s="42">
        <v>0.4705882352941177</v>
      </c>
    </row>
    <row r="196" spans="2:10" ht="26.25" customHeight="1" thickBot="1">
      <c r="B196" s="17" t="s">
        <v>57</v>
      </c>
      <c r="C196" s="18">
        <v>12</v>
      </c>
      <c r="D196" s="19">
        <v>0.31578947368421051</v>
      </c>
      <c r="E196" s="20">
        <v>0</v>
      </c>
      <c r="F196" s="19">
        <v>0</v>
      </c>
      <c r="G196" s="20">
        <v>2</v>
      </c>
      <c r="H196" s="19">
        <v>0.28571428571428575</v>
      </c>
      <c r="I196" s="43">
        <v>14</v>
      </c>
      <c r="J196" s="44">
        <v>0.2745098039215686</v>
      </c>
    </row>
    <row r="197" spans="2:10" ht="15" customHeight="1" thickTop="1">
      <c r="B197" s="35"/>
      <c r="C197" s="33"/>
      <c r="D197" s="34"/>
      <c r="E197" s="33"/>
      <c r="F197" s="34"/>
      <c r="G197" s="33"/>
      <c r="H197" s="34"/>
      <c r="I197" s="33"/>
      <c r="J197" s="34"/>
    </row>
    <row r="198" spans="2:10" ht="15" customHeight="1">
      <c r="B198" s="69" t="s">
        <v>73</v>
      </c>
      <c r="C198" s="69"/>
      <c r="D198" s="69"/>
      <c r="E198" s="69"/>
      <c r="F198" s="34"/>
      <c r="G198" s="33"/>
      <c r="H198" s="34"/>
      <c r="I198" s="33"/>
      <c r="J198" s="34"/>
    </row>
    <row r="199" spans="2:10" ht="15" customHeight="1" thickBot="1"/>
    <row r="200" spans="2:10" ht="15" customHeight="1" thickTop="1">
      <c r="B200" s="58"/>
      <c r="C200" s="61" t="s">
        <v>2</v>
      </c>
      <c r="D200" s="62"/>
      <c r="E200" s="62"/>
      <c r="F200" s="62"/>
      <c r="G200" s="62"/>
      <c r="H200" s="62"/>
      <c r="I200" s="62"/>
      <c r="J200" s="63"/>
    </row>
    <row r="201" spans="2:10" ht="42.75" customHeight="1">
      <c r="B201" s="59"/>
      <c r="C201" s="64" t="s">
        <v>51</v>
      </c>
      <c r="D201" s="65"/>
      <c r="E201" s="65" t="s">
        <v>52</v>
      </c>
      <c r="F201" s="65"/>
      <c r="G201" s="65" t="s">
        <v>53</v>
      </c>
      <c r="H201" s="65"/>
      <c r="I201" s="65" t="s">
        <v>16</v>
      </c>
      <c r="J201" s="66"/>
    </row>
    <row r="202" spans="2:10" ht="15" customHeight="1" thickBot="1">
      <c r="B202" s="60"/>
      <c r="C202" s="27" t="s">
        <v>6</v>
      </c>
      <c r="D202" s="28" t="s">
        <v>3</v>
      </c>
      <c r="E202" s="28" t="s">
        <v>6</v>
      </c>
      <c r="F202" s="28" t="s">
        <v>3</v>
      </c>
      <c r="G202" s="28" t="s">
        <v>6</v>
      </c>
      <c r="H202" s="28" t="s">
        <v>3</v>
      </c>
      <c r="I202" s="28" t="s">
        <v>6</v>
      </c>
      <c r="J202" s="29" t="s">
        <v>3</v>
      </c>
    </row>
    <row r="203" spans="2:10" ht="15" customHeight="1" thickTop="1">
      <c r="B203" s="9" t="s">
        <v>66</v>
      </c>
      <c r="C203" s="10">
        <v>7</v>
      </c>
      <c r="D203" s="11">
        <v>0.17948717948717949</v>
      </c>
      <c r="E203" s="12">
        <v>1</v>
      </c>
      <c r="F203" s="11">
        <v>0.14285714285714288</v>
      </c>
      <c r="G203" s="12">
        <v>3</v>
      </c>
      <c r="H203" s="11">
        <v>0.42857142857142855</v>
      </c>
      <c r="I203" s="39">
        <v>11</v>
      </c>
      <c r="J203" s="40">
        <v>0.20754716981132076</v>
      </c>
    </row>
    <row r="204" spans="2:10" ht="15" customHeight="1">
      <c r="B204" s="13" t="s">
        <v>58</v>
      </c>
      <c r="C204" s="14">
        <v>26</v>
      </c>
      <c r="D204" s="15">
        <v>0.66666666666666674</v>
      </c>
      <c r="E204" s="16">
        <v>4</v>
      </c>
      <c r="F204" s="15">
        <v>0.57142857142857151</v>
      </c>
      <c r="G204" s="16">
        <v>2</v>
      </c>
      <c r="H204" s="15">
        <v>0.28571428571428575</v>
      </c>
      <c r="I204" s="41">
        <v>32</v>
      </c>
      <c r="J204" s="42">
        <v>0.60377358490566035</v>
      </c>
    </row>
    <row r="205" spans="2:10" ht="15" customHeight="1" thickBot="1">
      <c r="B205" s="17" t="s">
        <v>57</v>
      </c>
      <c r="C205" s="18">
        <v>6</v>
      </c>
      <c r="D205" s="19">
        <v>0.15384615384615385</v>
      </c>
      <c r="E205" s="20">
        <v>2</v>
      </c>
      <c r="F205" s="19">
        <v>0.28571428571428575</v>
      </c>
      <c r="G205" s="20">
        <v>2</v>
      </c>
      <c r="H205" s="19">
        <v>0.28571428571428575</v>
      </c>
      <c r="I205" s="43">
        <v>10</v>
      </c>
      <c r="J205" s="44">
        <v>0.18867924528301888</v>
      </c>
    </row>
    <row r="206" spans="2:10" ht="15" customHeight="1" thickTop="1">
      <c r="B206" s="35"/>
      <c r="C206" s="33"/>
      <c r="D206" s="34"/>
      <c r="E206" s="33"/>
      <c r="F206" s="34"/>
      <c r="G206" s="33"/>
      <c r="H206" s="34"/>
      <c r="I206" s="33"/>
      <c r="J206" s="34"/>
    </row>
    <row r="207" spans="2:10" ht="15" customHeight="1">
      <c r="B207" s="69" t="s">
        <v>74</v>
      </c>
      <c r="C207" s="69"/>
      <c r="D207" s="69"/>
      <c r="E207" s="69"/>
      <c r="F207" s="34"/>
      <c r="G207" s="33"/>
      <c r="H207" s="34"/>
      <c r="I207" s="33"/>
      <c r="J207" s="34"/>
    </row>
    <row r="208" spans="2:10" ht="15" customHeight="1" thickBot="1"/>
    <row r="209" spans="2:10" ht="15" customHeight="1" thickTop="1">
      <c r="B209" s="58"/>
      <c r="C209" s="61" t="s">
        <v>2</v>
      </c>
      <c r="D209" s="62"/>
      <c r="E209" s="62"/>
      <c r="F209" s="62"/>
      <c r="G209" s="62"/>
      <c r="H209" s="62"/>
      <c r="I209" s="62"/>
      <c r="J209" s="63"/>
    </row>
    <row r="210" spans="2:10" ht="38.25" customHeight="1">
      <c r="B210" s="59"/>
      <c r="C210" s="64" t="s">
        <v>51</v>
      </c>
      <c r="D210" s="65"/>
      <c r="E210" s="65" t="s">
        <v>52</v>
      </c>
      <c r="F210" s="65"/>
      <c r="G210" s="65" t="s">
        <v>53</v>
      </c>
      <c r="H210" s="65"/>
      <c r="I210" s="65" t="s">
        <v>16</v>
      </c>
      <c r="J210" s="66"/>
    </row>
    <row r="211" spans="2:10" ht="15" customHeight="1" thickBot="1">
      <c r="B211" s="60"/>
      <c r="C211" s="27" t="s">
        <v>6</v>
      </c>
      <c r="D211" s="28" t="s">
        <v>3</v>
      </c>
      <c r="E211" s="28" t="s">
        <v>6</v>
      </c>
      <c r="F211" s="28" t="s">
        <v>3</v>
      </c>
      <c r="G211" s="28" t="s">
        <v>6</v>
      </c>
      <c r="H211" s="28" t="s">
        <v>3</v>
      </c>
      <c r="I211" s="28" t="s">
        <v>6</v>
      </c>
      <c r="J211" s="29" t="s">
        <v>3</v>
      </c>
    </row>
    <row r="212" spans="2:10" ht="15" customHeight="1" thickTop="1">
      <c r="B212" s="9" t="s">
        <v>59</v>
      </c>
      <c r="C212" s="10">
        <v>23</v>
      </c>
      <c r="D212" s="11">
        <v>0.52272727272727271</v>
      </c>
      <c r="E212" s="12">
        <v>4</v>
      </c>
      <c r="F212" s="11">
        <v>0.5</v>
      </c>
      <c r="G212" s="12">
        <v>4</v>
      </c>
      <c r="H212" s="11">
        <v>0.66666666666666674</v>
      </c>
      <c r="I212" s="39">
        <v>31</v>
      </c>
      <c r="J212" s="40">
        <v>0.53448275862068972</v>
      </c>
    </row>
    <row r="213" spans="2:10" ht="15" customHeight="1" thickBot="1">
      <c r="B213" s="17" t="s">
        <v>142</v>
      </c>
      <c r="C213" s="18">
        <v>21</v>
      </c>
      <c r="D213" s="19">
        <v>0.47727272727272729</v>
      </c>
      <c r="E213" s="20">
        <v>4</v>
      </c>
      <c r="F213" s="19">
        <v>0.5</v>
      </c>
      <c r="G213" s="20">
        <v>2</v>
      </c>
      <c r="H213" s="19">
        <v>0.33333333333333337</v>
      </c>
      <c r="I213" s="43">
        <v>27</v>
      </c>
      <c r="J213" s="44">
        <v>0.46551724137931033</v>
      </c>
    </row>
    <row r="214" spans="2:10" ht="15" customHeight="1" thickTop="1">
      <c r="B214" s="35"/>
      <c r="C214" s="33"/>
      <c r="D214" s="34"/>
      <c r="E214" s="33"/>
      <c r="F214" s="34"/>
      <c r="G214" s="33"/>
      <c r="H214" s="34"/>
      <c r="I214" s="33"/>
      <c r="J214" s="34"/>
    </row>
    <row r="215" spans="2:10" ht="15" customHeight="1">
      <c r="B215" s="69" t="s">
        <v>75</v>
      </c>
      <c r="C215" s="69"/>
      <c r="D215" s="69"/>
      <c r="E215" s="69"/>
      <c r="F215" s="69"/>
      <c r="G215" s="69"/>
      <c r="H215" s="69"/>
      <c r="I215" s="69"/>
      <c r="J215" s="69"/>
    </row>
    <row r="216" spans="2:10" ht="15" customHeight="1" thickBot="1"/>
    <row r="217" spans="2:10" ht="15" customHeight="1" thickTop="1">
      <c r="B217" s="58"/>
      <c r="C217" s="61" t="s">
        <v>2</v>
      </c>
      <c r="D217" s="62"/>
      <c r="E217" s="62"/>
      <c r="F217" s="62"/>
      <c r="G217" s="62"/>
      <c r="H217" s="62"/>
      <c r="I217" s="62"/>
      <c r="J217" s="63"/>
    </row>
    <row r="218" spans="2:10" ht="33.75" customHeight="1">
      <c r="B218" s="59"/>
      <c r="C218" s="64" t="s">
        <v>51</v>
      </c>
      <c r="D218" s="65"/>
      <c r="E218" s="65" t="s">
        <v>52</v>
      </c>
      <c r="F218" s="65"/>
      <c r="G218" s="65" t="s">
        <v>53</v>
      </c>
      <c r="H218" s="65"/>
      <c r="I218" s="65" t="s">
        <v>16</v>
      </c>
      <c r="J218" s="66"/>
    </row>
    <row r="219" spans="2:10" ht="15" customHeight="1" thickBot="1">
      <c r="B219" s="60"/>
      <c r="C219" s="27" t="s">
        <v>6</v>
      </c>
      <c r="D219" s="28" t="s">
        <v>3</v>
      </c>
      <c r="E219" s="28" t="s">
        <v>6</v>
      </c>
      <c r="F219" s="28" t="s">
        <v>3</v>
      </c>
      <c r="G219" s="28" t="s">
        <v>6</v>
      </c>
      <c r="H219" s="28" t="s">
        <v>3</v>
      </c>
      <c r="I219" s="28" t="s">
        <v>6</v>
      </c>
      <c r="J219" s="29" t="s">
        <v>3</v>
      </c>
    </row>
    <row r="220" spans="2:10" ht="15" customHeight="1" thickTop="1">
      <c r="B220" s="9" t="s">
        <v>60</v>
      </c>
      <c r="C220" s="10">
        <v>22</v>
      </c>
      <c r="D220" s="11">
        <v>0.48888888888888887</v>
      </c>
      <c r="E220" s="12">
        <v>7</v>
      </c>
      <c r="F220" s="11">
        <v>0.875</v>
      </c>
      <c r="G220" s="12">
        <v>3</v>
      </c>
      <c r="H220" s="11">
        <v>0.42857142857142855</v>
      </c>
      <c r="I220" s="39">
        <v>32</v>
      </c>
      <c r="J220" s="40">
        <v>0.53333333333333333</v>
      </c>
    </row>
    <row r="221" spans="2:10" ht="15" customHeight="1">
      <c r="B221" s="13" t="s">
        <v>40</v>
      </c>
      <c r="C221" s="14">
        <v>0</v>
      </c>
      <c r="D221" s="15">
        <v>0</v>
      </c>
      <c r="E221" s="16">
        <v>0</v>
      </c>
      <c r="F221" s="15">
        <v>0</v>
      </c>
      <c r="G221" s="16">
        <v>1</v>
      </c>
      <c r="H221" s="15">
        <v>0.14285714285714288</v>
      </c>
      <c r="I221" s="41">
        <v>1</v>
      </c>
      <c r="J221" s="42">
        <v>1.6666666666666666E-2</v>
      </c>
    </row>
    <row r="222" spans="2:10" ht="15" customHeight="1" thickBot="1">
      <c r="B222" s="17" t="s">
        <v>61</v>
      </c>
      <c r="C222" s="18">
        <v>23</v>
      </c>
      <c r="D222" s="19">
        <v>0.51111111111111118</v>
      </c>
      <c r="E222" s="20">
        <v>1</v>
      </c>
      <c r="F222" s="19">
        <v>0.125</v>
      </c>
      <c r="G222" s="20">
        <v>3</v>
      </c>
      <c r="H222" s="19">
        <v>0.42857142857142855</v>
      </c>
      <c r="I222" s="43">
        <v>27</v>
      </c>
      <c r="J222" s="44">
        <v>0.45</v>
      </c>
    </row>
    <row r="223" spans="2:10" ht="15" customHeight="1" thickTop="1"/>
    <row r="224" spans="2:10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</sheetData>
  <mergeCells count="112">
    <mergeCell ref="B189:E189"/>
    <mergeCell ref="B198:E198"/>
    <mergeCell ref="B207:E207"/>
    <mergeCell ref="B215:J215"/>
    <mergeCell ref="B109:J109"/>
    <mergeCell ref="B123:J123"/>
    <mergeCell ref="B125:J125"/>
    <mergeCell ref="B146:J146"/>
    <mergeCell ref="B161:M161"/>
    <mergeCell ref="B173:J173"/>
    <mergeCell ref="B200:B202"/>
    <mergeCell ref="C200:J200"/>
    <mergeCell ref="C201:D201"/>
    <mergeCell ref="E201:F201"/>
    <mergeCell ref="G201:H201"/>
    <mergeCell ref="I201:J201"/>
    <mergeCell ref="B191:B193"/>
    <mergeCell ref="C191:J191"/>
    <mergeCell ref="C192:D192"/>
    <mergeCell ref="E192:F192"/>
    <mergeCell ref="G192:H192"/>
    <mergeCell ref="I192:J192"/>
    <mergeCell ref="B183:B185"/>
    <mergeCell ref="B217:B219"/>
    <mergeCell ref="C217:J217"/>
    <mergeCell ref="C218:D218"/>
    <mergeCell ref="E218:F218"/>
    <mergeCell ref="G218:H218"/>
    <mergeCell ref="I218:J218"/>
    <mergeCell ref="B209:B211"/>
    <mergeCell ref="C209:J209"/>
    <mergeCell ref="C210:D210"/>
    <mergeCell ref="E210:F210"/>
    <mergeCell ref="G210:H210"/>
    <mergeCell ref="I210:J210"/>
    <mergeCell ref="C183:J183"/>
    <mergeCell ref="C184:D184"/>
    <mergeCell ref="E184:F184"/>
    <mergeCell ref="G184:H184"/>
    <mergeCell ref="I184:J184"/>
    <mergeCell ref="B175:B177"/>
    <mergeCell ref="C175:J175"/>
    <mergeCell ref="C176:D176"/>
    <mergeCell ref="E176:F176"/>
    <mergeCell ref="G176:H176"/>
    <mergeCell ref="I176:J176"/>
    <mergeCell ref="B181:K181"/>
    <mergeCell ref="C163:J163"/>
    <mergeCell ref="C164:D164"/>
    <mergeCell ref="E164:F164"/>
    <mergeCell ref="G164:H164"/>
    <mergeCell ref="I164:J164"/>
    <mergeCell ref="C148:J148"/>
    <mergeCell ref="C149:D149"/>
    <mergeCell ref="E149:F149"/>
    <mergeCell ref="G149:H149"/>
    <mergeCell ref="I149:J149"/>
    <mergeCell ref="C133:J133"/>
    <mergeCell ref="C134:D134"/>
    <mergeCell ref="E134:F134"/>
    <mergeCell ref="G134:H134"/>
    <mergeCell ref="I134:J134"/>
    <mergeCell ref="C127:J127"/>
    <mergeCell ref="C128:D128"/>
    <mergeCell ref="E128:F128"/>
    <mergeCell ref="G128:H128"/>
    <mergeCell ref="I128:J128"/>
    <mergeCell ref="C111:J111"/>
    <mergeCell ref="C112:D112"/>
    <mergeCell ref="E112:F112"/>
    <mergeCell ref="G112:H112"/>
    <mergeCell ref="I112:J112"/>
    <mergeCell ref="C100:J100"/>
    <mergeCell ref="C101:D101"/>
    <mergeCell ref="E101:F101"/>
    <mergeCell ref="G101:H101"/>
    <mergeCell ref="I101:J101"/>
    <mergeCell ref="B98:G98"/>
    <mergeCell ref="H98:J98"/>
    <mergeCell ref="C88:J88"/>
    <mergeCell ref="C89:D89"/>
    <mergeCell ref="E89:F89"/>
    <mergeCell ref="G89:H89"/>
    <mergeCell ref="I89:J89"/>
    <mergeCell ref="B86:G86"/>
    <mergeCell ref="B80:I80"/>
    <mergeCell ref="B81:I81"/>
    <mergeCell ref="B82:C82"/>
    <mergeCell ref="D82:E82"/>
    <mergeCell ref="F82:G82"/>
    <mergeCell ref="H82:I82"/>
    <mergeCell ref="B27:B28"/>
    <mergeCell ref="C27:D27"/>
    <mergeCell ref="E27:F27"/>
    <mergeCell ref="G27:H27"/>
    <mergeCell ref="I27:J27"/>
    <mergeCell ref="B17:J17"/>
    <mergeCell ref="B18:B20"/>
    <mergeCell ref="C18:J18"/>
    <mergeCell ref="C19:D19"/>
    <mergeCell ref="E19:F19"/>
    <mergeCell ref="G19:H19"/>
    <mergeCell ref="I19:J19"/>
    <mergeCell ref="B2:O2"/>
    <mergeCell ref="D4:L4"/>
    <mergeCell ref="B8:H8"/>
    <mergeCell ref="B9:B11"/>
    <mergeCell ref="C9:H9"/>
    <mergeCell ref="C10:D10"/>
    <mergeCell ref="E10:F10"/>
    <mergeCell ref="G10:H10"/>
    <mergeCell ref="B26:J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5"/>
  <sheetViews>
    <sheetView showGridLines="0" workbookViewId="0"/>
  </sheetViews>
  <sheetFormatPr defaultRowHeight="15"/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57" customHeight="1">
      <c r="A2" s="2"/>
      <c r="B2" s="55" t="s">
        <v>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75"/>
      <c r="O2" s="75"/>
      <c r="P2" s="75"/>
      <c r="Q2" s="75"/>
      <c r="R2" s="75"/>
      <c r="S2" s="75"/>
      <c r="T2" s="75"/>
      <c r="U2" s="75"/>
      <c r="V2" s="75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42.75" customHeight="1">
      <c r="A4" s="2"/>
      <c r="B4" s="2"/>
      <c r="C4" s="2"/>
      <c r="D4" s="56" t="s">
        <v>50</v>
      </c>
      <c r="E4" s="56"/>
      <c r="F4" s="56"/>
      <c r="G4" s="56"/>
      <c r="H4" s="56"/>
      <c r="I4" s="56"/>
      <c r="J4" s="56"/>
      <c r="K4" s="56"/>
      <c r="L4" s="56"/>
      <c r="M4" s="56"/>
      <c r="N4" s="76"/>
      <c r="O4" s="76"/>
      <c r="P4" s="76"/>
      <c r="Q4" s="76"/>
      <c r="R4" s="76"/>
      <c r="S4" s="76"/>
      <c r="T4" s="76"/>
      <c r="U4" s="76"/>
      <c r="V4" s="2"/>
    </row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3:17" ht="15" customHeight="1"/>
    <row r="146" spans="3:17" ht="15" customHeight="1"/>
    <row r="147" spans="3:17" ht="15" customHeight="1"/>
    <row r="148" spans="3:17" ht="15" customHeight="1"/>
    <row r="149" spans="3:17" ht="15" customHeight="1"/>
    <row r="150" spans="3:17" ht="15" customHeight="1"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</row>
    <row r="151" spans="3:17" ht="15" customHeight="1"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</row>
    <row r="152" spans="3:17" ht="15" customHeight="1">
      <c r="C152" s="49"/>
      <c r="D152" s="49"/>
      <c r="E152" s="49"/>
      <c r="F152" s="49"/>
      <c r="G152" s="49"/>
      <c r="H152" s="49"/>
      <c r="I152" s="49"/>
      <c r="J152" s="49"/>
      <c r="K152" s="49"/>
      <c r="L152" s="49" t="s">
        <v>51</v>
      </c>
      <c r="M152" s="49" t="s">
        <v>52</v>
      </c>
      <c r="N152" s="49" t="s">
        <v>53</v>
      </c>
      <c r="O152" s="49"/>
      <c r="P152" s="49"/>
      <c r="Q152" s="49"/>
    </row>
    <row r="153" spans="3:17" ht="15" customHeight="1">
      <c r="C153" s="49"/>
      <c r="D153" s="49"/>
      <c r="E153" s="49"/>
      <c r="F153" s="49"/>
      <c r="G153" s="49"/>
      <c r="H153" s="49"/>
      <c r="I153" s="49"/>
      <c r="J153" s="72"/>
      <c r="K153" s="50" t="s">
        <v>133</v>
      </c>
      <c r="L153" s="51">
        <v>0.57777777777777772</v>
      </c>
      <c r="M153" s="51">
        <v>0.375</v>
      </c>
      <c r="N153" s="51">
        <v>0.625</v>
      </c>
      <c r="O153" s="49"/>
      <c r="P153" s="49"/>
      <c r="Q153" s="49"/>
    </row>
    <row r="154" spans="3:17" ht="15" customHeight="1">
      <c r="C154" s="49"/>
      <c r="D154" s="49"/>
      <c r="E154" s="49"/>
      <c r="F154" s="49"/>
      <c r="G154" s="49"/>
      <c r="H154" s="49"/>
      <c r="I154" s="49"/>
      <c r="J154" s="72"/>
      <c r="K154" s="50" t="s">
        <v>37</v>
      </c>
      <c r="L154" s="51">
        <v>0.2</v>
      </c>
      <c r="M154" s="51">
        <v>0.25</v>
      </c>
      <c r="N154" s="51">
        <v>0.25</v>
      </c>
      <c r="O154" s="49"/>
      <c r="P154" s="49"/>
      <c r="Q154" s="49"/>
    </row>
    <row r="155" spans="3:17" ht="15" customHeight="1">
      <c r="C155" s="49"/>
      <c r="D155" s="49"/>
      <c r="E155" s="49"/>
      <c r="F155" s="49"/>
      <c r="G155" s="49"/>
      <c r="H155" s="49"/>
      <c r="I155" s="49"/>
      <c r="J155" s="72" t="s">
        <v>143</v>
      </c>
      <c r="K155" s="50" t="s">
        <v>27</v>
      </c>
      <c r="L155" s="51">
        <v>2.2222222222222223E-2</v>
      </c>
      <c r="M155" s="51">
        <v>0.125</v>
      </c>
      <c r="N155" s="51">
        <v>0</v>
      </c>
      <c r="O155" s="49"/>
      <c r="P155" s="49"/>
      <c r="Q155" s="49"/>
    </row>
    <row r="156" spans="3:17" ht="15" customHeight="1">
      <c r="C156" s="49"/>
      <c r="D156" s="49"/>
      <c r="E156" s="49"/>
      <c r="F156" s="49"/>
      <c r="G156" s="49"/>
      <c r="H156" s="49"/>
      <c r="I156" s="49"/>
      <c r="J156" s="72"/>
      <c r="K156" s="50" t="s">
        <v>48</v>
      </c>
      <c r="L156" s="51">
        <v>0.17777777777777778</v>
      </c>
      <c r="M156" s="51">
        <v>0</v>
      </c>
      <c r="N156" s="51">
        <v>0.25</v>
      </c>
      <c r="O156" s="49"/>
      <c r="P156" s="49"/>
      <c r="Q156" s="49"/>
    </row>
    <row r="157" spans="3:17" ht="15" customHeight="1">
      <c r="C157" s="49"/>
      <c r="D157" s="49"/>
      <c r="E157" s="49"/>
      <c r="F157" s="49"/>
      <c r="G157" s="49"/>
      <c r="H157" s="49"/>
      <c r="I157" s="49"/>
      <c r="J157" s="72"/>
      <c r="K157" s="50" t="s">
        <v>28</v>
      </c>
      <c r="L157" s="51">
        <v>0</v>
      </c>
      <c r="M157" s="51">
        <v>0</v>
      </c>
      <c r="N157" s="51">
        <v>0</v>
      </c>
      <c r="O157" s="49"/>
      <c r="P157" s="49"/>
      <c r="Q157" s="49"/>
    </row>
    <row r="158" spans="3:17" ht="15" customHeight="1">
      <c r="C158" s="49"/>
      <c r="D158" s="49"/>
      <c r="E158" s="49"/>
      <c r="F158" s="49"/>
      <c r="G158" s="49"/>
      <c r="H158" s="49"/>
      <c r="I158" s="49"/>
      <c r="J158" s="72"/>
      <c r="K158" s="50" t="s">
        <v>137</v>
      </c>
      <c r="L158" s="51">
        <v>0.22222222222222221</v>
      </c>
      <c r="M158" s="51">
        <v>0.375</v>
      </c>
      <c r="N158" s="51">
        <v>0.5</v>
      </c>
      <c r="O158" s="49"/>
      <c r="P158" s="49"/>
      <c r="Q158" s="49"/>
    </row>
    <row r="159" spans="3:17" ht="15" customHeight="1">
      <c r="C159" s="49"/>
      <c r="D159" s="49"/>
      <c r="E159" s="49"/>
      <c r="F159" s="49"/>
      <c r="G159" s="49"/>
      <c r="H159" s="49"/>
      <c r="I159" s="49"/>
      <c r="J159" s="72"/>
      <c r="K159" s="50" t="s">
        <v>13</v>
      </c>
      <c r="L159" s="51">
        <v>8.8888888888888892E-2</v>
      </c>
      <c r="M159" s="51">
        <v>0</v>
      </c>
      <c r="N159" s="51">
        <v>0</v>
      </c>
      <c r="O159" s="49"/>
      <c r="P159" s="49"/>
      <c r="Q159" s="49"/>
    </row>
    <row r="160" spans="3:17" ht="15" customHeight="1">
      <c r="C160" s="49"/>
      <c r="D160" s="49"/>
      <c r="E160" s="49"/>
      <c r="F160" s="49"/>
      <c r="G160" s="49"/>
      <c r="H160" s="49"/>
      <c r="I160" s="49"/>
      <c r="J160" s="72"/>
      <c r="K160" s="50" t="s">
        <v>5</v>
      </c>
      <c r="L160" s="51">
        <v>0</v>
      </c>
      <c r="M160" s="51">
        <v>0</v>
      </c>
      <c r="N160" s="51">
        <v>0</v>
      </c>
      <c r="O160" s="49"/>
      <c r="P160" s="49"/>
      <c r="Q160" s="49"/>
    </row>
    <row r="161" spans="3:17" ht="15" customHeight="1"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</row>
    <row r="162" spans="3:17" ht="15" customHeight="1"/>
    <row r="163" spans="3:17" ht="15" customHeight="1"/>
    <row r="164" spans="3:17" ht="15" customHeight="1"/>
    <row r="165" spans="3:17" ht="15" customHeight="1"/>
    <row r="166" spans="3:17" ht="15" customHeight="1"/>
    <row r="167" spans="3:17" ht="15" customHeight="1"/>
    <row r="168" spans="3:17" ht="15" customHeight="1"/>
    <row r="169" spans="3:17" ht="15" customHeight="1"/>
    <row r="170" spans="3:17" ht="15" customHeight="1"/>
    <row r="171" spans="3:17" ht="15" customHeight="1"/>
    <row r="172" spans="3:17" ht="15" customHeight="1"/>
    <row r="173" spans="3:17" ht="15" customHeight="1"/>
    <row r="174" spans="3:17" ht="15" customHeight="1"/>
    <row r="175" spans="3:17" ht="15" customHeight="1"/>
    <row r="176" spans="3:17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</sheetData>
  <mergeCells count="4">
    <mergeCell ref="J155:J160"/>
    <mergeCell ref="J153:J154"/>
    <mergeCell ref="D4:M4"/>
    <mergeCell ref="B2:M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2"/>
  <sheetViews>
    <sheetView showGridLines="0" workbookViewId="0">
      <pane ySplit="4" topLeftCell="A5" activePane="bottomLeft" state="frozen"/>
      <selection pane="bottomLeft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2" customHeight="1">
      <c r="A2" s="2"/>
      <c r="B2" s="73" t="s">
        <v>29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56" t="s">
        <v>76</v>
      </c>
      <c r="B4" s="56"/>
      <c r="C4" s="56"/>
      <c r="D4" s="56"/>
      <c r="E4" s="56"/>
      <c r="F4" s="56"/>
      <c r="G4" s="56"/>
      <c r="H4" s="56"/>
      <c r="I4" s="56"/>
      <c r="J4" s="2"/>
      <c r="K4" s="56" t="s">
        <v>144</v>
      </c>
      <c r="L4" s="56"/>
      <c r="M4" s="56"/>
      <c r="N4" s="56"/>
      <c r="O4" s="56"/>
      <c r="P4" s="56"/>
      <c r="Q4" s="56"/>
      <c r="R4" s="56"/>
      <c r="S4" s="56"/>
    </row>
    <row r="150" spans="24:30">
      <c r="X150" s="53"/>
      <c r="Y150" s="53"/>
      <c r="Z150" s="53"/>
      <c r="AA150" s="53"/>
      <c r="AB150" s="53"/>
      <c r="AC150" s="53"/>
    </row>
    <row r="151" spans="24:30">
      <c r="X151" s="53"/>
      <c r="Y151" s="53"/>
      <c r="Z151" s="53"/>
      <c r="AA151" s="53"/>
      <c r="AB151" s="53"/>
      <c r="AC151" s="53"/>
    </row>
    <row r="152" spans="24:30">
      <c r="X152" s="53"/>
      <c r="Y152" s="53"/>
      <c r="Z152" s="53" t="s">
        <v>51</v>
      </c>
      <c r="AA152" s="53" t="s">
        <v>52</v>
      </c>
      <c r="AB152" s="53" t="s">
        <v>53</v>
      </c>
      <c r="AC152" s="53"/>
    </row>
    <row r="153" spans="24:30">
      <c r="X153" s="74"/>
      <c r="Y153" s="53" t="s">
        <v>10</v>
      </c>
      <c r="Z153" s="54">
        <v>0.56399999999999995</v>
      </c>
      <c r="AA153" s="54">
        <v>0.25</v>
      </c>
      <c r="AB153" s="54">
        <v>0.52400000000000002</v>
      </c>
      <c r="AC153" s="53"/>
      <c r="AD153" s="52"/>
    </row>
    <row r="154" spans="24:30">
      <c r="X154" s="74"/>
      <c r="Y154" s="53" t="s">
        <v>37</v>
      </c>
      <c r="Z154" s="54">
        <v>0.20499999999999999</v>
      </c>
      <c r="AA154" s="54">
        <v>0.35699999999999998</v>
      </c>
      <c r="AB154" s="54">
        <v>0.33300000000000002</v>
      </c>
      <c r="AC154" s="53"/>
      <c r="AD154" s="52"/>
    </row>
    <row r="155" spans="24:30">
      <c r="X155" s="74" t="s">
        <v>11</v>
      </c>
      <c r="Y155" s="53" t="s">
        <v>23</v>
      </c>
      <c r="Z155" s="54">
        <v>7.6999999999999999E-2</v>
      </c>
      <c r="AA155" s="54">
        <v>3.5999999999999997E-2</v>
      </c>
      <c r="AB155" s="54">
        <v>9.5000000000000001E-2</v>
      </c>
      <c r="AC155" s="53"/>
    </row>
    <row r="156" spans="24:30">
      <c r="X156" s="74"/>
      <c r="Y156" s="53" t="s">
        <v>32</v>
      </c>
      <c r="Z156" s="54">
        <v>0.17899999999999999</v>
      </c>
      <c r="AA156" s="54">
        <v>7.0999999999999994E-2</v>
      </c>
      <c r="AB156" s="54">
        <v>7.0999999999999994E-2</v>
      </c>
      <c r="AC156" s="53"/>
      <c r="AD156" s="52"/>
    </row>
    <row r="157" spans="24:30">
      <c r="X157" s="74"/>
      <c r="Y157" s="53" t="s">
        <v>24</v>
      </c>
      <c r="Z157" s="54">
        <v>0</v>
      </c>
      <c r="AA157" s="54">
        <v>0.107</v>
      </c>
      <c r="AB157" s="54">
        <v>2.4E-2</v>
      </c>
      <c r="AC157" s="53"/>
      <c r="AD157" s="52"/>
    </row>
    <row r="158" spans="24:30">
      <c r="X158" s="74"/>
      <c r="Y158" s="53" t="s">
        <v>12</v>
      </c>
      <c r="Z158" s="54">
        <v>0.33300000000000002</v>
      </c>
      <c r="AA158" s="54">
        <v>0.42899999999999999</v>
      </c>
      <c r="AB158" s="54">
        <v>0.35699999999999998</v>
      </c>
      <c r="AC158" s="53"/>
      <c r="AD158" s="52"/>
    </row>
    <row r="159" spans="24:30">
      <c r="X159" s="74"/>
      <c r="Y159" s="53" t="s">
        <v>13</v>
      </c>
      <c r="Z159" s="54">
        <v>0.128</v>
      </c>
      <c r="AA159" s="54">
        <v>3.5999999999999997E-2</v>
      </c>
      <c r="AB159" s="54">
        <v>2.4E-2</v>
      </c>
      <c r="AC159" s="53"/>
      <c r="AD159" s="52"/>
    </row>
    <row r="160" spans="24:30">
      <c r="X160" s="74"/>
      <c r="Y160" s="53" t="s">
        <v>5</v>
      </c>
      <c r="Z160" s="54">
        <v>2.5999999999999999E-2</v>
      </c>
      <c r="AA160" s="54">
        <v>0</v>
      </c>
      <c r="AB160" s="54">
        <v>0</v>
      </c>
      <c r="AC160" s="53"/>
      <c r="AD160" s="52"/>
    </row>
    <row r="161" spans="24:30">
      <c r="X161" s="53"/>
      <c r="Y161" s="53"/>
      <c r="Z161" s="53"/>
      <c r="AA161" s="53"/>
      <c r="AB161" s="53"/>
      <c r="AC161" s="53"/>
      <c r="AD161" s="52"/>
    </row>
    <row r="162" spans="24:30">
      <c r="X162" s="53"/>
      <c r="Y162" s="53"/>
      <c r="Z162" s="53"/>
      <c r="AA162" s="53"/>
      <c r="AB162" s="53"/>
      <c r="AC162" s="53"/>
    </row>
  </sheetData>
  <mergeCells count="5">
    <mergeCell ref="B2:R2"/>
    <mergeCell ref="A4:I4"/>
    <mergeCell ref="K4:S4"/>
    <mergeCell ref="X155:X160"/>
    <mergeCell ref="X153:X1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FNB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2011-09-12T11:47:46Z</dcterms:created>
  <dcterms:modified xsi:type="dcterms:W3CDTF">2014-11-27T12:59:49Z</dcterms:modified>
</cp:coreProperties>
</file>