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Fitxa tècnica" sheetId="3" r:id="rId1"/>
    <sheet name="Taules" sheetId="1" r:id="rId2"/>
    <sheet name="Gràfic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0" i="1" l="1"/>
  <c r="Y150" i="1"/>
  <c r="W150" i="1"/>
  <c r="U150" i="1"/>
  <c r="S150" i="1"/>
  <c r="Q150" i="1"/>
  <c r="O150" i="1"/>
  <c r="M150" i="1"/>
  <c r="K150" i="1"/>
  <c r="I150" i="1"/>
  <c r="G150" i="1"/>
  <c r="E150" i="1"/>
  <c r="C150" i="1"/>
  <c r="I132" i="1"/>
  <c r="G132" i="1"/>
  <c r="E132" i="1"/>
  <c r="C132" i="1"/>
  <c r="K132" i="1"/>
  <c r="Q51" i="1"/>
  <c r="O51" i="1"/>
  <c r="M51" i="1"/>
  <c r="K51" i="1"/>
  <c r="I51" i="1"/>
  <c r="Q207" i="1" l="1"/>
  <c r="M166" i="1"/>
  <c r="O141" i="1"/>
  <c r="Y99" i="1"/>
  <c r="Y91" i="1"/>
  <c r="I75" i="1"/>
  <c r="K75" i="1"/>
  <c r="S114" i="1"/>
  <c r="G51" i="1" l="1"/>
  <c r="E51" i="1"/>
  <c r="C51" i="1"/>
  <c r="M43" i="1"/>
  <c r="W91" i="1" l="1"/>
  <c r="K166" i="1" l="1"/>
  <c r="I166" i="1"/>
  <c r="N107" i="1"/>
  <c r="I27" i="1"/>
  <c r="O43" i="1" l="1"/>
  <c r="C200" i="1" l="1"/>
  <c r="M191" i="1"/>
  <c r="K191" i="1"/>
  <c r="E191" i="1"/>
  <c r="C191" i="1"/>
  <c r="K29" i="3"/>
  <c r="J29" i="3"/>
  <c r="M207" i="1" l="1"/>
  <c r="I200" i="1" l="1"/>
  <c r="U183" i="1"/>
  <c r="S183" i="1"/>
  <c r="O183" i="1"/>
  <c r="U114" i="1"/>
  <c r="O107" i="1"/>
  <c r="C107" i="1"/>
  <c r="E107" i="1"/>
  <c r="G107" i="1"/>
  <c r="I107" i="1"/>
  <c r="K107" i="1"/>
  <c r="M107" i="1"/>
  <c r="H36" i="3" l="1"/>
  <c r="J32" i="3"/>
  <c r="I36" i="3" l="1"/>
  <c r="K36" i="3" s="1"/>
  <c r="K35" i="3"/>
  <c r="J35" i="3"/>
  <c r="K34" i="3"/>
  <c r="J34" i="3"/>
  <c r="K33" i="3"/>
  <c r="J33" i="3"/>
  <c r="K32" i="3"/>
  <c r="K31" i="3"/>
  <c r="J31" i="3"/>
  <c r="K30" i="3"/>
  <c r="J30" i="3"/>
  <c r="J36" i="3" l="1"/>
  <c r="M175" i="1" l="1"/>
  <c r="O175" i="1"/>
  <c r="K58" i="1"/>
  <c r="G58" i="1"/>
  <c r="C67" i="1"/>
  <c r="E67" i="1"/>
  <c r="D13" i="1" l="1"/>
  <c r="B13" i="1"/>
  <c r="G166" i="1"/>
  <c r="E166" i="1"/>
  <c r="C166" i="1"/>
  <c r="I141" i="1"/>
  <c r="G141" i="1"/>
  <c r="E141" i="1"/>
  <c r="C141" i="1"/>
  <c r="M141" i="1"/>
  <c r="K141" i="1"/>
  <c r="E75" i="1"/>
  <c r="C75" i="1"/>
  <c r="G75" i="1"/>
  <c r="K207" i="1"/>
  <c r="I207" i="1"/>
  <c r="G207" i="1"/>
  <c r="E207" i="1"/>
  <c r="C207" i="1"/>
  <c r="G200" i="1"/>
  <c r="E200" i="1"/>
  <c r="AI191" i="1"/>
  <c r="AA191" i="1"/>
  <c r="S191" i="1"/>
  <c r="AK191" i="1"/>
  <c r="AC191" i="1"/>
  <c r="U191" i="1"/>
  <c r="I183" i="1"/>
  <c r="G183" i="1"/>
  <c r="E183" i="1"/>
  <c r="C183" i="1"/>
  <c r="Q183" i="1"/>
  <c r="Q175" i="1"/>
  <c r="G175" i="1"/>
  <c r="E175" i="1"/>
  <c r="C175" i="1"/>
  <c r="G114" i="1" l="1"/>
  <c r="E114" i="1"/>
  <c r="C114" i="1"/>
  <c r="Q114" i="1"/>
  <c r="O114" i="1"/>
  <c r="M114" i="1"/>
  <c r="K114" i="1"/>
  <c r="I114" i="1"/>
  <c r="U99" i="1"/>
  <c r="S99" i="1"/>
  <c r="Q99" i="1"/>
  <c r="O99" i="1"/>
  <c r="M99" i="1"/>
  <c r="K99" i="1"/>
  <c r="I99" i="1"/>
  <c r="G99" i="1"/>
  <c r="E99" i="1"/>
  <c r="C99" i="1"/>
  <c r="U91" i="1"/>
  <c r="S91" i="1"/>
  <c r="Q91" i="1"/>
  <c r="O91" i="1"/>
  <c r="M91" i="1"/>
  <c r="K91" i="1"/>
  <c r="I91" i="1"/>
  <c r="G91" i="1"/>
  <c r="E91" i="1"/>
  <c r="C91" i="1"/>
  <c r="M83" i="1"/>
  <c r="K83" i="1"/>
  <c r="I83" i="1"/>
  <c r="G83" i="1"/>
  <c r="E83" i="1"/>
  <c r="C83" i="1"/>
  <c r="Q58" i="1"/>
  <c r="O58" i="1"/>
  <c r="M58" i="1"/>
  <c r="I58" i="1"/>
  <c r="E58" i="1"/>
  <c r="C58" i="1"/>
  <c r="K43" i="1"/>
  <c r="I43" i="1"/>
  <c r="G43" i="1"/>
  <c r="E43" i="1"/>
  <c r="C43" i="1"/>
  <c r="O36" i="1"/>
  <c r="M36" i="1"/>
  <c r="K36" i="1"/>
  <c r="I36" i="1"/>
  <c r="G36" i="1"/>
  <c r="E36" i="1"/>
  <c r="C36" i="1"/>
  <c r="K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<sst xmlns="http://schemas.openxmlformats.org/spreadsheetml/2006/main" count="713" uniqueCount="207">
  <si>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</si>
  <si>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</si>
  <si>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</si>
  <si>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</si>
  <si>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</si>
  <si>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</si>
  <si>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</si>
  <si>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</si>
  <si>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</si>
  <si>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</si>
  <si>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</si>
  <si>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</si>
  <si>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</si>
  <si>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</si>
  <si>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</si>
  <si>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</si>
  <si>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</si>
  <si>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</si>
  <si>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</si>
  <si>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</si>
  <si>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</si>
  <si>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</si>
  <si>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</si>
  <si>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</si>
  <si>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</si>
  <si>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</si>
  <si>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</si>
  <si>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</si>
  <si>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</si>
  <si>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</si>
  <si>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</si>
  <si>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</si>
  <si>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</si>
  <si>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</si>
  <si>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</si>
  <si>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</si>
  <si>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</si>
  <si>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</si>
  <si>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</si>
  <si>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</si>
  <si>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</si>
  <si>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</si>
  <si>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</si>
  <si>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</si>
  <si>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</si>
  <si>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</si>
  <si>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</si>
  <si>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</si>
  <si>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</si>
  <si>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</si>
  <si>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</si>
  <si>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</si>
  <si>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</si>
  <si>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</si>
  <si>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</si>
  <si>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</si>
  <si>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</si>
  <si>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</si>
  <si>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</si>
  <si>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</si>
  <si>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</si>
  <si>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</si>
  <si>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</si>
  <si>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</si>
  <si>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</si>
  <si>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</si>
  <si>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</si>
  <si>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</si>
  <si>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</si>
  <si>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</si>
  <si>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</si>
  <si>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</si>
  <si>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</si>
  <si>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</si>
  <si>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</si>
  <si>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</si>
  <si>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</si>
  <si>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</si>
  <si>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</si>
  <si>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</si>
  <si>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</si>
  <si>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</si>
  <si>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</si>
  <si>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</si>
  <si>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</si>
  <si>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</si>
  <si>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</si>
  <si>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</si>
  <si>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</si>
  <si>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</si>
  <si>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</si>
  <si>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</si>
  <si>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</si>
  <si>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</si>
  <si>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</si>
  <si>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</si>
  <si>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</si>
  <si>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</si>
  <si>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</si>
  <si>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</si>
  <si>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</si>
  <si>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</si>
  <si>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</si>
  <si>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</si>
  <si>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</si>
  <si>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</si>
  <si>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</si>
  <si>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</si>
  <si>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</si>
  <si>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</si>
  <si>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</si>
  <si>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</si>
  <si>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</si>
  <si>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</si>
  <si>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</si>
  <si>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</si>
  <si>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</si>
  <si>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</si>
  <si>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</si>
  <si>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</si>
  <si>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</si>
  <si>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</si>
  <si>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</si>
  <si>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</si>
  <si>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</si>
  <si>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</si>
  <si>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</si>
  <si>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</si>
  <si>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</si>
  <si>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</si>
  <si>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</si>
  <si>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</si>
  <si>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</si>
  <si>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</si>
  <si>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</si>
  <si>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</si>
  <si>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</si>
  <si>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</si>
  <si>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</si>
  <si>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</si>
  <si>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</si>
  <si>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</si>
  <si>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</si>
  <si>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</si>
  <si>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</si>
  <si>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</si>
  <si>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</si>
  <si>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</si>
  <si>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</si>
  <si>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</si>
  <si>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</si>
  <si>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</si>
  <si>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</si>
  <si>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</si>
  <si>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</si>
  <si>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</si>
  <si>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</si>
  <si>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</si>
  <si>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</si>
  <si>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</si>
  <si>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</si>
  <si>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</si>
  <si>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</si>
  <si>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</si>
  <si>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</si>
  <si>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</si>
  <si>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</si>
  <si>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</si>
  <si>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</si>
  <si>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</si>
  <si>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</si>
  <si>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</si>
  <si>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</si>
  <si>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</si>
  <si>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</si>
  <si>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</si>
  <si>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</si>
  <si>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</si>
  <si>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PERFIL ENSENYAMENT</t>
  </si>
  <si>
    <t xml:space="preserve">SITUACIÓ LABORAL 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</si>
  <si>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</si>
  <si>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</si>
  <si>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</si>
  <si>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</si>
  <si>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</si>
  <si>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</si>
  <si>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</si>
  <si>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</si>
  <si>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</si>
  <si>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</si>
  <si>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</si>
  <si>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</si>
  <si>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TOTAL FME</t>
  </si>
  <si>
    <t>Ciències Aplicades</t>
  </si>
  <si>
    <t>MASTER IN ADVANCED MATHEMATICS AND MATHEMATICAL ENGINEERING</t>
  </si>
  <si>
    <t>MÀSTER UNIVERSITARI EN ENGINYERIA MATEMÀTICA</t>
  </si>
  <si>
    <t>MÀSTER UNIVERSITARI EN ESTADÍSTICA I INVESTIGACIÓ OPERATIVA</t>
  </si>
  <si>
    <t>MÀSTER UNIVERSITARI EN FÍSICA COMPUTACIONAL I APLICADA</t>
  </si>
  <si>
    <t>MÀSTER UNIVERSITARI EN FOTÒNICA</t>
  </si>
  <si>
    <t>MÀSTER UNIVERSITARI EN MATEMÀTICA APLICADA</t>
  </si>
  <si>
    <t>MÀSTER UNIVERSITARI EN SEGURETAT I SALUT EN EL TREBALL - PREVENCIÓ DE RISCOS LABORALS</t>
  </si>
  <si>
    <t>L’estudi s’ha dut a terme entre el 27 de febrer fins al 3 d’abril de 2014.</t>
  </si>
  <si>
    <t xml:space="preserve">Àmbit: </t>
  </si>
  <si>
    <t>CIÈNCIES APLICADES</t>
  </si>
  <si>
    <t>SATISFACCIÓ, FORMACIÓ CONTINUADA I MOBILITAT</t>
  </si>
  <si>
    <t>RENDIMENT ACADÈMIC I ESTATUS SOCIOECONÒMIC</t>
  </si>
  <si>
    <t xml:space="preserve">Les funcions són les pròpies del nivell de formació de màster?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</si>
</sst>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 Bold"/>
    </font>
    <font>
      <b/>
      <sz val="9"/>
      <name val="Arial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6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8" fillId="0" borderId="40" applyNumberFormat="0" applyFill="0" applyAlignment="0" applyProtection="0"/>
    <xf numFmtId="0" fontId="2" fillId="0" borderId="0" applyNumberFormat="0" applyFill="0" applyBorder="0" applyAlignment="0" applyProtection="0"/>
    <xf numFmtId="0" fontId="19" fillId="6" borderId="41" applyNumberFormat="0" applyAlignment="0" applyProtection="0"/>
  </cellStyleXfs>
  <cellXfs count="361">
    <xf numFmtId="0" fontId="0" fillId="0" borderId="0" xfId="0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28"/>
    <xf numFmtId="0" fontId="14" fillId="5" borderId="18" xfId="35" applyFont="1" applyFill="1" applyBorder="1" applyAlignment="1">
      <alignment horizontal="center" vertical="center" wrapText="1"/>
    </xf>
    <xf numFmtId="0" fontId="14" fillId="5" borderId="19" xfId="35" applyFont="1" applyFill="1" applyBorder="1" applyAlignment="1">
      <alignment horizontal="center" vertical="center" wrapText="1"/>
    </xf>
    <xf numFmtId="0" fontId="9" fillId="5" borderId="27" xfId="16" applyFont="1" applyFill="1" applyBorder="1" applyAlignment="1">
      <alignment horizontal="center" vertical="center" wrapText="1"/>
    </xf>
    <xf numFmtId="0" fontId="9" fillId="5" borderId="28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164" fontId="9" fillId="0" borderId="30" xfId="18" applyNumberFormat="1" applyFont="1" applyFill="1" applyBorder="1" applyAlignment="1">
      <alignment horizontal="right" vertical="center"/>
    </xf>
    <xf numFmtId="165" fontId="9" fillId="0" borderId="31" xfId="19" applyNumberFormat="1" applyFont="1" applyFill="1" applyBorder="1" applyAlignment="1">
      <alignment horizontal="right" vertical="center"/>
    </xf>
    <xf numFmtId="164" fontId="9" fillId="0" borderId="31" xfId="20" applyNumberFormat="1" applyFont="1" applyFill="1" applyBorder="1" applyAlignment="1">
      <alignment horizontal="right" vertical="center"/>
    </xf>
    <xf numFmtId="4" fontId="9" fillId="0" borderId="31" xfId="29" applyNumberFormat="1" applyFont="1" applyFill="1" applyBorder="1" applyAlignment="1">
      <alignment horizontal="right" vertical="center"/>
    </xf>
    <xf numFmtId="2" fontId="9" fillId="0" borderId="31" xfId="30" applyNumberFormat="1" applyFont="1" applyFill="1" applyBorder="1" applyAlignment="1">
      <alignment horizontal="right" vertical="center"/>
    </xf>
    <xf numFmtId="4" fontId="9" fillId="0" borderId="32" xfId="31" applyNumberFormat="1" applyFont="1" applyFill="1" applyBorder="1" applyAlignment="1">
      <alignment horizontal="right" vertical="center"/>
    </xf>
    <xf numFmtId="0" fontId="9" fillId="5" borderId="33" xfId="16" applyFont="1" applyFill="1" applyBorder="1" applyAlignment="1">
      <alignment horizontal="center" vertical="center" wrapText="1"/>
    </xf>
    <xf numFmtId="0" fontId="9" fillId="5" borderId="27" xfId="15" applyFont="1" applyFill="1" applyBorder="1" applyAlignment="1">
      <alignment horizontal="center" vertical="center" wrapText="1"/>
    </xf>
    <xf numFmtId="0" fontId="14" fillId="5" borderId="39" xfId="35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7" fillId="4" borderId="0" xfId="2" applyFont="1" applyFill="1" applyBorder="1"/>
    <xf numFmtId="0" fontId="17" fillId="0" borderId="0" xfId="0" applyFont="1"/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0" fillId="0" borderId="0" xfId="0" applyFill="1"/>
    <xf numFmtId="0" fontId="25" fillId="0" borderId="0" xfId="0" applyFont="1" applyFill="1"/>
    <xf numFmtId="0" fontId="26" fillId="0" borderId="0" xfId="0" applyFont="1" applyFill="1"/>
    <xf numFmtId="0" fontId="27" fillId="0" borderId="42" xfId="0" applyFont="1" applyFill="1" applyBorder="1"/>
    <xf numFmtId="0" fontId="26" fillId="0" borderId="42" xfId="0" applyFont="1" applyFill="1" applyBorder="1"/>
    <xf numFmtId="0" fontId="0" fillId="0" borderId="42" xfId="0" applyBorder="1"/>
    <xf numFmtId="0" fontId="27" fillId="0" borderId="0" xfId="0" applyFont="1" applyFill="1"/>
    <xf numFmtId="0" fontId="19" fillId="9" borderId="44" xfId="43" applyFill="1" applyBorder="1" applyAlignment="1">
      <alignment horizontal="center"/>
    </xf>
    <xf numFmtId="0" fontId="19" fillId="9" borderId="45" xfId="43" applyFill="1" applyBorder="1" applyAlignment="1">
      <alignment horizontal="center"/>
    </xf>
    <xf numFmtId="0" fontId="28" fillId="9" borderId="45" xfId="43" applyFont="1" applyFill="1" applyBorder="1" applyAlignment="1">
      <alignment horizontal="center"/>
    </xf>
    <xf numFmtId="0" fontId="0" fillId="0" borderId="0" xfId="0" applyAlignment="1"/>
    <xf numFmtId="166" fontId="0" fillId="0" borderId="43" xfId="4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Border="1"/>
    <xf numFmtId="0" fontId="24" fillId="0" borderId="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left" vertical="top"/>
    </xf>
    <xf numFmtId="0" fontId="26" fillId="8" borderId="0" xfId="0" applyFont="1" applyFill="1" applyBorder="1"/>
    <xf numFmtId="0" fontId="26" fillId="8" borderId="0" xfId="0" applyFont="1" applyFill="1" applyBorder="1" applyAlignment="1">
      <alignment horizontal="left" vertical="top"/>
    </xf>
    <xf numFmtId="0" fontId="25" fillId="0" borderId="0" xfId="0" applyFont="1" applyFill="1" applyBorder="1"/>
    <xf numFmtId="0" fontId="26" fillId="0" borderId="0" xfId="0" applyFont="1" applyFill="1" applyBorder="1"/>
    <xf numFmtId="0" fontId="0" fillId="0" borderId="43" xfId="0" applyNumberFormat="1" applyBorder="1" applyAlignment="1">
      <alignment horizontal="center"/>
    </xf>
    <xf numFmtId="0" fontId="19" fillId="9" borderId="46" xfId="43" applyFill="1" applyBorder="1" applyAlignment="1">
      <alignment horizontal="center"/>
    </xf>
    <xf numFmtId="0" fontId="2" fillId="3" borderId="0" xfId="42" applyFill="1" applyBorder="1" applyAlignment="1">
      <alignment vertical="center"/>
    </xf>
    <xf numFmtId="0" fontId="25" fillId="8" borderId="0" xfId="0" applyFont="1" applyFill="1" applyAlignment="1">
      <alignment horizontal="left" vertical="top"/>
    </xf>
    <xf numFmtId="0" fontId="0" fillId="0" borderId="46" xfId="0" applyNumberFormat="1" applyBorder="1" applyAlignment="1">
      <alignment horizontal="center"/>
    </xf>
    <xf numFmtId="166" fontId="0" fillId="0" borderId="46" xfId="40" applyNumberFormat="1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66" fontId="21" fillId="0" borderId="47" xfId="40" applyNumberFormat="1" applyFont="1" applyBorder="1" applyAlignment="1">
      <alignment horizontal="center"/>
    </xf>
    <xf numFmtId="0" fontId="29" fillId="0" borderId="0" xfId="0" applyFont="1"/>
    <xf numFmtId="0" fontId="9" fillId="5" borderId="33" xfId="15" applyFont="1" applyFill="1" applyBorder="1" applyAlignment="1">
      <alignment horizontal="center" vertical="center" wrapText="1"/>
    </xf>
    <xf numFmtId="0" fontId="9" fillId="5" borderId="52" xfId="15" applyFont="1" applyFill="1" applyBorder="1" applyAlignment="1">
      <alignment horizontal="center" vertical="center" wrapText="1"/>
    </xf>
    <xf numFmtId="0" fontId="9" fillId="5" borderId="61" xfId="14" applyFont="1" applyFill="1" applyBorder="1" applyAlignment="1">
      <alignment horizontal="center" vertical="center" wrapText="1"/>
    </xf>
    <xf numFmtId="0" fontId="9" fillId="5" borderId="62" xfId="14" applyFont="1" applyFill="1" applyBorder="1" applyAlignment="1">
      <alignment horizontal="center" vertical="center" wrapText="1"/>
    </xf>
    <xf numFmtId="164" fontId="9" fillId="0" borderId="63" xfId="18" applyNumberFormat="1" applyFont="1" applyFill="1" applyBorder="1" applyAlignment="1">
      <alignment horizontal="right" vertical="center"/>
    </xf>
    <xf numFmtId="165" fontId="9" fillId="0" borderId="64" xfId="19" applyNumberFormat="1" applyFont="1" applyFill="1" applyBorder="1" applyAlignment="1">
      <alignment horizontal="right" vertical="center"/>
    </xf>
    <xf numFmtId="164" fontId="9" fillId="0" borderId="64" xfId="20" applyNumberFormat="1" applyFont="1" applyFill="1" applyBorder="1" applyAlignment="1">
      <alignment horizontal="right" vertical="center"/>
    </xf>
    <xf numFmtId="165" fontId="9" fillId="0" borderId="65" xfId="21" applyNumberFormat="1" applyFont="1" applyFill="1" applyBorder="1" applyAlignment="1">
      <alignment horizontal="right" vertical="center"/>
    </xf>
    <xf numFmtId="0" fontId="9" fillId="5" borderId="73" xfId="16" applyFont="1" applyFill="1" applyBorder="1" applyAlignment="1">
      <alignment horizontal="center" vertical="center" wrapText="1"/>
    </xf>
    <xf numFmtId="164" fontId="9" fillId="0" borderId="75" xfId="18" applyNumberFormat="1" applyFont="1" applyFill="1" applyBorder="1" applyAlignment="1">
      <alignment horizontal="right" vertical="center"/>
    </xf>
    <xf numFmtId="165" fontId="9" fillId="0" borderId="76" xfId="21" applyNumberFormat="1" applyFont="1" applyFill="1" applyBorder="1" applyAlignment="1">
      <alignment horizontal="right" vertical="center"/>
    </xf>
    <xf numFmtId="0" fontId="9" fillId="5" borderId="73" xfId="15" applyFont="1" applyFill="1" applyBorder="1" applyAlignment="1">
      <alignment horizontal="center" vertical="center" wrapText="1"/>
    </xf>
    <xf numFmtId="165" fontId="9" fillId="0" borderId="83" xfId="19" applyNumberFormat="1" applyFont="1" applyFill="1" applyBorder="1" applyAlignment="1">
      <alignment horizontal="right" vertical="center"/>
    </xf>
    <xf numFmtId="164" fontId="9" fillId="0" borderId="84" xfId="20" applyNumberFormat="1" applyFont="1" applyFill="1" applyBorder="1" applyAlignment="1">
      <alignment horizontal="right" vertical="center"/>
    </xf>
    <xf numFmtId="165" fontId="9" fillId="0" borderId="76" xfId="19" applyNumberFormat="1" applyFont="1" applyFill="1" applyBorder="1" applyAlignment="1">
      <alignment horizontal="right" vertical="center"/>
    </xf>
    <xf numFmtId="165" fontId="9" fillId="0" borderId="88" xfId="21" applyNumberFormat="1" applyFont="1" applyFill="1" applyBorder="1" applyAlignment="1">
      <alignment horizontal="right" vertical="center"/>
    </xf>
    <xf numFmtId="164" fontId="9" fillId="0" borderId="89" xfId="20" applyNumberFormat="1" applyFont="1" applyFill="1" applyBorder="1" applyAlignment="1">
      <alignment horizontal="right" vertical="center"/>
    </xf>
    <xf numFmtId="165" fontId="9" fillId="0" borderId="64" xfId="21" applyNumberFormat="1" applyFont="1" applyFill="1" applyBorder="1" applyAlignment="1">
      <alignment horizontal="right" vertical="center"/>
    </xf>
    <xf numFmtId="165" fontId="9" fillId="0" borderId="88" xfId="19" applyNumberFormat="1" applyFont="1" applyFill="1" applyBorder="1" applyAlignment="1">
      <alignment horizontal="right" vertical="center"/>
    </xf>
    <xf numFmtId="165" fontId="9" fillId="0" borderId="83" xfId="21" applyNumberFormat="1" applyFont="1" applyFill="1" applyBorder="1" applyAlignment="1">
      <alignment horizontal="right" vertical="center"/>
    </xf>
    <xf numFmtId="0" fontId="31" fillId="5" borderId="28" xfId="15" applyFont="1" applyFill="1" applyBorder="1" applyAlignment="1">
      <alignment horizontal="center" vertical="center" wrapText="1"/>
    </xf>
    <xf numFmtId="0" fontId="31" fillId="5" borderId="33" xfId="16" applyFont="1" applyFill="1" applyBorder="1" applyAlignment="1">
      <alignment horizontal="center" vertical="center" wrapText="1"/>
    </xf>
    <xf numFmtId="0" fontId="31" fillId="5" borderId="73" xfId="16" applyFont="1" applyFill="1" applyBorder="1" applyAlignment="1">
      <alignment horizontal="center" vertical="center" wrapText="1"/>
    </xf>
    <xf numFmtId="164" fontId="31" fillId="0" borderId="84" xfId="20" applyNumberFormat="1" applyFont="1" applyFill="1" applyBorder="1" applyAlignment="1">
      <alignment horizontal="right" vertical="center"/>
    </xf>
    <xf numFmtId="165" fontId="31" fillId="0" borderId="83" xfId="21" applyNumberFormat="1" applyFont="1" applyFill="1" applyBorder="1" applyAlignment="1">
      <alignment horizontal="right" vertical="center"/>
    </xf>
    <xf numFmtId="165" fontId="31" fillId="0" borderId="76" xfId="21" applyNumberFormat="1" applyFont="1" applyFill="1" applyBorder="1" applyAlignment="1">
      <alignment horizontal="right" vertical="center"/>
    </xf>
    <xf numFmtId="0" fontId="9" fillId="5" borderId="28" xfId="14" applyFont="1" applyFill="1" applyBorder="1" applyAlignment="1">
      <alignment horizontal="center" vertical="center" wrapText="1"/>
    </xf>
    <xf numFmtId="165" fontId="9" fillId="0" borderId="65" xfId="19" applyNumberFormat="1" applyFont="1" applyFill="1" applyBorder="1" applyAlignment="1">
      <alignment horizontal="right" vertical="center"/>
    </xf>
    <xf numFmtId="164" fontId="31" fillId="0" borderId="64" xfId="20" applyNumberFormat="1" applyFont="1" applyFill="1" applyBorder="1" applyAlignment="1">
      <alignment horizontal="right" vertical="center"/>
    </xf>
    <xf numFmtId="0" fontId="31" fillId="5" borderId="129" xfId="15" applyFont="1" applyFill="1" applyBorder="1" applyAlignment="1">
      <alignment horizontal="center" vertical="center" wrapText="1"/>
    </xf>
    <xf numFmtId="0" fontId="31" fillId="5" borderId="130" xfId="16" applyFont="1" applyFill="1" applyBorder="1" applyAlignment="1">
      <alignment horizontal="center" vertical="center" wrapText="1"/>
    </xf>
    <xf numFmtId="164" fontId="9" fillId="0" borderId="0" xfId="20" applyNumberFormat="1" applyFont="1" applyFill="1" applyBorder="1" applyAlignment="1">
      <alignment horizontal="right" vertical="center"/>
    </xf>
    <xf numFmtId="165" fontId="9" fillId="0" borderId="0" xfId="21" applyNumberFormat="1" applyFont="1" applyFill="1" applyBorder="1" applyAlignment="1">
      <alignment horizontal="right" vertical="center"/>
    </xf>
    <xf numFmtId="0" fontId="31" fillId="5" borderId="13" xfId="14" applyFont="1" applyFill="1" applyBorder="1" applyAlignment="1">
      <alignment horizontal="center" vertical="center" wrapText="1"/>
    </xf>
    <xf numFmtId="0" fontId="31" fillId="5" borderId="14" xfId="15" applyFont="1" applyFill="1" applyBorder="1" applyAlignment="1">
      <alignment horizontal="center" vertical="center" wrapText="1"/>
    </xf>
    <xf numFmtId="0" fontId="31" fillId="5" borderId="73" xfId="15" applyFont="1" applyFill="1" applyBorder="1" applyAlignment="1">
      <alignment horizontal="center" vertical="center" wrapText="1"/>
    </xf>
    <xf numFmtId="164" fontId="31" fillId="0" borderId="75" xfId="18" applyNumberFormat="1" applyFont="1" applyFill="1" applyBorder="1" applyAlignment="1">
      <alignment horizontal="right" vertical="center"/>
    </xf>
    <xf numFmtId="4" fontId="31" fillId="0" borderId="64" xfId="29" applyNumberFormat="1" applyFont="1" applyFill="1" applyBorder="1" applyAlignment="1">
      <alignment horizontal="right" vertical="center"/>
    </xf>
    <xf numFmtId="2" fontId="31" fillId="0" borderId="64" xfId="30" applyNumberFormat="1" applyFont="1" applyFill="1" applyBorder="1" applyAlignment="1">
      <alignment horizontal="right" vertical="center"/>
    </xf>
    <xf numFmtId="4" fontId="31" fillId="0" borderId="76" xfId="29" applyNumberFormat="1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center" vertical="center" wrapText="1"/>
    </xf>
    <xf numFmtId="0" fontId="9" fillId="0" borderId="0" xfId="16" applyFont="1" applyFill="1" applyBorder="1" applyAlignment="1">
      <alignment horizontal="center" vertical="center" wrapText="1"/>
    </xf>
    <xf numFmtId="164" fontId="31" fillId="0" borderId="0" xfId="20" applyNumberFormat="1" applyFont="1" applyFill="1" applyBorder="1" applyAlignment="1">
      <alignment horizontal="right" vertical="center"/>
    </xf>
    <xf numFmtId="165" fontId="31" fillId="0" borderId="0" xfId="21" applyNumberFormat="1" applyFont="1" applyFill="1" applyBorder="1" applyAlignment="1">
      <alignment horizontal="right" vertical="center"/>
    </xf>
    <xf numFmtId="0" fontId="31" fillId="0" borderId="0" xfId="15" applyFont="1" applyFill="1" applyBorder="1" applyAlignment="1">
      <alignment horizontal="center" vertical="center" wrapText="1"/>
    </xf>
    <xf numFmtId="0" fontId="31" fillId="0" borderId="0" xfId="16" applyFont="1" applyFill="1" applyBorder="1" applyAlignment="1">
      <alignment horizontal="center" vertical="center" wrapText="1"/>
    </xf>
    <xf numFmtId="164" fontId="9" fillId="0" borderId="133" xfId="20" applyNumberFormat="1" applyFont="1" applyFill="1" applyBorder="1" applyAlignment="1">
      <alignment horizontal="right" vertical="center"/>
    </xf>
    <xf numFmtId="165" fontId="9" fillId="0" borderId="133" xfId="21" applyNumberFormat="1" applyFont="1" applyFill="1" applyBorder="1" applyAlignment="1">
      <alignment horizontal="right" vertical="center"/>
    </xf>
    <xf numFmtId="164" fontId="31" fillId="0" borderId="124" xfId="20" applyNumberFormat="1" applyFont="1" applyFill="1" applyBorder="1" applyAlignment="1">
      <alignment horizontal="right" vertical="center"/>
    </xf>
    <xf numFmtId="165" fontId="31" fillId="0" borderId="134" xfId="21" applyNumberFormat="1" applyFont="1" applyFill="1" applyBorder="1" applyAlignment="1">
      <alignment horizontal="right" vertical="center"/>
    </xf>
    <xf numFmtId="164" fontId="9" fillId="0" borderId="136" xfId="20" applyNumberFormat="1" applyFont="1" applyFill="1" applyBorder="1" applyAlignment="1">
      <alignment horizontal="right" vertical="center"/>
    </xf>
    <xf numFmtId="0" fontId="9" fillId="5" borderId="137" xfId="15" applyFont="1" applyFill="1" applyBorder="1" applyAlignment="1">
      <alignment horizontal="center" vertical="center" wrapText="1"/>
    </xf>
    <xf numFmtId="0" fontId="9" fillId="5" borderId="140" xfId="15" applyFont="1" applyFill="1" applyBorder="1" applyAlignment="1">
      <alignment horizontal="center" vertical="center" wrapText="1"/>
    </xf>
    <xf numFmtId="0" fontId="9" fillId="5" borderId="142" xfId="15" applyFont="1" applyFill="1" applyBorder="1" applyAlignment="1">
      <alignment horizontal="center" vertical="center" wrapText="1"/>
    </xf>
    <xf numFmtId="0" fontId="9" fillId="5" borderId="141" xfId="15" applyFont="1" applyFill="1" applyBorder="1" applyAlignment="1">
      <alignment horizontal="center" vertical="center" wrapText="1"/>
    </xf>
    <xf numFmtId="0" fontId="9" fillId="5" borderId="143" xfId="15" applyFont="1" applyFill="1" applyBorder="1" applyAlignment="1">
      <alignment horizontal="center" vertical="center" wrapText="1"/>
    </xf>
    <xf numFmtId="164" fontId="31" fillId="0" borderId="133" xfId="20" applyNumberFormat="1" applyFont="1" applyFill="1" applyBorder="1" applyAlignment="1">
      <alignment horizontal="right" vertical="center"/>
    </xf>
    <xf numFmtId="165" fontId="9" fillId="0" borderId="145" xfId="19" applyNumberFormat="1" applyFont="1" applyFill="1" applyBorder="1" applyAlignment="1">
      <alignment horizontal="right" vertical="center"/>
    </xf>
    <xf numFmtId="165" fontId="9" fillId="0" borderId="133" xfId="19" applyNumberFormat="1" applyFont="1" applyFill="1" applyBorder="1" applyAlignment="1">
      <alignment horizontal="right" vertical="center"/>
    </xf>
    <xf numFmtId="0" fontId="9" fillId="5" borderId="146" xfId="15" applyFont="1" applyFill="1" applyBorder="1" applyAlignment="1">
      <alignment horizontal="center" vertical="center" wrapText="1"/>
    </xf>
    <xf numFmtId="0" fontId="9" fillId="5" borderId="52" xfId="14" applyFont="1" applyFill="1" applyBorder="1" applyAlignment="1">
      <alignment horizontal="center" vertical="center" wrapText="1"/>
    </xf>
    <xf numFmtId="0" fontId="14" fillId="5" borderId="53" xfId="35" applyFont="1" applyFill="1" applyBorder="1" applyAlignment="1">
      <alignment horizontal="center" vertical="center" wrapText="1"/>
    </xf>
    <xf numFmtId="0" fontId="9" fillId="0" borderId="155" xfId="15" applyFont="1" applyFill="1" applyBorder="1" applyAlignment="1">
      <alignment horizontal="center" vertical="center" wrapText="1"/>
    </xf>
    <xf numFmtId="164" fontId="9" fillId="0" borderId="155" xfId="20" applyNumberFormat="1" applyFont="1" applyFill="1" applyBorder="1" applyAlignment="1">
      <alignment horizontal="right" vertical="center"/>
    </xf>
    <xf numFmtId="0" fontId="9" fillId="5" borderId="35" xfId="11" applyFont="1" applyFill="1" applyBorder="1" applyAlignment="1">
      <alignment horizontal="center" vertical="center" wrapText="1"/>
    </xf>
    <xf numFmtId="0" fontId="9" fillId="5" borderId="34" xfId="11" applyFont="1" applyFill="1" applyBorder="1" applyAlignment="1">
      <alignment horizontal="center" vertical="center" wrapText="1"/>
    </xf>
    <xf numFmtId="0" fontId="9" fillId="5" borderId="38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3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4" borderId="3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66" xfId="0" applyBorder="1" applyAlignment="1">
      <alignment vertical="center"/>
    </xf>
    <xf numFmtId="0" fontId="9" fillId="0" borderId="74" xfId="17" applyFont="1" applyFill="1" applyBorder="1" applyAlignment="1">
      <alignment horizontal="left" vertical="center" wrapText="1"/>
    </xf>
    <xf numFmtId="0" fontId="14" fillId="5" borderId="19" xfId="28" applyFont="1" applyFill="1" applyBorder="1" applyAlignment="1">
      <alignment horizontal="center" vertical="center" wrapText="1"/>
    </xf>
    <xf numFmtId="164" fontId="14" fillId="0" borderId="100" xfId="28" applyNumberFormat="1" applyFont="1" applyBorder="1" applyAlignment="1">
      <alignment horizontal="right" vertical="center"/>
    </xf>
    <xf numFmtId="165" fontId="14" fillId="0" borderId="100" xfId="28" applyNumberFormat="1" applyFont="1" applyBorder="1" applyAlignment="1">
      <alignment horizontal="right" vertical="center"/>
    </xf>
    <xf numFmtId="0" fontId="14" fillId="5" borderId="18" xfId="28" applyFont="1" applyFill="1" applyBorder="1" applyAlignment="1">
      <alignment horizontal="center" vertical="center" wrapText="1"/>
    </xf>
    <xf numFmtId="0" fontId="14" fillId="5" borderId="53" xfId="28" applyFont="1" applyFill="1" applyBorder="1" applyAlignment="1">
      <alignment horizontal="center" vertical="center" wrapText="1"/>
    </xf>
    <xf numFmtId="0" fontId="14" fillId="5" borderId="39" xfId="28" applyFont="1" applyFill="1" applyBorder="1" applyAlignment="1">
      <alignment horizontal="center" vertical="center" wrapText="1"/>
    </xf>
    <xf numFmtId="0" fontId="14" fillId="5" borderId="97" xfId="28" applyFont="1" applyFill="1" applyBorder="1" applyAlignment="1">
      <alignment horizontal="center" vertical="center" wrapText="1"/>
    </xf>
    <xf numFmtId="0" fontId="14" fillId="0" borderId="98" xfId="28" applyFont="1" applyBorder="1" applyAlignment="1">
      <alignment horizontal="left" vertical="center" wrapText="1"/>
    </xf>
    <xf numFmtId="164" fontId="14" fillId="0" borderId="99" xfId="28" applyNumberFormat="1" applyFont="1" applyBorder="1" applyAlignment="1">
      <alignment horizontal="right" vertical="center"/>
    </xf>
    <xf numFmtId="165" fontId="14" fillId="0" borderId="101" xfId="28" applyNumberFormat="1" applyFont="1" applyBorder="1" applyAlignment="1">
      <alignment horizontal="right" vertical="center"/>
    </xf>
    <xf numFmtId="164" fontId="14" fillId="0" borderId="102" xfId="28" applyNumberFormat="1" applyFont="1" applyBorder="1" applyAlignment="1">
      <alignment horizontal="right" vertical="center"/>
    </xf>
    <xf numFmtId="165" fontId="14" fillId="0" borderId="103" xfId="28" applyNumberFormat="1" applyFont="1" applyBorder="1" applyAlignment="1">
      <alignment horizontal="right" vertical="center"/>
    </xf>
    <xf numFmtId="0" fontId="14" fillId="5" borderId="153" xfId="28" applyFont="1" applyFill="1" applyBorder="1" applyAlignment="1">
      <alignment horizontal="center" vertical="center" wrapText="1"/>
    </xf>
    <xf numFmtId="165" fontId="14" fillId="0" borderId="154" xfId="28" applyNumberFormat="1" applyFont="1" applyBorder="1" applyAlignment="1">
      <alignment horizontal="right" vertical="center"/>
    </xf>
    <xf numFmtId="0" fontId="11" fillId="4" borderId="0" xfId="2" applyFont="1" applyFill="1" applyBorder="1" applyAlignment="1">
      <alignment vertical="center"/>
    </xf>
    <xf numFmtId="0" fontId="12" fillId="0" borderId="0" xfId="28" applyAlignment="1">
      <alignment vertical="center"/>
    </xf>
    <xf numFmtId="0" fontId="9" fillId="0" borderId="29" xfId="17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5" borderId="18" xfId="28" applyFont="1" applyFill="1" applyBorder="1" applyAlignment="1">
      <alignment horizontal="center" vertical="center" wrapText="1"/>
    </xf>
    <xf numFmtId="0" fontId="31" fillId="5" borderId="19" xfId="28" applyFont="1" applyFill="1" applyBorder="1" applyAlignment="1">
      <alignment horizontal="center" vertical="center" wrapText="1"/>
    </xf>
    <xf numFmtId="0" fontId="31" fillId="5" borderId="53" xfId="28" applyFont="1" applyFill="1" applyBorder="1" applyAlignment="1">
      <alignment horizontal="center" vertical="center" wrapText="1"/>
    </xf>
    <xf numFmtId="0" fontId="31" fillId="5" borderId="39" xfId="28" applyFont="1" applyFill="1" applyBorder="1" applyAlignment="1">
      <alignment horizontal="center" vertical="center" wrapText="1"/>
    </xf>
    <xf numFmtId="0" fontId="31" fillId="0" borderId="98" xfId="28" applyFont="1" applyBorder="1" applyAlignment="1">
      <alignment horizontal="left" vertical="center" wrapText="1"/>
    </xf>
    <xf numFmtId="164" fontId="31" fillId="0" borderId="99" xfId="28" applyNumberFormat="1" applyFont="1" applyBorder="1" applyAlignment="1">
      <alignment horizontal="right" vertical="center"/>
    </xf>
    <xf numFmtId="9" fontId="31" fillId="0" borderId="100" xfId="40" applyFont="1" applyBorder="1" applyAlignment="1">
      <alignment horizontal="right" vertical="center"/>
    </xf>
    <xf numFmtId="164" fontId="31" fillId="0" borderId="100" xfId="28" applyNumberFormat="1" applyFont="1" applyBorder="1" applyAlignment="1">
      <alignment horizontal="right" vertical="center"/>
    </xf>
    <xf numFmtId="9" fontId="31" fillId="0" borderId="101" xfId="40" applyFont="1" applyBorder="1" applyAlignment="1">
      <alignment horizontal="right" vertical="center"/>
    </xf>
    <xf numFmtId="164" fontId="31" fillId="0" borderId="102" xfId="28" applyNumberFormat="1" applyFont="1" applyBorder="1" applyAlignment="1">
      <alignment horizontal="right" vertical="center"/>
    </xf>
    <xf numFmtId="165" fontId="31" fillId="0" borderId="100" xfId="28" applyNumberFormat="1" applyFont="1" applyBorder="1" applyAlignment="1">
      <alignment horizontal="right" vertical="center"/>
    </xf>
    <xf numFmtId="0" fontId="31" fillId="0" borderId="74" xfId="17" applyFont="1" applyFill="1" applyBorder="1" applyAlignment="1">
      <alignment horizontal="left" vertical="center" wrapText="1"/>
    </xf>
    <xf numFmtId="0" fontId="14" fillId="0" borderId="98" xfId="35" applyFont="1" applyBorder="1" applyAlignment="1">
      <alignment horizontal="left" vertical="center" wrapText="1"/>
    </xf>
    <xf numFmtId="164" fontId="14" fillId="0" borderId="99" xfId="35" applyNumberFormat="1" applyFont="1" applyBorder="1" applyAlignment="1">
      <alignment horizontal="right" vertical="center"/>
    </xf>
    <xf numFmtId="165" fontId="14" fillId="0" borderId="100" xfId="35" applyNumberFormat="1" applyFont="1" applyBorder="1" applyAlignment="1">
      <alignment horizontal="right" vertical="center"/>
    </xf>
    <xf numFmtId="164" fontId="14" fillId="0" borderId="100" xfId="35" applyNumberFormat="1" applyFont="1" applyBorder="1" applyAlignment="1">
      <alignment horizontal="right" vertical="center"/>
    </xf>
    <xf numFmtId="164" fontId="14" fillId="0" borderId="102" xfId="35" applyNumberFormat="1" applyFont="1" applyBorder="1" applyAlignment="1">
      <alignment horizontal="right" vertical="center"/>
    </xf>
    <xf numFmtId="165" fontId="14" fillId="0" borderId="101" xfId="35" applyNumberFormat="1" applyFont="1" applyBorder="1" applyAlignment="1">
      <alignment horizontal="right" vertical="center"/>
    </xf>
    <xf numFmtId="0" fontId="0" fillId="0" borderId="155" xfId="0" applyBorder="1" applyAlignment="1">
      <alignment vertical="center"/>
    </xf>
    <xf numFmtId="0" fontId="31" fillId="5" borderId="153" xfId="28" applyFont="1" applyFill="1" applyBorder="1" applyAlignment="1">
      <alignment horizontal="center" vertical="center" wrapText="1"/>
    </xf>
    <xf numFmtId="0" fontId="31" fillId="5" borderId="52" xfId="15" applyFont="1" applyFill="1" applyBorder="1" applyAlignment="1">
      <alignment horizontal="center" vertical="center" wrapText="1"/>
    </xf>
    <xf numFmtId="165" fontId="31" fillId="0" borderId="133" xfId="21" applyNumberFormat="1" applyFont="1" applyFill="1" applyBorder="1" applyAlignment="1">
      <alignment horizontal="right" vertical="center"/>
    </xf>
    <xf numFmtId="164" fontId="31" fillId="0" borderId="136" xfId="20" applyNumberFormat="1" applyFont="1" applyFill="1" applyBorder="1" applyAlignment="1">
      <alignment horizontal="right" vertical="center"/>
    </xf>
    <xf numFmtId="165" fontId="31" fillId="0" borderId="145" xfId="19" applyNumberFormat="1" applyFont="1" applyFill="1" applyBorder="1" applyAlignment="1">
      <alignment horizontal="right" vertical="center"/>
    </xf>
    <xf numFmtId="0" fontId="31" fillId="5" borderId="97" xfId="28" applyFont="1" applyFill="1" applyBorder="1" applyAlignment="1">
      <alignment horizontal="center" vertical="center" wrapText="1"/>
    </xf>
    <xf numFmtId="165" fontId="31" fillId="0" borderId="103" xfId="28" applyNumberFormat="1" applyFont="1" applyBorder="1" applyAlignment="1">
      <alignment horizontal="right" vertical="center"/>
    </xf>
    <xf numFmtId="0" fontId="4" fillId="2" borderId="0" xfId="2" applyFont="1" applyAlignment="1">
      <alignment horizontal="center" vertical="center" wrapText="1"/>
    </xf>
    <xf numFmtId="0" fontId="23" fillId="0" borderId="0" xfId="41" applyFont="1" applyBorder="1" applyAlignment="1">
      <alignment horizontal="left"/>
    </xf>
    <xf numFmtId="0" fontId="24" fillId="7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0" fillId="7" borderId="47" xfId="0" applyFont="1" applyFill="1" applyBorder="1" applyAlignment="1">
      <alignment horizontal="center"/>
    </xf>
    <xf numFmtId="0" fontId="0" fillId="0" borderId="43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31" fillId="5" borderId="85" xfId="28" applyFont="1" applyFill="1" applyBorder="1" applyAlignment="1">
      <alignment horizontal="center" vertical="center" wrapText="1"/>
    </xf>
    <xf numFmtId="0" fontId="31" fillId="5" borderId="86" xfId="28" applyFont="1" applyFill="1" applyBorder="1" applyAlignment="1">
      <alignment horizontal="center" vertical="center" wrapText="1"/>
    </xf>
    <xf numFmtId="0" fontId="31" fillId="5" borderId="162" xfId="28" applyFont="1" applyFill="1" applyBorder="1" applyAlignment="1">
      <alignment horizontal="center" vertical="center" wrapText="1"/>
    </xf>
    <xf numFmtId="0" fontId="31" fillId="5" borderId="160" xfId="28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90" xfId="35" applyFont="1" applyFill="1" applyBorder="1" applyAlignment="1">
      <alignment horizontal="left" vertical="center" wrapText="1"/>
    </xf>
    <xf numFmtId="0" fontId="14" fillId="5" borderId="107" xfId="35" applyFont="1" applyFill="1" applyBorder="1" applyAlignment="1">
      <alignment horizontal="left" vertical="center" wrapText="1"/>
    </xf>
    <xf numFmtId="0" fontId="14" fillId="5" borderId="96" xfId="35" applyFont="1" applyFill="1" applyBorder="1" applyAlignment="1">
      <alignment horizontal="left" vertical="center" wrapText="1"/>
    </xf>
    <xf numFmtId="0" fontId="14" fillId="5" borderId="20" xfId="35" applyFont="1" applyFill="1" applyBorder="1" applyAlignment="1">
      <alignment horizontal="center" vertical="center" wrapText="1"/>
    </xf>
    <xf numFmtId="0" fontId="14" fillId="5" borderId="21" xfId="35" applyFont="1" applyFill="1" applyBorder="1" applyAlignment="1">
      <alignment horizontal="center" vertical="center" wrapText="1"/>
    </xf>
    <xf numFmtId="0" fontId="31" fillId="5" borderId="67" xfId="5" applyFont="1" applyFill="1" applyBorder="1" applyAlignment="1">
      <alignment horizontal="left" vertical="center" wrapText="1"/>
    </xf>
    <xf numFmtId="0" fontId="31" fillId="5" borderId="72" xfId="13" applyFont="1" applyFill="1" applyBorder="1" applyAlignment="1">
      <alignment horizontal="left" vertical="center" wrapText="1"/>
    </xf>
    <xf numFmtId="0" fontId="13" fillId="0" borderId="0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9" fillId="5" borderId="4" xfId="5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22" xfId="7" applyFont="1" applyFill="1" applyBorder="1" applyAlignment="1">
      <alignment horizontal="center" vertical="center" wrapText="1"/>
    </xf>
    <xf numFmtId="0" fontId="9" fillId="5" borderId="16" xfId="7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14" fillId="5" borderId="92" xfId="28" applyFont="1" applyFill="1" applyBorder="1" applyAlignment="1">
      <alignment horizontal="center" vertical="center" wrapText="1"/>
    </xf>
    <xf numFmtId="0" fontId="31" fillId="5" borderId="106" xfId="28" applyFont="1" applyFill="1" applyBorder="1" applyAlignment="1">
      <alignment horizontal="center" vertical="center" wrapText="1"/>
    </xf>
    <xf numFmtId="0" fontId="31" fillId="5" borderId="127" xfId="28" applyFont="1" applyFill="1" applyBorder="1" applyAlignment="1">
      <alignment horizontal="center" vertical="center" wrapText="1"/>
    </xf>
    <xf numFmtId="0" fontId="31" fillId="5" borderId="104" xfId="28" applyFont="1" applyFill="1" applyBorder="1" applyAlignment="1">
      <alignment horizontal="center" vertical="center" wrapText="1"/>
    </xf>
    <xf numFmtId="0" fontId="31" fillId="5" borderId="94" xfId="28" applyFont="1" applyFill="1" applyBorder="1" applyAlignment="1">
      <alignment horizontal="center" vertical="center" wrapText="1"/>
    </xf>
    <xf numFmtId="0" fontId="9" fillId="5" borderId="43" xfId="11" applyFont="1" applyFill="1" applyBorder="1" applyAlignment="1">
      <alignment horizontal="center" vertical="center" wrapText="1"/>
    </xf>
    <xf numFmtId="0" fontId="31" fillId="5" borderId="79" xfId="7" applyFont="1" applyFill="1" applyBorder="1" applyAlignment="1">
      <alignment horizontal="center" vertical="center" wrapText="1"/>
    </xf>
    <xf numFmtId="0" fontId="31" fillId="5" borderId="81" xfId="7" applyFont="1" applyFill="1" applyBorder="1" applyAlignment="1">
      <alignment horizontal="center" vertical="center" wrapText="1"/>
    </xf>
    <xf numFmtId="0" fontId="31" fillId="5" borderId="82" xfId="7" applyFont="1" applyFill="1" applyBorder="1" applyAlignment="1">
      <alignment horizontal="center" vertical="center" wrapText="1"/>
    </xf>
    <xf numFmtId="0" fontId="9" fillId="5" borderId="23" xfId="10" applyFont="1" applyFill="1" applyBorder="1" applyAlignment="1">
      <alignment horizontal="center" vertical="center" wrapText="1"/>
    </xf>
    <xf numFmtId="0" fontId="9" fillId="5" borderId="24" xfId="10" applyFont="1" applyFill="1" applyBorder="1" applyAlignment="1">
      <alignment horizontal="center" vertical="center" wrapText="1"/>
    </xf>
    <xf numFmtId="0" fontId="9" fillId="5" borderId="25" xfId="11" applyFont="1" applyFill="1" applyBorder="1" applyAlignment="1">
      <alignment horizontal="center" vertical="center" wrapText="1"/>
    </xf>
    <xf numFmtId="0" fontId="9" fillId="5" borderId="24" xfId="11" applyFont="1" applyFill="1" applyBorder="1" applyAlignment="1">
      <alignment horizontal="center" vertical="center" wrapText="1"/>
    </xf>
    <xf numFmtId="0" fontId="9" fillId="5" borderId="58" xfId="6" applyFont="1" applyFill="1" applyBorder="1" applyAlignment="1">
      <alignment horizontal="center" vertical="center" wrapText="1"/>
    </xf>
    <xf numFmtId="0" fontId="9" fillId="5" borderId="60" xfId="6" applyFont="1" applyFill="1" applyBorder="1" applyAlignment="1">
      <alignment horizontal="center" vertical="center" wrapText="1"/>
    </xf>
    <xf numFmtId="0" fontId="31" fillId="5" borderId="35" xfId="11" applyFont="1" applyFill="1" applyBorder="1" applyAlignment="1">
      <alignment horizontal="center" vertical="center" wrapText="1"/>
    </xf>
    <xf numFmtId="0" fontId="31" fillId="5" borderId="110" xfId="12" applyFont="1" applyFill="1" applyBorder="1" applyAlignment="1">
      <alignment horizontal="center" vertical="center" wrapText="1"/>
    </xf>
    <xf numFmtId="0" fontId="9" fillId="5" borderId="54" xfId="12" applyFont="1" applyFill="1" applyBorder="1" applyAlignment="1">
      <alignment horizontal="center" vertical="center" wrapText="1"/>
    </xf>
    <xf numFmtId="0" fontId="31" fillId="5" borderId="56" xfId="7" applyFont="1" applyFill="1" applyBorder="1" applyAlignment="1">
      <alignment horizontal="center" vertical="center" wrapText="1"/>
    </xf>
    <xf numFmtId="0" fontId="14" fillId="5" borderId="94" xfId="28" applyFont="1" applyFill="1" applyBorder="1" applyAlignment="1">
      <alignment horizontal="center" vertical="center" wrapText="1"/>
    </xf>
    <xf numFmtId="0" fontId="14" fillId="5" borderId="93" xfId="28" applyFont="1" applyFill="1" applyBorder="1" applyAlignment="1">
      <alignment horizontal="center" vertical="center" wrapText="1"/>
    </xf>
    <xf numFmtId="0" fontId="14" fillId="5" borderId="90" xfId="28" applyFont="1" applyFill="1" applyBorder="1" applyAlignment="1">
      <alignment horizontal="left" vertical="center" wrapText="1"/>
    </xf>
    <xf numFmtId="0" fontId="14" fillId="5" borderId="96" xfId="28" applyFont="1" applyFill="1" applyBorder="1" applyAlignment="1">
      <alignment horizontal="left" vertical="center" wrapText="1"/>
    </xf>
    <xf numFmtId="0" fontId="14" fillId="5" borderId="107" xfId="28" applyFont="1" applyFill="1" applyBorder="1" applyAlignment="1">
      <alignment horizontal="left" vertical="center" wrapText="1"/>
    </xf>
    <xf numFmtId="0" fontId="9" fillId="5" borderId="26" xfId="11" applyFont="1" applyFill="1" applyBorder="1" applyAlignment="1">
      <alignment horizontal="center" vertical="center" wrapText="1"/>
    </xf>
    <xf numFmtId="0" fontId="9" fillId="5" borderId="59" xfId="10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67" xfId="5" applyFont="1" applyFill="1" applyBorder="1" applyAlignment="1">
      <alignment horizontal="left" vertical="center" wrapText="1"/>
    </xf>
    <xf numFmtId="0" fontId="9" fillId="5" borderId="70" xfId="9" applyFont="1" applyFill="1" applyBorder="1" applyAlignment="1">
      <alignment horizontal="left" vertical="center" wrapText="1"/>
    </xf>
    <xf numFmtId="0" fontId="9" fillId="5" borderId="72" xfId="13" applyFont="1" applyFill="1" applyBorder="1" applyAlignment="1">
      <alignment horizontal="left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51" xfId="27" applyFont="1" applyFill="1" applyBorder="1" applyAlignment="1">
      <alignment horizontal="center" vertical="center"/>
    </xf>
    <xf numFmtId="0" fontId="9" fillId="5" borderId="87" xfId="12" applyFont="1" applyFill="1" applyBorder="1" applyAlignment="1">
      <alignment horizontal="center" vertical="center" wrapText="1"/>
    </xf>
    <xf numFmtId="0" fontId="9" fillId="5" borderId="77" xfId="6" applyFont="1" applyFill="1" applyBorder="1" applyAlignment="1">
      <alignment horizontal="center" vertical="center" wrapText="1"/>
    </xf>
    <xf numFmtId="0" fontId="9" fillId="5" borderId="81" xfId="6" applyFont="1" applyFill="1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14" fillId="5" borderId="95" xfId="28" applyFont="1" applyFill="1" applyBorder="1" applyAlignment="1">
      <alignment horizontal="center" vertical="center" wrapText="1"/>
    </xf>
    <xf numFmtId="0" fontId="14" fillId="5" borderId="91" xfId="28" applyFont="1" applyFill="1" applyBorder="1" applyAlignment="1">
      <alignment horizontal="center" vertical="center" wrapText="1"/>
    </xf>
    <xf numFmtId="0" fontId="9" fillId="5" borderId="48" xfId="11" applyFont="1" applyFill="1" applyBorder="1" applyAlignment="1">
      <alignment horizontal="center" vertical="center" wrapText="1"/>
    </xf>
    <xf numFmtId="0" fontId="9" fillId="5" borderId="36" xfId="10" applyFont="1" applyFill="1" applyBorder="1" applyAlignment="1">
      <alignment horizontal="center" vertical="center" wrapText="1"/>
    </xf>
    <xf numFmtId="0" fontId="9" fillId="5" borderId="37" xfId="11" applyFont="1" applyFill="1" applyBorder="1" applyAlignment="1">
      <alignment horizontal="center" vertical="center" wrapText="1"/>
    </xf>
    <xf numFmtId="0" fontId="9" fillId="5" borderId="71" xfId="12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0" xfId="11" applyFont="1" applyFill="1" applyBorder="1" applyAlignment="1">
      <alignment horizontal="center" vertical="center" wrapText="1"/>
    </xf>
    <xf numFmtId="0" fontId="9" fillId="5" borderId="138" xfId="11" applyFont="1" applyFill="1" applyBorder="1" applyAlignment="1">
      <alignment horizontal="center" vertical="center" wrapText="1"/>
    </xf>
    <xf numFmtId="0" fontId="9" fillId="5" borderId="139" xfId="11" applyFont="1" applyFill="1" applyBorder="1" applyAlignment="1">
      <alignment horizontal="center" vertical="center" wrapText="1"/>
    </xf>
    <xf numFmtId="0" fontId="31" fillId="5" borderId="68" xfId="6" applyFont="1" applyFill="1" applyBorder="1" applyAlignment="1">
      <alignment horizontal="center" vertical="center" wrapText="1"/>
    </xf>
    <xf numFmtId="0" fontId="14" fillId="5" borderId="21" xfId="28" applyFont="1" applyFill="1" applyBorder="1" applyAlignment="1">
      <alignment horizontal="center" vertical="center" wrapText="1"/>
    </xf>
    <xf numFmtId="0" fontId="14" fillId="5" borderId="120" xfId="28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25" xfId="12" applyFont="1" applyFill="1" applyBorder="1" applyAlignment="1">
      <alignment horizontal="center" vertical="center" wrapText="1"/>
    </xf>
    <xf numFmtId="0" fontId="9" fillId="5" borderId="51" xfId="11" applyFont="1" applyFill="1" applyBorder="1" applyAlignment="1">
      <alignment horizontal="center" vertical="center" wrapText="1"/>
    </xf>
    <xf numFmtId="0" fontId="9" fillId="5" borderId="51" xfId="12" applyFont="1" applyFill="1" applyBorder="1" applyAlignment="1">
      <alignment horizontal="center" vertical="center" wrapText="1"/>
    </xf>
    <xf numFmtId="0" fontId="31" fillId="5" borderId="156" xfId="28" applyFont="1" applyFill="1" applyBorder="1" applyAlignment="1">
      <alignment horizontal="center" vertical="center" wrapText="1"/>
    </xf>
    <xf numFmtId="0" fontId="31" fillId="5" borderId="157" xfId="28" applyFont="1" applyFill="1" applyBorder="1" applyAlignment="1">
      <alignment horizontal="center" vertical="center" wrapText="1"/>
    </xf>
    <xf numFmtId="0" fontId="31" fillId="5" borderId="158" xfId="28" applyFont="1" applyFill="1" applyBorder="1" applyAlignment="1">
      <alignment horizontal="center" vertical="center" wrapText="1"/>
    </xf>
    <xf numFmtId="0" fontId="31" fillId="5" borderId="21" xfId="28" applyFont="1" applyFill="1" applyBorder="1" applyAlignment="1">
      <alignment horizontal="center" vertical="center" wrapText="1"/>
    </xf>
    <xf numFmtId="0" fontId="31" fillId="5" borderId="164" xfId="28" applyFont="1" applyFill="1" applyBorder="1" applyAlignment="1">
      <alignment horizontal="center" vertical="center" wrapText="1"/>
    </xf>
    <xf numFmtId="0" fontId="31" fillId="5" borderId="161" xfId="28" applyFont="1" applyFill="1" applyBorder="1" applyAlignment="1">
      <alignment horizontal="center" vertical="center" wrapText="1"/>
    </xf>
    <xf numFmtId="0" fontId="9" fillId="5" borderId="116" xfId="5" applyFont="1" applyFill="1" applyBorder="1" applyAlignment="1">
      <alignment horizontal="left" vertical="center" wrapText="1"/>
    </xf>
    <xf numFmtId="0" fontId="9" fillId="5" borderId="117" xfId="9" applyFont="1" applyFill="1" applyBorder="1" applyAlignment="1">
      <alignment horizontal="left" vertical="center" wrapText="1"/>
    </xf>
    <xf numFmtId="0" fontId="9" fillId="5" borderId="118" xfId="13" applyFont="1" applyFill="1" applyBorder="1" applyAlignment="1">
      <alignment horizontal="left" vertical="center" wrapText="1"/>
    </xf>
    <xf numFmtId="0" fontId="9" fillId="5" borderId="35" xfId="10" applyFont="1" applyFill="1" applyBorder="1" applyAlignment="1">
      <alignment horizontal="center" vertical="center" wrapText="1"/>
    </xf>
    <xf numFmtId="0" fontId="9" fillId="5" borderId="110" xfId="12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vertical="center" wrapText="1"/>
    </xf>
    <xf numFmtId="0" fontId="9" fillId="5" borderId="70" xfId="5" applyFont="1" applyFill="1" applyBorder="1" applyAlignment="1">
      <alignment horizontal="left" vertical="center" wrapText="1"/>
    </xf>
    <xf numFmtId="0" fontId="9" fillId="5" borderId="72" xfId="5" applyFont="1" applyFill="1" applyBorder="1" applyAlignment="1">
      <alignment horizontal="left" vertical="center" wrapText="1"/>
    </xf>
    <xf numFmtId="0" fontId="9" fillId="5" borderId="78" xfId="6" applyFont="1" applyFill="1" applyBorder="1" applyAlignment="1">
      <alignment horizontal="center" vertical="center" wrapText="1"/>
    </xf>
    <xf numFmtId="0" fontId="9" fillId="5" borderId="79" xfId="7" applyFont="1" applyFill="1" applyBorder="1" applyAlignment="1">
      <alignment horizontal="center" vertical="center" wrapText="1"/>
    </xf>
    <xf numFmtId="0" fontId="9" fillId="5" borderId="78" xfId="7" applyFont="1" applyFill="1" applyBorder="1" applyAlignment="1">
      <alignment horizontal="center" vertical="center" wrapText="1"/>
    </xf>
    <xf numFmtId="0" fontId="31" fillId="5" borderId="112" xfId="11" applyFont="1" applyFill="1" applyBorder="1" applyAlignment="1">
      <alignment horizontal="center" vertical="center" wrapText="1"/>
    </xf>
    <xf numFmtId="0" fontId="31" fillId="5" borderId="132" xfId="11" applyFont="1" applyFill="1" applyBorder="1" applyAlignment="1">
      <alignment horizontal="center" vertical="center" wrapText="1"/>
    </xf>
    <xf numFmtId="0" fontId="9" fillId="5" borderId="131" xfId="6" applyFont="1" applyFill="1" applyBorder="1" applyAlignment="1">
      <alignment horizontal="center" vertical="center" wrapText="1"/>
    </xf>
    <xf numFmtId="0" fontId="9" fillId="5" borderId="85" xfId="6" applyFont="1" applyFill="1" applyBorder="1" applyAlignment="1">
      <alignment horizontal="center" vertical="center" wrapText="1"/>
    </xf>
    <xf numFmtId="0" fontId="9" fillId="5" borderId="86" xfId="6" applyFont="1" applyFill="1" applyBorder="1" applyAlignment="1">
      <alignment horizontal="center" vertical="center" wrapText="1"/>
    </xf>
    <xf numFmtId="0" fontId="9" fillId="5" borderId="68" xfId="6" applyFont="1" applyFill="1" applyBorder="1" applyAlignment="1">
      <alignment horizontal="center" vertical="center" wrapText="1"/>
    </xf>
    <xf numFmtId="0" fontId="9" fillId="5" borderId="56" xfId="7" applyFont="1" applyFill="1" applyBorder="1" applyAlignment="1">
      <alignment horizontal="center" vertical="center" wrapText="1"/>
    </xf>
    <xf numFmtId="0" fontId="9" fillId="5" borderId="5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50" xfId="27" applyFont="1" applyFill="1" applyBorder="1" applyAlignment="1">
      <alignment horizontal="center" vertical="center"/>
    </xf>
    <xf numFmtId="0" fontId="9" fillId="5" borderId="81" xfId="7" applyFont="1" applyFill="1" applyBorder="1" applyAlignment="1">
      <alignment horizontal="center" vertical="center" wrapText="1"/>
    </xf>
    <xf numFmtId="0" fontId="9" fillId="5" borderId="81" xfId="8" applyFont="1" applyFill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9" fillId="5" borderId="69" xfId="8" applyFont="1" applyFill="1" applyBorder="1" applyAlignment="1">
      <alignment horizontal="center" vertical="center" wrapText="1"/>
    </xf>
    <xf numFmtId="0" fontId="9" fillId="5" borderId="35" xfId="11" applyFont="1" applyFill="1" applyBorder="1" applyAlignment="1">
      <alignment horizontal="center" vertical="center" wrapText="1"/>
    </xf>
    <xf numFmtId="0" fontId="9" fillId="5" borderId="111" xfId="12" applyFont="1" applyFill="1" applyBorder="1" applyAlignment="1">
      <alignment horizontal="center" vertical="center" wrapText="1"/>
    </xf>
    <xf numFmtId="0" fontId="9" fillId="5" borderId="114" xfId="6" applyFont="1" applyFill="1" applyBorder="1" applyAlignment="1">
      <alignment horizontal="center" vertical="center" wrapText="1"/>
    </xf>
    <xf numFmtId="0" fontId="9" fillId="5" borderId="115" xfId="6" applyFont="1" applyFill="1" applyBorder="1" applyAlignment="1">
      <alignment horizontal="center" vertical="center" wrapText="1"/>
    </xf>
    <xf numFmtId="0" fontId="31" fillId="5" borderId="159" xfId="28" applyFont="1" applyFill="1" applyBorder="1" applyAlignment="1">
      <alignment horizontal="center" vertical="center" wrapText="1"/>
    </xf>
    <xf numFmtId="0" fontId="31" fillId="5" borderId="114" xfId="28" applyFont="1" applyFill="1" applyBorder="1" applyAlignment="1">
      <alignment horizontal="center" vertical="center" wrapText="1"/>
    </xf>
    <xf numFmtId="0" fontId="31" fillId="5" borderId="163" xfId="28" applyFont="1" applyFill="1" applyBorder="1" applyAlignment="1">
      <alignment horizontal="center" vertical="center" wrapText="1"/>
    </xf>
    <xf numFmtId="0" fontId="31" fillId="5" borderId="109" xfId="28" applyFont="1" applyFill="1" applyBorder="1" applyAlignment="1">
      <alignment horizontal="center" vertical="center" wrapText="1"/>
    </xf>
    <xf numFmtId="0" fontId="9" fillId="5" borderId="81" xfId="11" applyFont="1" applyFill="1" applyBorder="1" applyAlignment="1">
      <alignment horizontal="center" vertical="center" wrapText="1"/>
    </xf>
    <xf numFmtId="0" fontId="9" fillId="5" borderId="78" xfId="11" applyFont="1" applyFill="1" applyBorder="1" applyAlignment="1">
      <alignment horizontal="center" vertical="center" wrapText="1"/>
    </xf>
    <xf numFmtId="0" fontId="9" fillId="5" borderId="82" xfId="6" applyFont="1" applyFill="1" applyBorder="1" applyAlignment="1">
      <alignment horizontal="center" vertical="center" wrapText="1"/>
    </xf>
    <xf numFmtId="0" fontId="9" fillId="5" borderId="55" xfId="6" applyFont="1" applyFill="1" applyBorder="1" applyAlignment="1">
      <alignment horizontal="center" vertical="center" wrapText="1"/>
    </xf>
    <xf numFmtId="0" fontId="9" fillId="5" borderId="57" xfId="8" applyFont="1" applyFill="1" applyBorder="1" applyAlignment="1">
      <alignment horizontal="center" vertical="center" wrapText="1"/>
    </xf>
    <xf numFmtId="0" fontId="9" fillId="5" borderId="77" xfId="10" applyFont="1" applyFill="1" applyBorder="1" applyAlignment="1">
      <alignment horizontal="center" vertical="center" wrapText="1"/>
    </xf>
    <xf numFmtId="0" fontId="9" fillId="5" borderId="78" xfId="10" applyFont="1" applyFill="1" applyBorder="1" applyAlignment="1">
      <alignment horizontal="center" vertical="center" wrapText="1"/>
    </xf>
    <xf numFmtId="0" fontId="9" fillId="5" borderId="79" xfId="11" applyFont="1" applyFill="1" applyBorder="1" applyAlignment="1">
      <alignment horizontal="center" vertical="center" wrapText="1"/>
    </xf>
    <xf numFmtId="0" fontId="9" fillId="5" borderId="80" xfId="11" applyFont="1" applyFill="1" applyBorder="1" applyAlignment="1">
      <alignment horizontal="center" vertical="center" wrapText="1"/>
    </xf>
    <xf numFmtId="0" fontId="9" fillId="5" borderId="82" xfId="11" applyFont="1" applyFill="1" applyBorder="1" applyAlignment="1">
      <alignment horizontal="center" vertical="center" wrapText="1"/>
    </xf>
    <xf numFmtId="0" fontId="9" fillId="5" borderId="50" xfId="11" applyFont="1" applyFill="1" applyBorder="1" applyAlignment="1">
      <alignment horizontal="center" vertical="center" wrapText="1"/>
    </xf>
    <xf numFmtId="0" fontId="9" fillId="5" borderId="125" xfId="11" applyFont="1" applyFill="1" applyBorder="1" applyAlignment="1">
      <alignment horizontal="center" vertical="center" wrapText="1"/>
    </xf>
    <xf numFmtId="0" fontId="9" fillId="5" borderId="126" xfId="11" applyFont="1" applyFill="1" applyBorder="1" applyAlignment="1">
      <alignment horizontal="center" vertical="center" wrapText="1"/>
    </xf>
    <xf numFmtId="0" fontId="14" fillId="5" borderId="85" xfId="28" applyFont="1" applyFill="1" applyBorder="1" applyAlignment="1">
      <alignment horizontal="center" vertical="center" wrapText="1"/>
    </xf>
    <xf numFmtId="0" fontId="14" fillId="5" borderId="119" xfId="28" applyFont="1" applyFill="1" applyBorder="1" applyAlignment="1">
      <alignment horizontal="center" vertical="center" wrapText="1"/>
    </xf>
    <xf numFmtId="0" fontId="9" fillId="0" borderId="155" xfId="11" applyFont="1" applyFill="1" applyBorder="1" applyAlignment="1">
      <alignment horizontal="center" vertical="center" wrapText="1"/>
    </xf>
    <xf numFmtId="0" fontId="13" fillId="0" borderId="124" xfId="28" applyFont="1" applyBorder="1" applyAlignment="1">
      <alignment horizontal="center" vertical="center" wrapText="1"/>
    </xf>
    <xf numFmtId="0" fontId="14" fillId="5" borderId="20" xfId="28" applyFont="1" applyFill="1" applyBorder="1" applyAlignment="1">
      <alignment horizontal="center" vertical="center" wrapText="1"/>
    </xf>
    <xf numFmtId="0" fontId="9" fillId="5" borderId="122" xfId="7" applyFont="1" applyFill="1" applyBorder="1" applyAlignment="1">
      <alignment horizontal="center" vertical="center" wrapText="1"/>
    </xf>
    <xf numFmtId="0" fontId="9" fillId="5" borderId="85" xfId="7" applyFont="1" applyFill="1" applyBorder="1" applyAlignment="1">
      <alignment horizontal="center" vertical="center" wrapText="1"/>
    </xf>
    <xf numFmtId="0" fontId="9" fillId="5" borderId="121" xfId="7" applyFont="1" applyFill="1" applyBorder="1" applyAlignment="1">
      <alignment horizontal="center" vertical="center" wrapText="1"/>
    </xf>
    <xf numFmtId="0" fontId="9" fillId="5" borderId="108" xfId="7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center" vertical="center" wrapText="1"/>
    </xf>
    <xf numFmtId="0" fontId="31" fillId="5" borderId="105" xfId="28" applyFont="1" applyFill="1" applyBorder="1" applyAlignment="1">
      <alignment horizontal="center" vertical="center" wrapText="1"/>
    </xf>
    <xf numFmtId="0" fontId="31" fillId="5" borderId="128" xfId="11" applyFont="1" applyFill="1" applyBorder="1" applyAlignment="1">
      <alignment horizontal="center" vertical="center" wrapText="1"/>
    </xf>
    <xf numFmtId="0" fontId="31" fillId="5" borderId="80" xfId="11" applyFont="1" applyFill="1" applyBorder="1" applyAlignment="1">
      <alignment horizontal="center" vertical="center" wrapText="1"/>
    </xf>
    <xf numFmtId="0" fontId="31" fillId="5" borderId="82" xfId="11" applyFont="1" applyFill="1" applyBorder="1" applyAlignment="1">
      <alignment horizontal="center" vertical="center" wrapText="1"/>
    </xf>
    <xf numFmtId="0" fontId="32" fillId="0" borderId="0" xfId="28" applyFont="1" applyBorder="1" applyAlignment="1">
      <alignment horizontal="center" vertical="center" wrapText="1"/>
    </xf>
    <xf numFmtId="0" fontId="9" fillId="5" borderId="49" xfId="11" applyFont="1" applyFill="1" applyBorder="1" applyAlignment="1">
      <alignment horizontal="center" vertical="center" wrapText="1"/>
    </xf>
    <xf numFmtId="0" fontId="9" fillId="5" borderId="80" xfId="7" applyFont="1" applyFill="1" applyBorder="1" applyAlignment="1">
      <alignment horizontal="center" vertical="center" wrapText="1"/>
    </xf>
    <xf numFmtId="0" fontId="12" fillId="5" borderId="90" xfId="28" applyFont="1" applyFill="1" applyBorder="1" applyAlignment="1">
      <alignment horizontal="center" vertical="center" wrapText="1"/>
    </xf>
    <xf numFmtId="0" fontId="12" fillId="5" borderId="96" xfId="28" applyFont="1" applyFill="1" applyBorder="1" applyAlignment="1">
      <alignment horizontal="center" vertical="center" wrapText="1"/>
    </xf>
    <xf numFmtId="0" fontId="9" fillId="5" borderId="77" xfId="7" applyFont="1" applyFill="1" applyBorder="1" applyAlignment="1">
      <alignment horizontal="center" vertical="center" wrapText="1"/>
    </xf>
    <xf numFmtId="0" fontId="9" fillId="5" borderId="82" xfId="7" applyFont="1" applyFill="1" applyBorder="1" applyAlignment="1">
      <alignment horizontal="center" vertical="center" wrapText="1"/>
    </xf>
    <xf numFmtId="0" fontId="9" fillId="5" borderId="135" xfId="6" applyFont="1" applyFill="1" applyBorder="1" applyAlignment="1">
      <alignment horizontal="center" vertical="center" wrapText="1"/>
    </xf>
    <xf numFmtId="0" fontId="9" fillId="5" borderId="144" xfId="6" applyFont="1" applyFill="1" applyBorder="1" applyAlignment="1">
      <alignment horizontal="center" vertical="center" wrapText="1"/>
    </xf>
    <xf numFmtId="0" fontId="9" fillId="5" borderId="131" xfId="7" applyFont="1" applyFill="1" applyBorder="1" applyAlignment="1">
      <alignment horizontal="center" vertical="center" wrapText="1"/>
    </xf>
    <xf numFmtId="0" fontId="9" fillId="5" borderId="86" xfId="7" applyFont="1" applyFill="1" applyBorder="1" applyAlignment="1">
      <alignment horizontal="center" vertical="center" wrapText="1"/>
    </xf>
    <xf numFmtId="0" fontId="9" fillId="5" borderId="113" xfId="11" applyFont="1" applyFill="1" applyBorder="1" applyAlignment="1">
      <alignment horizontal="center" vertical="center" wrapText="1"/>
    </xf>
    <xf numFmtId="0" fontId="9" fillId="5" borderId="149" xfId="11" applyFont="1" applyFill="1" applyBorder="1" applyAlignment="1">
      <alignment horizontal="center" vertical="center" wrapText="1"/>
    </xf>
    <xf numFmtId="0" fontId="9" fillId="5" borderId="150" xfId="11" applyFont="1" applyFill="1" applyBorder="1" applyAlignment="1">
      <alignment horizontal="center" vertical="center" wrapText="1"/>
    </xf>
    <xf numFmtId="0" fontId="9" fillId="5" borderId="108" xfId="11" applyFont="1" applyFill="1" applyBorder="1" applyAlignment="1">
      <alignment horizontal="center" vertical="center" wrapText="1"/>
    </xf>
    <xf numFmtId="0" fontId="9" fillId="5" borderId="123" xfId="11" applyFont="1" applyFill="1" applyBorder="1" applyAlignment="1">
      <alignment horizontal="center" vertical="center" wrapText="1"/>
    </xf>
    <xf numFmtId="0" fontId="9" fillId="5" borderId="147" xfId="11" applyFont="1" applyFill="1" applyBorder="1" applyAlignment="1">
      <alignment horizontal="center" vertical="center" wrapText="1"/>
    </xf>
    <xf numFmtId="0" fontId="9" fillId="5" borderId="148" xfId="11" applyFont="1" applyFill="1" applyBorder="1" applyAlignment="1">
      <alignment horizontal="center" vertical="center" wrapText="1"/>
    </xf>
    <xf numFmtId="0" fontId="9" fillId="5" borderId="109" xfId="7" applyFont="1" applyFill="1" applyBorder="1" applyAlignment="1">
      <alignment horizontal="center" vertical="center" wrapText="1"/>
    </xf>
    <xf numFmtId="0" fontId="9" fillId="5" borderId="151" xfId="7" applyFont="1" applyFill="1" applyBorder="1" applyAlignment="1">
      <alignment horizontal="center" vertical="center" wrapText="1"/>
    </xf>
    <xf numFmtId="0" fontId="9" fillId="5" borderId="114" xfId="7" applyFont="1" applyFill="1" applyBorder="1" applyAlignment="1">
      <alignment horizontal="center" vertical="center" wrapText="1"/>
    </xf>
    <xf numFmtId="0" fontId="9" fillId="5" borderId="115" xfId="7" applyFont="1" applyFill="1" applyBorder="1" applyAlignment="1">
      <alignment horizontal="center" vertical="center" wrapText="1"/>
    </xf>
    <xf numFmtId="0" fontId="14" fillId="5" borderId="152" xfId="35" applyFont="1" applyFill="1" applyBorder="1" applyAlignment="1">
      <alignment horizontal="center" vertical="center" wrapText="1"/>
    </xf>
    <xf numFmtId="0" fontId="14" fillId="5" borderId="85" xfId="35" applyFont="1" applyFill="1" applyBorder="1" applyAlignment="1">
      <alignment horizontal="center" vertical="center" wrapText="1"/>
    </xf>
    <xf numFmtId="0" fontId="14" fillId="5" borderId="86" xfId="35" applyFont="1" applyFill="1" applyBorder="1" applyAlignment="1">
      <alignment horizontal="center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14" fillId="5" borderId="120" xfId="35" applyFont="1" applyFill="1" applyBorder="1" applyAlignment="1">
      <alignment horizontal="center" vertical="center" wrapText="1"/>
    </xf>
    <xf numFmtId="0" fontId="9" fillId="5" borderId="34" xfId="11" applyFont="1" applyFill="1" applyBorder="1" applyAlignment="1">
      <alignment horizontal="center" vertical="center" wrapText="1"/>
    </xf>
    <xf numFmtId="0" fontId="9" fillId="5" borderId="38" xfId="11" applyFont="1" applyFill="1" applyBorder="1" applyAlignment="1">
      <alignment horizontal="center" vertical="center" wrapText="1"/>
    </xf>
  </cellXfs>
  <cellStyles count="44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3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  <cellStyle name="Títol 4" xfId="42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46</c:v>
                </c:pt>
                <c:pt idx="1">
                  <c:v>71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2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6</c:v>
                </c:pt>
                <c:pt idx="1">
                  <c:v>76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19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12416"/>
        <c:axId val="62014208"/>
        <c:axId val="0"/>
      </c:bar3DChart>
      <c:catAx>
        <c:axId val="620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4208"/>
        <c:crosses val="autoZero"/>
        <c:auto val="1"/>
        <c:lblAlgn val="ctr"/>
        <c:lblOffset val="100"/>
        <c:noMultiLvlLbl val="0"/>
      </c:catAx>
      <c:valAx>
        <c:axId val="620142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61</c:v>
                </c:pt>
                <c:pt idx="1">
                  <c:v>47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83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8128"/>
        <c:axId val="82529664"/>
        <c:axId val="0"/>
      </c:bar3DChart>
      <c:catAx>
        <c:axId val="825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9664"/>
        <c:crosses val="autoZero"/>
        <c:auto val="1"/>
        <c:lblAlgn val="ctr"/>
        <c:lblOffset val="100"/>
        <c:noMultiLvlLbl val="0"/>
      </c:catAx>
      <c:valAx>
        <c:axId val="825296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7</c:v>
                </c:pt>
                <c:pt idx="1">
                  <c:v>1</c:v>
                </c:pt>
                <c:pt idx="2">
                  <c:v>33</c:v>
                </c:pt>
                <c:pt idx="3">
                  <c:v>8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6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8880"/>
        <c:axId val="82540416"/>
        <c:axId val="0"/>
      </c:bar3DChart>
      <c:catAx>
        <c:axId val="825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0416"/>
        <c:crosses val="autoZero"/>
        <c:auto val="1"/>
        <c:lblAlgn val="ctr"/>
        <c:lblOffset val="100"/>
        <c:noMultiLvlLbl val="0"/>
      </c:catAx>
      <c:valAx>
        <c:axId val="8254041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43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57568"/>
        <c:axId val="82563456"/>
        <c:axId val="0"/>
      </c:bar3DChart>
      <c:catAx>
        <c:axId val="825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63456"/>
        <c:crosses val="autoZero"/>
        <c:auto val="1"/>
        <c:lblAlgn val="ctr"/>
        <c:lblOffset val="100"/>
        <c:noMultiLvlLbl val="0"/>
      </c:catAx>
      <c:valAx>
        <c:axId val="8256345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13</c:v>
                </c:pt>
                <c:pt idx="1">
                  <c:v>2</c:v>
                </c:pt>
                <c:pt idx="2">
                  <c:v>33</c:v>
                </c:pt>
                <c:pt idx="3">
                  <c:v>57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12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88416"/>
        <c:axId val="82589952"/>
      </c:barChart>
      <c:catAx>
        <c:axId val="825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9952"/>
        <c:crosses val="autoZero"/>
        <c:auto val="1"/>
        <c:lblAlgn val="ctr"/>
        <c:lblOffset val="100"/>
        <c:noMultiLvlLbl val="0"/>
      </c:catAx>
      <c:valAx>
        <c:axId val="8258995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6</c:v>
                </c:pt>
                <c:pt idx="1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11584"/>
        <c:axId val="82617472"/>
        <c:axId val="0"/>
      </c:bar3DChart>
      <c:catAx>
        <c:axId val="826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7472"/>
        <c:crosses val="autoZero"/>
        <c:auto val="1"/>
        <c:lblAlgn val="ctr"/>
        <c:lblOffset val="100"/>
        <c:noMultiLvlLbl val="0"/>
      </c:catAx>
      <c:valAx>
        <c:axId val="826174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102</c:v>
                </c:pt>
                <c:pt idx="1">
                  <c:v>7</c:v>
                </c:pt>
                <c:pt idx="2">
                  <c:v>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234368"/>
        <c:axId val="188438400"/>
      </c:barChart>
      <c:catAx>
        <c:axId val="982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8438400"/>
        <c:crosses val="autoZero"/>
        <c:auto val="1"/>
        <c:lblAlgn val="ctr"/>
        <c:lblOffset val="100"/>
        <c:noMultiLvlLbl val="0"/>
      </c:catAx>
      <c:valAx>
        <c:axId val="1884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82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(Taules!$B$150,Taules!$D$150,Taules!$F$150,Taules!$H$150,Taules!$J$150,Taules!$L$150,Taules!$N$150,Taules!$P$150,Taules!$R$150,Taules!$T$150,Taules!$V$150,Taules!$X$150)</c:f>
              <c:numCache>
                <c:formatCode>###0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30912"/>
        <c:axId val="82640896"/>
      </c:barChart>
      <c:catAx>
        <c:axId val="826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40896"/>
        <c:crosses val="autoZero"/>
        <c:auto val="1"/>
        <c:lblAlgn val="ctr"/>
        <c:lblOffset val="100"/>
        <c:noMultiLvlLbl val="0"/>
      </c:catAx>
      <c:valAx>
        <c:axId val="8264089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strRef>
          </c:cat>
          <c:val>
            <c:numRef>
              <c:f>(Taules!$B$166,Taules!$D$166,Taules!$F$166)</c:f>
              <c:numCache>
                <c:formatCode>###0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strRef>
          </c:cat>
          <c:val>
            <c:numRef>
              <c:f>(Taules!$B$175,Taules!$D$175)</c:f>
              <c:numCache>
                <c:formatCode>###0</c:formatCode>
                <c:ptCount val="2"/>
                <c:pt idx="0">
                  <c:v>21</c:v>
                </c:pt>
                <c:pt idx="1">
                  <c:v>95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(Taules!$L$173,Taules!$N$173)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Taules!$L$173:$O$173</c15:sqref>
                  </c15:fullRef>
                </c:ext>
              </c:extLst>
            </c:strRef>
          </c:cat>
          <c:val>
            <c:numRef>
              <c:f>(Taules!$L$175,Taules!$N$175)</c:f>
              <c:numCache>
                <c:formatCode>###0</c:formatCode>
                <c:ptCount val="2"/>
                <c:pt idx="0">
                  <c:v>10</c:v>
                </c:pt>
                <c:pt idx="1">
                  <c:v>105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Taules!$L$175:$O$175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strRef>
          </c:cat>
          <c:val>
            <c:numRef>
              <c:f>(Taules!$B$183,Taules!$D$183,Taules!$F$183)</c:f>
              <c:numCache>
                <c:formatCode>###0</c:formatCode>
                <c:ptCount val="3"/>
                <c:pt idx="0">
                  <c:v>19</c:v>
                </c:pt>
                <c:pt idx="1">
                  <c:v>68</c:v>
                </c:pt>
                <c:pt idx="2">
                  <c:v>30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31552"/>
        <c:axId val="83033088"/>
      </c:barChart>
      <c:catAx>
        <c:axId val="830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33088"/>
        <c:crosses val="autoZero"/>
        <c:auto val="1"/>
        <c:lblAlgn val="ctr"/>
        <c:lblOffset val="100"/>
        <c:noMultiLvlLbl val="0"/>
      </c:catAx>
      <c:valAx>
        <c:axId val="830330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3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(Taules!$N$181,Taules!$P$181)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Taules!$N$181:$Q$181</c15:sqref>
                  </c15:fullRef>
                </c:ext>
              </c:extLst>
            </c:strRef>
          </c:cat>
          <c:val>
            <c:numRef>
              <c:f>(Taules!$N$183,Taules!$P$183)</c:f>
              <c:numCache>
                <c:formatCode>###0</c:formatCode>
                <c:ptCount val="2"/>
                <c:pt idx="0">
                  <c:v>54</c:v>
                </c:pt>
                <c:pt idx="1">
                  <c:v>44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Taules!$N$183:$Q$183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(Taules!$B$198,Taules!$D$198,Taules!$F$198,Taules!$H$198)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Taules!$B$198:$I$198</c15:sqref>
                  </c15:fullRef>
                </c:ext>
              </c:extLst>
            </c:strRef>
          </c:cat>
          <c:val>
            <c:numRef>
              <c:f>(Taules!$B$200,Taules!$D$200,Taules!$F$200,Taules!$H$200)</c:f>
              <c:numCache>
                <c:formatCode>###0</c:formatCode>
                <c:ptCount val="4"/>
                <c:pt idx="0">
                  <c:v>27</c:v>
                </c:pt>
                <c:pt idx="1">
                  <c:v>72</c:v>
                </c:pt>
                <c:pt idx="2">
                  <c:v>17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Taules!$B$200:$I$200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(Taules!$B$205,Taules!$D$205,Taules!$F$205,Taules!$H$205,Taules!$J$205)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</c:strRef>
          </c:cat>
          <c:val>
            <c:numRef>
              <c:f>(Taules!$B$207,Taules!$D$207,Taules!$F$207,Taules!$H$207,Taules!$J$207)</c:f>
              <c:numCache>
                <c:formatCode>###0</c:formatCode>
                <c:ptCount val="5"/>
                <c:pt idx="0">
                  <c:v>37</c:v>
                </c:pt>
                <c:pt idx="1">
                  <c:v>6</c:v>
                </c:pt>
                <c:pt idx="2">
                  <c:v>21</c:v>
                </c:pt>
                <c:pt idx="3">
                  <c:v>24</c:v>
                </c:pt>
                <c:pt idx="4">
                  <c:v>26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Taules!$B$207:$K$207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79936"/>
        <c:axId val="83081472"/>
      </c:barChart>
      <c:catAx>
        <c:axId val="830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81472"/>
        <c:crosses val="autoZero"/>
        <c:auto val="1"/>
        <c:lblAlgn val="ctr"/>
        <c:lblOffset val="100"/>
        <c:noMultiLvlLbl val="0"/>
      </c:catAx>
      <c:valAx>
        <c:axId val="8308147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7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77</c:v>
                </c:pt>
                <c:pt idx="1">
                  <c:v>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d’inici de la feina actual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70</c:v>
                </c:pt>
                <c:pt idx="1">
                  <c:v>15</c:v>
                </c:pt>
                <c:pt idx="2">
                  <c:v>19</c:v>
                </c:pt>
                <c:pt idx="3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20736"/>
        <c:axId val="215000192"/>
        <c:axId val="0"/>
      </c:bar3DChart>
      <c:catAx>
        <c:axId val="2040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5000192"/>
        <c:crosses val="autoZero"/>
        <c:auto val="1"/>
        <c:lblAlgn val="ctr"/>
        <c:lblOffset val="100"/>
        <c:noMultiLvlLbl val="0"/>
      </c:catAx>
      <c:valAx>
        <c:axId val="215000192"/>
        <c:scaling>
          <c:orientation val="minMax"/>
          <c:max val="10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40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69</c:v>
                </c:pt>
                <c:pt idx="1">
                  <c:v>31</c:v>
                </c:pt>
                <c:pt idx="2">
                  <c:v>2</c:v>
                </c:pt>
                <c:pt idx="3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186304"/>
        <c:axId val="217187840"/>
      </c:barChart>
      <c:catAx>
        <c:axId val="2171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7187840"/>
        <c:crosses val="autoZero"/>
        <c:auto val="1"/>
        <c:lblAlgn val="ctr"/>
        <c:lblOffset val="100"/>
        <c:noMultiLvlLbl val="0"/>
      </c:catAx>
      <c:valAx>
        <c:axId val="217187840"/>
        <c:scaling>
          <c:orientation val="minMax"/>
          <c:max val="1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718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67</c:v>
                </c:pt>
                <c:pt idx="1">
                  <c:v>42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(Taules!$H$49,Taules!$J$49)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Taules!$H$49:$K$49</c15:sqref>
                  </c15:fullRef>
                </c:ext>
              </c:extLst>
            </c:strRef>
          </c:cat>
          <c:val>
            <c:numRef>
              <c:f>(Taules!$H$51,Taules!$J$51)</c:f>
              <c:numCache>
                <c:formatCode>###0</c:formatCode>
                <c:ptCount val="2"/>
                <c:pt idx="0">
                  <c:v>31</c:v>
                </c:pt>
                <c:pt idx="1">
                  <c:v>11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Taules!$H$51:$K$51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(Taules!$N$49,Taules!$P$49)</c:f>
              <c:strCache>
                <c:ptCount val="2"/>
                <c:pt idx="0">
                  <c:v>No</c:v>
                </c:pt>
                <c:pt idx="1">
                  <c:v>NS/NC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Taules!$N$49:$Q$49</c15:sqref>
                  </c15:fullRef>
                </c:ext>
              </c:extLst>
            </c:strRef>
          </c:cat>
          <c:val>
            <c:numRef>
              <c:f>(Taules!$N$51,Taules!$P$51)</c:f>
              <c:numCache>
                <c:formatCode>###0</c:formatCode>
                <c:ptCount val="2"/>
                <c:pt idx="0">
                  <c:v>4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Taules!$N$51:$Q$51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43</c:v>
                </c:pt>
                <c:pt idx="1">
                  <c:v>3</c:v>
                </c:pt>
                <c:pt idx="2">
                  <c:v>36</c:v>
                </c:pt>
                <c:pt idx="3">
                  <c:v>26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64288"/>
        <c:axId val="61965824"/>
        <c:axId val="0"/>
      </c:bar3DChart>
      <c:catAx>
        <c:axId val="6196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65824"/>
        <c:crosses val="autoZero"/>
        <c:auto val="1"/>
        <c:lblAlgn val="ctr"/>
        <c:lblOffset val="100"/>
        <c:noMultiLvlLbl val="0"/>
      </c:catAx>
      <c:valAx>
        <c:axId val="6196582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6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104775</xdr:rowOff>
    </xdr:from>
    <xdr:to>
      <xdr:col>6</xdr:col>
      <xdr:colOff>228600</xdr:colOff>
      <xdr:row>18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371474</xdr:colOff>
      <xdr:row>20</xdr:row>
      <xdr:rowOff>152399</xdr:rowOff>
    </xdr:from>
    <xdr:to>
      <xdr:col>7</xdr:col>
      <xdr:colOff>304799</xdr:colOff>
      <xdr:row>35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52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57</xdr:row>
      <xdr:rowOff>9525</xdr:rowOff>
    </xdr:from>
    <xdr:to>
      <xdr:col>6</xdr:col>
      <xdr:colOff>400050</xdr:colOff>
      <xdr:row>71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56</xdr:row>
      <xdr:rowOff>180975</xdr:rowOff>
    </xdr:from>
    <xdr:to>
      <xdr:col>13</xdr:col>
      <xdr:colOff>0</xdr:colOff>
      <xdr:row>71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457200</xdr:colOff>
      <xdr:row>89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</xdr:colOff>
      <xdr:row>77</xdr:row>
      <xdr:rowOff>0</xdr:rowOff>
    </xdr:from>
    <xdr:to>
      <xdr:col>10</xdr:col>
      <xdr:colOff>1</xdr:colOff>
      <xdr:row>89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90</xdr:row>
      <xdr:rowOff>161925</xdr:rowOff>
    </xdr:from>
    <xdr:to>
      <xdr:col>7</xdr:col>
      <xdr:colOff>495300</xdr:colOff>
      <xdr:row>103</xdr:row>
      <xdr:rowOff>19050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314325</xdr:colOff>
      <xdr:row>124</xdr:row>
      <xdr:rowOff>123826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69057</xdr:rowOff>
    </xdr:from>
    <xdr:to>
      <xdr:col>16</xdr:col>
      <xdr:colOff>28575</xdr:colOff>
      <xdr:row>124</xdr:row>
      <xdr:rowOff>28576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129</xdr:row>
      <xdr:rowOff>16670</xdr:rowOff>
    </xdr:from>
    <xdr:to>
      <xdr:col>6</xdr:col>
      <xdr:colOff>0</xdr:colOff>
      <xdr:row>143</xdr:row>
      <xdr:rowOff>100013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178595</xdr:rowOff>
    </xdr:from>
    <xdr:to>
      <xdr:col>5</xdr:col>
      <xdr:colOff>559594</xdr:colOff>
      <xdr:row>160</xdr:row>
      <xdr:rowOff>69057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163</xdr:row>
      <xdr:rowOff>35720</xdr:rowOff>
    </xdr:from>
    <xdr:to>
      <xdr:col>6</xdr:col>
      <xdr:colOff>0</xdr:colOff>
      <xdr:row>177</xdr:row>
      <xdr:rowOff>111920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121445</xdr:rowOff>
    </xdr:from>
    <xdr:to>
      <xdr:col>6</xdr:col>
      <xdr:colOff>0</xdr:colOff>
      <xdr:row>194</xdr:row>
      <xdr:rowOff>7145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195</xdr:row>
      <xdr:rowOff>126207</xdr:rowOff>
    </xdr:from>
    <xdr:to>
      <xdr:col>8</xdr:col>
      <xdr:colOff>142875</xdr:colOff>
      <xdr:row>212</xdr:row>
      <xdr:rowOff>140495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214</xdr:row>
      <xdr:rowOff>54770</xdr:rowOff>
    </xdr:from>
    <xdr:to>
      <xdr:col>6</xdr:col>
      <xdr:colOff>0</xdr:colOff>
      <xdr:row>228</xdr:row>
      <xdr:rowOff>130970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230</xdr:row>
      <xdr:rowOff>159545</xdr:rowOff>
    </xdr:from>
    <xdr:to>
      <xdr:col>8</xdr:col>
      <xdr:colOff>704850</xdr:colOff>
      <xdr:row>249</xdr:row>
      <xdr:rowOff>64295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252</xdr:row>
      <xdr:rowOff>54770</xdr:rowOff>
    </xdr:from>
    <xdr:to>
      <xdr:col>6</xdr:col>
      <xdr:colOff>0</xdr:colOff>
      <xdr:row>266</xdr:row>
      <xdr:rowOff>130970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269</xdr:row>
      <xdr:rowOff>95251</xdr:rowOff>
    </xdr:from>
    <xdr:to>
      <xdr:col>6</xdr:col>
      <xdr:colOff>0</xdr:colOff>
      <xdr:row>283</xdr:row>
      <xdr:rowOff>171451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269</xdr:row>
      <xdr:rowOff>102395</xdr:rowOff>
    </xdr:from>
    <xdr:to>
      <xdr:col>15</xdr:col>
      <xdr:colOff>666749</xdr:colOff>
      <xdr:row>284</xdr:row>
      <xdr:rowOff>26195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286</xdr:row>
      <xdr:rowOff>159545</xdr:rowOff>
    </xdr:from>
    <xdr:to>
      <xdr:col>6</xdr:col>
      <xdr:colOff>0</xdr:colOff>
      <xdr:row>301</xdr:row>
      <xdr:rowOff>45245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685800</xdr:colOff>
      <xdr:row>115</xdr:row>
      <xdr:rowOff>52388</xdr:rowOff>
    </xdr:from>
    <xdr:to>
      <xdr:col>9</xdr:col>
      <xdr:colOff>228600</xdr:colOff>
      <xdr:row>117</xdr:row>
      <xdr:rowOff>102395</xdr:rowOff>
    </xdr:to>
    <xdr:sp macro="" textlink="">
      <xdr:nvSpPr>
        <xdr:cNvPr id="23" name="Flecha derecha 110"/>
        <xdr:cNvSpPr/>
      </xdr:nvSpPr>
      <xdr:spPr>
        <a:xfrm>
          <a:off x="6019800" y="22559963"/>
          <a:ext cx="1066800" cy="431007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5</xdr:col>
      <xdr:colOff>76200</xdr:colOff>
      <xdr:row>320</xdr:row>
      <xdr:rowOff>142875</xdr:rowOff>
    </xdr:to>
    <xdr:graphicFrame macro="">
      <xdr:nvGraphicFramePr>
        <xdr:cNvPr id="24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307</xdr:row>
      <xdr:rowOff>9525</xdr:rowOff>
    </xdr:from>
    <xdr:to>
      <xdr:col>11</xdr:col>
      <xdr:colOff>57151</xdr:colOff>
      <xdr:row>320</xdr:row>
      <xdr:rowOff>161925</xdr:rowOff>
    </xdr:to>
    <xdr:graphicFrame macro="">
      <xdr:nvGraphicFramePr>
        <xdr:cNvPr id="25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323</xdr:row>
      <xdr:rowOff>76200</xdr:rowOff>
    </xdr:from>
    <xdr:to>
      <xdr:col>6</xdr:col>
      <xdr:colOff>0</xdr:colOff>
      <xdr:row>337</xdr:row>
      <xdr:rowOff>152400</xdr:rowOff>
    </xdr:to>
    <xdr:graphicFrame macro="">
      <xdr:nvGraphicFramePr>
        <xdr:cNvPr id="26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328</xdr:row>
      <xdr:rowOff>161925</xdr:rowOff>
    </xdr:from>
    <xdr:to>
      <xdr:col>8</xdr:col>
      <xdr:colOff>57151</xdr:colOff>
      <xdr:row>330</xdr:row>
      <xdr:rowOff>114300</xdr:rowOff>
    </xdr:to>
    <xdr:sp macro="" textlink="">
      <xdr:nvSpPr>
        <xdr:cNvPr id="27" name="Flecha derecha 105"/>
        <xdr:cNvSpPr/>
      </xdr:nvSpPr>
      <xdr:spPr>
        <a:xfrm>
          <a:off x="4857751" y="63322200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323</xdr:row>
      <xdr:rowOff>57149</xdr:rowOff>
    </xdr:from>
    <xdr:to>
      <xdr:col>12</xdr:col>
      <xdr:colOff>609600</xdr:colOff>
      <xdr:row>337</xdr:row>
      <xdr:rowOff>142874</xdr:rowOff>
    </xdr:to>
    <xdr:graphicFrame macro="">
      <xdr:nvGraphicFramePr>
        <xdr:cNvPr id="28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344</xdr:row>
      <xdr:rowOff>0</xdr:rowOff>
    </xdr:from>
    <xdr:to>
      <xdr:col>4</xdr:col>
      <xdr:colOff>428625</xdr:colOff>
      <xdr:row>355</xdr:row>
      <xdr:rowOff>123825</xdr:rowOff>
    </xdr:to>
    <xdr:graphicFrame macro="">
      <xdr:nvGraphicFramePr>
        <xdr:cNvPr id="29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358</xdr:row>
      <xdr:rowOff>19050</xdr:rowOff>
    </xdr:from>
    <xdr:to>
      <xdr:col>8</xdr:col>
      <xdr:colOff>66675</xdr:colOff>
      <xdr:row>374</xdr:row>
      <xdr:rowOff>133350</xdr:rowOff>
    </xdr:to>
    <xdr:graphicFrame macro="">
      <xdr:nvGraphicFramePr>
        <xdr:cNvPr id="30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workbookViewId="0">
      <selection activeCell="B7" sqref="B7:E7"/>
    </sheetView>
  </sheetViews>
  <sheetFormatPr defaultRowHeight="15"/>
  <cols>
    <col min="1" max="1" width="1.42578125" customWidth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8.5" customHeight="1">
      <c r="A2" s="29"/>
      <c r="B2" s="179" t="s">
        <v>203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3"/>
      <c r="R3" s="3"/>
      <c r="S3" s="3"/>
    </row>
    <row r="4" spans="1:19">
      <c r="A4" s="29"/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3"/>
      <c r="Q4" s="3"/>
      <c r="R4" s="3"/>
      <c r="S4" s="3"/>
    </row>
    <row r="5" spans="1:19" ht="28.5">
      <c r="A5" s="29"/>
      <c r="B5" s="2"/>
      <c r="C5" s="30"/>
      <c r="D5" s="30"/>
      <c r="E5" s="29"/>
      <c r="F5" s="29"/>
      <c r="G5" s="29"/>
      <c r="H5" s="29"/>
      <c r="I5" s="53"/>
      <c r="J5" s="29"/>
      <c r="K5" s="29"/>
      <c r="L5" s="29"/>
      <c r="M5" s="29"/>
      <c r="N5" s="29"/>
      <c r="O5" s="29"/>
      <c r="P5" s="3"/>
      <c r="Q5" s="3"/>
      <c r="R5" s="3"/>
      <c r="S5" s="3"/>
    </row>
    <row r="6" spans="1:1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3.75">
      <c r="A7" s="3"/>
      <c r="B7" s="180" t="s">
        <v>180</v>
      </c>
      <c r="C7" s="180"/>
      <c r="D7" s="180"/>
      <c r="E7" s="18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8.75">
      <c r="A11" s="3"/>
      <c r="B11" s="181" t="s">
        <v>181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3"/>
      <c r="O11" s="3"/>
      <c r="P11" s="3"/>
      <c r="Q11" s="3"/>
      <c r="R11" s="3"/>
      <c r="S11" s="3"/>
    </row>
    <row r="12" spans="1:19" ht="18.75">
      <c r="A12" s="44"/>
      <c r="B12" s="45"/>
      <c r="C12" s="45"/>
      <c r="D12" s="45"/>
      <c r="E12" s="45"/>
      <c r="F12" s="45"/>
      <c r="G12" s="45"/>
      <c r="H12" s="45"/>
      <c r="I12" s="45"/>
      <c r="J12" s="44"/>
      <c r="K12" s="44"/>
      <c r="L12" s="44"/>
      <c r="M12" s="44"/>
      <c r="N12" s="44"/>
      <c r="O12" s="44"/>
      <c r="P12" s="3"/>
      <c r="Q12" s="3"/>
      <c r="R12" s="3"/>
      <c r="S12" s="3"/>
    </row>
    <row r="13" spans="1:19">
      <c r="A13" s="3"/>
      <c r="B13" s="46" t="s">
        <v>3</v>
      </c>
      <c r="C13" s="47"/>
      <c r="D13" s="3" t="s">
        <v>182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3"/>
      <c r="B14" s="46" t="s">
        <v>183</v>
      </c>
      <c r="C14" s="47"/>
      <c r="D14" s="182" t="s">
        <v>184</v>
      </c>
      <c r="E14" s="182"/>
      <c r="F14" s="182"/>
      <c r="G14" s="182"/>
      <c r="H14" s="182"/>
      <c r="I14" s="182"/>
      <c r="J14" s="182"/>
      <c r="K14" s="182"/>
      <c r="L14" s="182"/>
      <c r="M14" s="182"/>
      <c r="N14" s="3"/>
      <c r="O14" s="3"/>
      <c r="P14" s="3"/>
      <c r="Q14" s="3"/>
      <c r="R14" s="3"/>
      <c r="S14" s="3"/>
    </row>
    <row r="15" spans="1:19">
      <c r="A15" s="3"/>
      <c r="B15" s="46"/>
      <c r="C15" s="47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3"/>
      <c r="O15" s="3"/>
      <c r="P15" s="3"/>
      <c r="Q15" s="3"/>
      <c r="R15" s="3"/>
      <c r="S15" s="3"/>
    </row>
    <row r="16" spans="1:19">
      <c r="A16" s="3"/>
      <c r="B16" s="46"/>
      <c r="C16" s="47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3"/>
      <c r="O16" s="3"/>
      <c r="P16" s="3"/>
      <c r="Q16" s="3"/>
      <c r="R16" s="3"/>
      <c r="S16" s="3"/>
    </row>
    <row r="17" spans="1:19">
      <c r="A17" s="3"/>
      <c r="B17" s="46" t="s">
        <v>185</v>
      </c>
      <c r="C17" s="47"/>
      <c r="D17" s="3" t="s">
        <v>186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3"/>
      <c r="B18" s="46" t="s">
        <v>187</v>
      </c>
      <c r="C18" s="48"/>
      <c r="D18" s="182" t="s">
        <v>201</v>
      </c>
      <c r="E18" s="182"/>
      <c r="F18" s="182"/>
      <c r="G18" s="182"/>
      <c r="H18" s="182"/>
      <c r="I18" s="182"/>
      <c r="J18" s="182"/>
      <c r="K18" s="182"/>
      <c r="L18" s="182"/>
      <c r="M18" s="3"/>
      <c r="N18" s="3"/>
      <c r="O18" s="3"/>
      <c r="P18" s="3"/>
      <c r="Q18" s="3"/>
      <c r="R18" s="3"/>
      <c r="S18" s="3"/>
    </row>
    <row r="19" spans="1:19">
      <c r="A19" s="3"/>
      <c r="B19" s="46"/>
      <c r="C19" s="4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3"/>
      <c r="B20" s="54" t="s">
        <v>202</v>
      </c>
      <c r="C20" s="47"/>
      <c r="D20" s="182" t="s">
        <v>193</v>
      </c>
      <c r="E20" s="182"/>
      <c r="F20" s="182"/>
      <c r="G20" s="182"/>
      <c r="H20" s="182"/>
      <c r="I20" s="182"/>
      <c r="J20" s="182"/>
      <c r="K20" s="182"/>
      <c r="L20" s="182"/>
      <c r="M20" s="3"/>
      <c r="N20" s="3"/>
      <c r="O20" s="3"/>
      <c r="P20" s="3"/>
      <c r="Q20" s="3"/>
      <c r="R20" s="3"/>
      <c r="S20" s="3"/>
    </row>
    <row r="21" spans="1:19">
      <c r="A21" s="3"/>
      <c r="B21" s="49"/>
      <c r="C21" s="5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3"/>
      <c r="B22" s="49"/>
      <c r="C22" s="5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3"/>
      <c r="B23" s="49"/>
      <c r="C23" s="5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3"/>
      <c r="B24" s="49"/>
      <c r="C24" s="5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thickBot="1">
      <c r="B25" s="34" t="s">
        <v>188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9" ht="15.75">
      <c r="B26" s="37"/>
      <c r="C26" s="33"/>
    </row>
    <row r="27" spans="1:19">
      <c r="B27" s="32"/>
      <c r="C27" s="33"/>
    </row>
    <row r="28" spans="1:19">
      <c r="A28" s="31"/>
      <c r="F28" s="32"/>
      <c r="G28" s="33"/>
      <c r="H28" s="52" t="s">
        <v>3</v>
      </c>
      <c r="I28" s="38" t="s">
        <v>189</v>
      </c>
      <c r="J28" s="39" t="s">
        <v>190</v>
      </c>
      <c r="K28" s="40" t="s">
        <v>191</v>
      </c>
      <c r="L28" s="31"/>
      <c r="M28" s="31"/>
      <c r="N28" s="31"/>
      <c r="O28" s="31"/>
    </row>
    <row r="29" spans="1:19" ht="30" customHeight="1">
      <c r="A29" s="41"/>
      <c r="B29" s="184" t="s">
        <v>194</v>
      </c>
      <c r="C29" s="184"/>
      <c r="D29" s="184"/>
      <c r="E29" s="184"/>
      <c r="F29" s="184"/>
      <c r="G29" s="184"/>
      <c r="H29" s="51">
        <v>4</v>
      </c>
      <c r="I29" s="51">
        <v>3</v>
      </c>
      <c r="J29" s="42">
        <f>I29/H29</f>
        <v>0.75</v>
      </c>
      <c r="K29" s="42">
        <f>1.96*(SQRT(((0.5^2)/I29)*((H29-I29)/(H29-1))))</f>
        <v>0.32666666666666666</v>
      </c>
      <c r="L29" s="41"/>
      <c r="M29" s="43"/>
      <c r="N29" s="41"/>
      <c r="O29" s="41"/>
    </row>
    <row r="30" spans="1:19" ht="15" customHeight="1">
      <c r="B30" s="184" t="s">
        <v>195</v>
      </c>
      <c r="C30" s="184"/>
      <c r="D30" s="184"/>
      <c r="E30" s="184"/>
      <c r="F30" s="184"/>
      <c r="G30" s="184"/>
      <c r="H30" s="51">
        <v>12</v>
      </c>
      <c r="I30" s="51">
        <v>8</v>
      </c>
      <c r="J30" s="42">
        <f t="shared" ref="J30:J36" si="0">I30/H30</f>
        <v>0.66666666666666663</v>
      </c>
      <c r="K30" s="42">
        <f t="shared" ref="K30:K35" si="1">1.96*(SQRT(((0.5^2)/I30)*((H30-I30)/(H30-1))))</f>
        <v>0.20893670202849823</v>
      </c>
      <c r="M30" s="43"/>
    </row>
    <row r="31" spans="1:19" ht="30" customHeight="1">
      <c r="B31" s="184" t="s">
        <v>196</v>
      </c>
      <c r="C31" s="184"/>
      <c r="D31" s="184"/>
      <c r="E31" s="184"/>
      <c r="F31" s="184"/>
      <c r="G31" s="184"/>
      <c r="H31" s="51">
        <v>45</v>
      </c>
      <c r="I31" s="51">
        <v>22</v>
      </c>
      <c r="J31" s="42">
        <f t="shared" si="0"/>
        <v>0.48888888888888887</v>
      </c>
      <c r="K31" s="42">
        <f t="shared" si="1"/>
        <v>0.15106098598779008</v>
      </c>
      <c r="M31" s="43"/>
    </row>
    <row r="32" spans="1:19" ht="30" customHeight="1">
      <c r="B32" s="184" t="s">
        <v>197</v>
      </c>
      <c r="C32" s="184"/>
      <c r="D32" s="184"/>
      <c r="E32" s="184"/>
      <c r="F32" s="184"/>
      <c r="G32" s="184"/>
      <c r="H32" s="51">
        <v>24</v>
      </c>
      <c r="I32" s="51">
        <v>15</v>
      </c>
      <c r="J32" s="42">
        <f>I32/H32</f>
        <v>0.625</v>
      </c>
      <c r="K32" s="42">
        <f t="shared" si="1"/>
        <v>0.15828427920510069</v>
      </c>
      <c r="M32" s="43"/>
    </row>
    <row r="33" spans="2:13" ht="15" customHeight="1">
      <c r="B33" s="184" t="s">
        <v>198</v>
      </c>
      <c r="C33" s="184"/>
      <c r="D33" s="184"/>
      <c r="E33" s="184"/>
      <c r="F33" s="184"/>
      <c r="G33" s="184"/>
      <c r="H33" s="51">
        <v>41</v>
      </c>
      <c r="I33" s="51">
        <v>28</v>
      </c>
      <c r="J33" s="42">
        <f t="shared" si="0"/>
        <v>0.68292682926829273</v>
      </c>
      <c r="K33" s="42">
        <f t="shared" si="1"/>
        <v>0.10558172190298849</v>
      </c>
      <c r="M33" s="43"/>
    </row>
    <row r="34" spans="2:13" ht="15" customHeight="1">
      <c r="B34" s="184" t="s">
        <v>199</v>
      </c>
      <c r="C34" s="184"/>
      <c r="D34" s="184"/>
      <c r="E34" s="184"/>
      <c r="F34" s="184"/>
      <c r="G34" s="184"/>
      <c r="H34" s="51">
        <v>24</v>
      </c>
      <c r="I34" s="51">
        <v>14</v>
      </c>
      <c r="J34" s="42">
        <f t="shared" si="0"/>
        <v>0.58333333333333337</v>
      </c>
      <c r="K34" s="42">
        <f t="shared" si="1"/>
        <v>0.1727023073283091</v>
      </c>
      <c r="M34" s="43"/>
    </row>
    <row r="35" spans="2:13" ht="30" customHeight="1" thickBot="1">
      <c r="B35" s="184" t="s">
        <v>200</v>
      </c>
      <c r="C35" s="184"/>
      <c r="D35" s="184"/>
      <c r="E35" s="184"/>
      <c r="F35" s="185"/>
      <c r="G35" s="185"/>
      <c r="H35" s="55">
        <v>44</v>
      </c>
      <c r="I35" s="55">
        <v>27</v>
      </c>
      <c r="J35" s="56">
        <f t="shared" si="0"/>
        <v>0.61363636363636365</v>
      </c>
      <c r="K35" s="56">
        <f t="shared" si="1"/>
        <v>0.11858627477507734</v>
      </c>
      <c r="M35" s="43"/>
    </row>
    <row r="36" spans="2:13" ht="15.75" thickBot="1">
      <c r="F36" s="183" t="s">
        <v>192</v>
      </c>
      <c r="G36" s="183"/>
      <c r="H36" s="57">
        <f>SUM(H29:H35)</f>
        <v>194</v>
      </c>
      <c r="I36" s="57">
        <f>SUM(I29:I35)</f>
        <v>117</v>
      </c>
      <c r="J36" s="58">
        <f t="shared" si="0"/>
        <v>0.60309278350515461</v>
      </c>
      <c r="K36" s="58">
        <f>1.96*(SQRT(((0.5^2)/I36)*((H36-I36)/(H36-1))))</f>
        <v>5.7226851539191839E-2</v>
      </c>
      <c r="M36" s="43"/>
    </row>
  </sheetData>
  <mergeCells count="14">
    <mergeCell ref="F36:G36"/>
    <mergeCell ref="D20:L20"/>
    <mergeCell ref="B30:G30"/>
    <mergeCell ref="B31:G31"/>
    <mergeCell ref="B32:G32"/>
    <mergeCell ref="B33:G33"/>
    <mergeCell ref="B34:G34"/>
    <mergeCell ref="B35:G35"/>
    <mergeCell ref="B29:G29"/>
    <mergeCell ref="B2:S2"/>
    <mergeCell ref="B7:E7"/>
    <mergeCell ref="B11:M11"/>
    <mergeCell ref="D14:M16"/>
    <mergeCell ref="D18:L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8"/>
  <sheetViews>
    <sheetView showGridLines="0" zoomScale="85" zoomScaleNormal="85" workbookViewId="0">
      <selection activeCell="P207" activeCellId="5" sqref="B207 D207 F207 H207 J207 P207"/>
    </sheetView>
  </sheetViews>
  <sheetFormatPr defaultColWidth="9.140625" defaultRowHeight="15"/>
  <cols>
    <col min="1" max="1" width="14.7109375" style="127" customWidth="1"/>
    <col min="2" max="2" width="9.7109375" style="127" customWidth="1"/>
    <col min="3" max="3" width="7" style="127" customWidth="1"/>
    <col min="4" max="6" width="9.7109375" style="127" customWidth="1"/>
    <col min="7" max="7" width="9.42578125" style="127" customWidth="1"/>
    <col min="8" max="8" width="9.7109375" style="127" customWidth="1"/>
    <col min="9" max="9" width="8" style="127" customWidth="1"/>
    <col min="10" max="12" width="9.7109375" style="127" customWidth="1"/>
    <col min="13" max="13" width="7.7109375" style="127" customWidth="1"/>
    <col min="14" max="14" width="9.7109375" style="127" customWidth="1"/>
    <col min="15" max="15" width="7.85546875" style="127" customWidth="1"/>
    <col min="16" max="17" width="9.7109375" style="127" customWidth="1"/>
    <col min="18" max="18" width="9.7109375" style="127" bestFit="1" customWidth="1"/>
    <col min="19" max="19" width="7" style="127" bestFit="1" customWidth="1"/>
    <col min="20" max="20" width="9.7109375" style="127" bestFit="1" customWidth="1"/>
    <col min="21" max="21" width="7" style="127" bestFit="1" customWidth="1"/>
    <col min="22" max="24" width="9.7109375" style="127" bestFit="1" customWidth="1"/>
    <col min="25" max="25" width="6" style="127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79" t="s">
        <v>203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6384" ht="18">
      <c r="A2" s="128"/>
    </row>
    <row r="3" spans="1:16384" s="3" customFormat="1" ht="29.25" thickBot="1">
      <c r="A3" s="1" t="s">
        <v>149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ht="18">
      <c r="A4" s="128"/>
      <c r="H4" s="129"/>
      <c r="I4" s="129"/>
      <c r="J4" s="129"/>
      <c r="K4" s="129"/>
      <c r="L4" s="129"/>
      <c r="M4" s="129"/>
      <c r="N4" s="129"/>
    </row>
    <row r="5" spans="1:16384" ht="32.25" thickBot="1">
      <c r="A5" s="130" t="s">
        <v>0</v>
      </c>
      <c r="B5" s="130"/>
      <c r="C5" s="130"/>
      <c r="D5" s="130"/>
      <c r="E5" s="130"/>
      <c r="G5" s="129"/>
      <c r="H5" s="131">
        <v>117</v>
      </c>
      <c r="I5" s="129"/>
      <c r="J5" s="129"/>
      <c r="K5" s="129"/>
      <c r="L5" s="129"/>
      <c r="M5" s="129"/>
      <c r="N5" s="129"/>
    </row>
    <row r="6" spans="1:16384">
      <c r="G6" s="129"/>
      <c r="H6" s="129"/>
      <c r="I6" s="129"/>
      <c r="J6" s="129"/>
      <c r="K6" s="129"/>
      <c r="L6" s="129"/>
      <c r="M6" s="129"/>
      <c r="N6" s="129"/>
    </row>
    <row r="7" spans="1:16384">
      <c r="G7" s="129"/>
      <c r="H7" s="129"/>
      <c r="I7" s="129"/>
      <c r="J7" s="129"/>
      <c r="K7" s="129"/>
      <c r="L7" s="129"/>
      <c r="M7" s="129"/>
      <c r="N7" s="129"/>
    </row>
    <row r="8" spans="1:16384" ht="18" customHeight="1">
      <c r="A8" s="127" t="s">
        <v>1</v>
      </c>
      <c r="G8" s="129"/>
      <c r="H8" s="129"/>
      <c r="I8" s="129"/>
      <c r="J8" s="129"/>
      <c r="K8" s="129"/>
      <c r="L8" s="129"/>
      <c r="M8" s="129"/>
      <c r="N8" s="129"/>
    </row>
    <row r="9" spans="1:16384" ht="15" customHeight="1" thickBot="1">
      <c r="G9" s="129"/>
      <c r="H9" s="129"/>
      <c r="I9" s="129"/>
      <c r="J9" s="129"/>
      <c r="K9" s="129"/>
      <c r="L9" s="129"/>
      <c r="M9" s="129"/>
      <c r="N9" s="129"/>
    </row>
    <row r="10" spans="1:16384" ht="15" customHeight="1" thickTop="1">
      <c r="A10" s="306" t="s">
        <v>2</v>
      </c>
      <c r="B10" s="285"/>
      <c r="C10" s="285"/>
      <c r="D10" s="307"/>
      <c r="E10" s="220" t="s">
        <v>3</v>
      </c>
      <c r="G10" s="129"/>
      <c r="H10" s="129"/>
      <c r="I10" s="129"/>
      <c r="J10" s="129"/>
      <c r="K10" s="129"/>
      <c r="L10" s="129"/>
      <c r="M10" s="129"/>
      <c r="N10" s="129"/>
    </row>
    <row r="11" spans="1:16384" ht="15" customHeight="1">
      <c r="A11" s="232" t="s">
        <v>4</v>
      </c>
      <c r="B11" s="217"/>
      <c r="C11" s="218" t="s">
        <v>5</v>
      </c>
      <c r="D11" s="231"/>
      <c r="E11" s="221"/>
      <c r="G11" s="129"/>
      <c r="H11" s="129"/>
      <c r="I11" s="129"/>
      <c r="J11" s="129"/>
      <c r="K11" s="129"/>
      <c r="L11" s="129"/>
      <c r="M11" s="129"/>
      <c r="N11" s="129"/>
    </row>
    <row r="12" spans="1:16384" ht="27" customHeight="1" thickBot="1">
      <c r="A12" s="62" t="s">
        <v>6</v>
      </c>
      <c r="B12" s="5" t="s">
        <v>7</v>
      </c>
      <c r="C12" s="5" t="s">
        <v>6</v>
      </c>
      <c r="D12" s="6" t="s">
        <v>7</v>
      </c>
      <c r="E12" s="63" t="s">
        <v>6</v>
      </c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6384" ht="16.5" thickTop="1" thickBot="1">
      <c r="A13" s="64">
        <v>46</v>
      </c>
      <c r="B13" s="65">
        <f>A13/E13</f>
        <v>0.39316239316239315</v>
      </c>
      <c r="C13" s="66">
        <v>71</v>
      </c>
      <c r="D13" s="67">
        <f>C13/E13</f>
        <v>0.60683760683760679</v>
      </c>
      <c r="E13" s="132">
        <v>117</v>
      </c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6384" ht="18.75" thickTop="1">
      <c r="A14" s="128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6384">
      <c r="H15" s="129"/>
      <c r="I15" s="129"/>
      <c r="J15" s="129"/>
      <c r="K15" s="129"/>
      <c r="L15" s="129"/>
      <c r="M15" s="129"/>
      <c r="N15" s="129"/>
    </row>
    <row r="16" spans="1:16384" ht="18" customHeight="1" thickBot="1">
      <c r="A16" s="234" t="s">
        <v>9</v>
      </c>
      <c r="B16" s="234"/>
      <c r="C16" s="234"/>
      <c r="D16" s="234"/>
      <c r="E16" s="234"/>
      <c r="F16" s="234"/>
      <c r="G16" s="234"/>
    </row>
    <row r="17" spans="1:11" ht="15" customHeight="1" thickTop="1">
      <c r="A17" s="235"/>
      <c r="B17" s="284" t="s">
        <v>10</v>
      </c>
      <c r="C17" s="285"/>
      <c r="D17" s="285"/>
      <c r="E17" s="285"/>
      <c r="F17" s="285"/>
      <c r="G17" s="294"/>
    </row>
    <row r="18" spans="1:11" ht="43.5" customHeight="1">
      <c r="A18" s="236"/>
      <c r="B18" s="238" t="s">
        <v>11</v>
      </c>
      <c r="C18" s="233"/>
      <c r="D18" s="233" t="s">
        <v>12</v>
      </c>
      <c r="E18" s="233"/>
      <c r="F18" s="233" t="s">
        <v>13</v>
      </c>
      <c r="G18" s="250"/>
    </row>
    <row r="19" spans="1:11" ht="15" customHeight="1" thickBot="1">
      <c r="A19" s="237"/>
      <c r="B19" s="4" t="s">
        <v>6</v>
      </c>
      <c r="C19" s="5" t="s">
        <v>7</v>
      </c>
      <c r="D19" s="5" t="s">
        <v>6</v>
      </c>
      <c r="E19" s="5" t="s">
        <v>7</v>
      </c>
      <c r="F19" s="5" t="s">
        <v>6</v>
      </c>
      <c r="G19" s="68" t="s">
        <v>7</v>
      </c>
    </row>
    <row r="20" spans="1:11" ht="15" customHeight="1" thickTop="1" thickBot="1">
      <c r="A20" s="133"/>
      <c r="B20" s="69">
        <v>102</v>
      </c>
      <c r="C20" s="65">
        <f>B20/H5</f>
        <v>0.87179487179487181</v>
      </c>
      <c r="D20" s="66">
        <v>7</v>
      </c>
      <c r="E20" s="65">
        <f>D20/H5</f>
        <v>5.9829059829059832E-2</v>
      </c>
      <c r="F20" s="66">
        <v>8</v>
      </c>
      <c r="G20" s="70">
        <f>F20/H5</f>
        <v>6.8376068376068383E-2</v>
      </c>
    </row>
    <row r="21" spans="1:11" ht="15.75" thickTop="1"/>
    <row r="22" spans="1:11" ht="18">
      <c r="A22" s="128"/>
    </row>
    <row r="24" spans="1:11" ht="18" customHeight="1" thickBot="1">
      <c r="A24" s="234" t="s">
        <v>150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1:11" ht="66" customHeight="1" thickTop="1">
      <c r="A25" s="235"/>
      <c r="B25" s="308" t="s">
        <v>153</v>
      </c>
      <c r="C25" s="309"/>
      <c r="D25" s="310" t="s">
        <v>151</v>
      </c>
      <c r="E25" s="311"/>
      <c r="F25" s="303" t="s">
        <v>8</v>
      </c>
      <c r="G25" s="304"/>
      <c r="H25" s="303" t="s">
        <v>154</v>
      </c>
      <c r="I25" s="304"/>
      <c r="J25" s="310" t="s">
        <v>152</v>
      </c>
      <c r="K25" s="312"/>
    </row>
    <row r="26" spans="1:11" ht="15" customHeight="1" thickBot="1">
      <c r="A26" s="275"/>
      <c r="B26" s="4" t="s">
        <v>6</v>
      </c>
      <c r="C26" s="5" t="s">
        <v>7</v>
      </c>
      <c r="D26" s="5" t="s">
        <v>6</v>
      </c>
      <c r="E26" s="60" t="s">
        <v>7</v>
      </c>
      <c r="F26" s="13" t="s">
        <v>6</v>
      </c>
      <c r="G26" s="5" t="s">
        <v>7</v>
      </c>
      <c r="H26" s="134" t="s">
        <v>6</v>
      </c>
      <c r="I26" s="134" t="s">
        <v>7</v>
      </c>
      <c r="J26" s="5" t="s">
        <v>6</v>
      </c>
      <c r="K26" s="71" t="s">
        <v>7</v>
      </c>
    </row>
    <row r="27" spans="1:11" ht="15" customHeight="1" thickTop="1" thickBot="1">
      <c r="A27" s="133"/>
      <c r="B27" s="69">
        <v>77</v>
      </c>
      <c r="C27" s="65">
        <f>B27/F27</f>
        <v>0.66379310344827591</v>
      </c>
      <c r="D27" s="66">
        <v>39</v>
      </c>
      <c r="E27" s="72">
        <f>D27/F27</f>
        <v>0.33620689655172414</v>
      </c>
      <c r="F27" s="73">
        <v>116</v>
      </c>
      <c r="G27" s="65">
        <f>F27/H5</f>
        <v>0.99145299145299148</v>
      </c>
      <c r="H27" s="135">
        <v>0</v>
      </c>
      <c r="I27" s="136">
        <f>H27/$H$5</f>
        <v>0</v>
      </c>
      <c r="J27" s="66">
        <v>1</v>
      </c>
      <c r="K27" s="74">
        <f>J27/H5</f>
        <v>8.5470085470085479E-3</v>
      </c>
    </row>
    <row r="28" spans="1:11" ht="15.75" thickTop="1"/>
    <row r="30" spans="1:11" ht="32.25" thickBot="1">
      <c r="A30" s="130" t="s">
        <v>172</v>
      </c>
      <c r="B30" s="130"/>
      <c r="C30" s="130"/>
      <c r="D30" s="130"/>
    </row>
    <row r="32" spans="1:11" ht="18" customHeight="1" thickBot="1">
      <c r="A32" s="234" t="s">
        <v>19</v>
      </c>
      <c r="B32" s="234"/>
      <c r="C32" s="234"/>
      <c r="D32" s="234"/>
      <c r="E32" s="234"/>
      <c r="F32" s="234"/>
      <c r="G32" s="234"/>
      <c r="H32" s="234"/>
      <c r="I32" s="234"/>
    </row>
    <row r="33" spans="1:17" ht="15" customHeight="1" thickTop="1">
      <c r="A33" s="235"/>
      <c r="B33" s="241" t="s">
        <v>20</v>
      </c>
      <c r="C33" s="242"/>
      <c r="D33" s="242"/>
      <c r="E33" s="242"/>
      <c r="F33" s="242"/>
      <c r="G33" s="242"/>
      <c r="H33" s="242"/>
      <c r="I33" s="242"/>
      <c r="J33" s="243"/>
      <c r="K33" s="243"/>
      <c r="L33" s="243"/>
      <c r="M33" s="243"/>
      <c r="N33" s="243"/>
      <c r="O33" s="244"/>
    </row>
    <row r="34" spans="1:17" ht="15" customHeight="1">
      <c r="A34" s="236"/>
      <c r="B34" s="288" t="s">
        <v>21</v>
      </c>
      <c r="C34" s="233"/>
      <c r="D34" s="288" t="s">
        <v>22</v>
      </c>
      <c r="E34" s="233"/>
      <c r="F34" s="288" t="s">
        <v>23</v>
      </c>
      <c r="G34" s="233"/>
      <c r="H34" s="288" t="s">
        <v>24</v>
      </c>
      <c r="I34" s="259"/>
      <c r="J34" s="289" t="s">
        <v>8</v>
      </c>
      <c r="K34" s="261"/>
      <c r="L34" s="239" t="s">
        <v>154</v>
      </c>
      <c r="M34" s="261"/>
      <c r="N34" s="239" t="s">
        <v>152</v>
      </c>
      <c r="O34" s="240"/>
    </row>
    <row r="35" spans="1:17" ht="15" customHeight="1" thickBot="1">
      <c r="A35" s="237"/>
      <c r="B35" s="5" t="s">
        <v>6</v>
      </c>
      <c r="C35" s="5" t="s">
        <v>7</v>
      </c>
      <c r="D35" s="5" t="s">
        <v>6</v>
      </c>
      <c r="E35" s="5" t="s">
        <v>7</v>
      </c>
      <c r="F35" s="5" t="s">
        <v>6</v>
      </c>
      <c r="G35" s="5" t="s">
        <v>7</v>
      </c>
      <c r="H35" s="5" t="s">
        <v>6</v>
      </c>
      <c r="I35" s="12" t="s">
        <v>7</v>
      </c>
      <c r="J35" s="61" t="s">
        <v>6</v>
      </c>
      <c r="K35" s="14" t="s">
        <v>7</v>
      </c>
      <c r="L35" s="5" t="s">
        <v>6</v>
      </c>
      <c r="M35" s="14" t="s">
        <v>7</v>
      </c>
      <c r="N35" s="5" t="s">
        <v>6</v>
      </c>
      <c r="O35" s="68" t="s">
        <v>7</v>
      </c>
    </row>
    <row r="36" spans="1:17" ht="15" customHeight="1" thickTop="1" thickBot="1">
      <c r="A36" s="133"/>
      <c r="B36" s="66">
        <v>70</v>
      </c>
      <c r="C36" s="65">
        <f>B36/J36</f>
        <v>0.64814814814814814</v>
      </c>
      <c r="D36" s="66">
        <v>15</v>
      </c>
      <c r="E36" s="65">
        <f>D36/J36</f>
        <v>0.1388888888888889</v>
      </c>
      <c r="F36" s="66">
        <v>19</v>
      </c>
      <c r="G36" s="65">
        <f>F36/J36</f>
        <v>0.17592592592592593</v>
      </c>
      <c r="H36" s="66">
        <v>4</v>
      </c>
      <c r="I36" s="75">
        <f>H36/J36</f>
        <v>3.7037037037037035E-2</v>
      </c>
      <c r="J36" s="76">
        <v>108</v>
      </c>
      <c r="K36" s="77">
        <f>J36/H5</f>
        <v>0.92307692307692313</v>
      </c>
      <c r="L36" s="66">
        <v>8</v>
      </c>
      <c r="M36" s="77">
        <f>L36/H5</f>
        <v>6.8376068376068383E-2</v>
      </c>
      <c r="N36" s="66">
        <v>1</v>
      </c>
      <c r="O36" s="70">
        <f>N36/H5</f>
        <v>8.5470085470085479E-3</v>
      </c>
    </row>
    <row r="37" spans="1:17" ht="15.75" thickTop="1"/>
    <row r="40" spans="1:17" ht="15.75" customHeight="1" thickBot="1">
      <c r="A40" s="198" t="s">
        <v>26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1:17" ht="33.75" customHeight="1" thickTop="1">
      <c r="A41" s="228"/>
      <c r="B41" s="246" t="s">
        <v>155</v>
      </c>
      <c r="C41" s="207"/>
      <c r="D41" s="207" t="s">
        <v>156</v>
      </c>
      <c r="E41" s="207"/>
      <c r="F41" s="207" t="s">
        <v>157</v>
      </c>
      <c r="G41" s="207"/>
      <c r="H41" s="207" t="s">
        <v>27</v>
      </c>
      <c r="I41" s="227"/>
      <c r="J41" s="226" t="s">
        <v>8</v>
      </c>
      <c r="K41" s="207"/>
      <c r="L41" s="207" t="s">
        <v>154</v>
      </c>
      <c r="M41" s="207"/>
      <c r="N41" s="207" t="s">
        <v>152</v>
      </c>
      <c r="O41" s="245"/>
    </row>
    <row r="42" spans="1:17" ht="15.75" thickBot="1">
      <c r="A42" s="229"/>
      <c r="B42" s="137" t="s">
        <v>6</v>
      </c>
      <c r="C42" s="134" t="s">
        <v>7</v>
      </c>
      <c r="D42" s="134" t="s">
        <v>6</v>
      </c>
      <c r="E42" s="134" t="s">
        <v>7</v>
      </c>
      <c r="F42" s="134" t="s">
        <v>6</v>
      </c>
      <c r="G42" s="134" t="s">
        <v>7</v>
      </c>
      <c r="H42" s="134" t="s">
        <v>6</v>
      </c>
      <c r="I42" s="138" t="s">
        <v>7</v>
      </c>
      <c r="J42" s="139" t="s">
        <v>6</v>
      </c>
      <c r="K42" s="134" t="s">
        <v>7</v>
      </c>
      <c r="L42" s="134" t="s">
        <v>6</v>
      </c>
      <c r="M42" s="134" t="s">
        <v>7</v>
      </c>
      <c r="N42" s="134" t="s">
        <v>6</v>
      </c>
      <c r="O42" s="140" t="s">
        <v>7</v>
      </c>
    </row>
    <row r="43" spans="1:17" ht="16.5" thickTop="1" thickBot="1">
      <c r="A43" s="141"/>
      <c r="B43" s="142">
        <v>69</v>
      </c>
      <c r="C43" s="136">
        <f>B43/J43</f>
        <v>0.6330275229357798</v>
      </c>
      <c r="D43" s="135">
        <v>31</v>
      </c>
      <c r="E43" s="136">
        <f>D43/J43</f>
        <v>0.28440366972477066</v>
      </c>
      <c r="F43" s="135">
        <v>2</v>
      </c>
      <c r="G43" s="136">
        <f>F43/J43</f>
        <v>1.834862385321101E-2</v>
      </c>
      <c r="H43" s="135">
        <v>7</v>
      </c>
      <c r="I43" s="143">
        <f>H43/J43</f>
        <v>6.4220183486238536E-2</v>
      </c>
      <c r="J43" s="144">
        <v>109</v>
      </c>
      <c r="K43" s="136">
        <f>J43/H5</f>
        <v>0.93162393162393164</v>
      </c>
      <c r="L43" s="135">
        <v>8</v>
      </c>
      <c r="M43" s="136">
        <f>L43/H5</f>
        <v>6.8376068376068383E-2</v>
      </c>
      <c r="N43" s="135">
        <v>0</v>
      </c>
      <c r="O43" s="145">
        <f>N43/$H$5</f>
        <v>0</v>
      </c>
    </row>
    <row r="44" spans="1:17" ht="15.75" thickTop="1"/>
    <row r="47" spans="1:17" ht="15.75" customHeight="1" thickBot="1">
      <c r="A47" s="198" t="s">
        <v>25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7" ht="56.25" customHeight="1" thickTop="1">
      <c r="A48" s="228"/>
      <c r="B48" s="299" t="s">
        <v>206</v>
      </c>
      <c r="C48" s="300"/>
      <c r="D48" s="300"/>
      <c r="E48" s="300"/>
      <c r="F48" s="300"/>
      <c r="G48" s="300"/>
      <c r="H48" s="302" t="s">
        <v>158</v>
      </c>
      <c r="I48" s="186"/>
      <c r="J48" s="186"/>
      <c r="K48" s="187"/>
      <c r="L48" s="186" t="s">
        <v>159</v>
      </c>
      <c r="M48" s="186"/>
      <c r="N48" s="186"/>
      <c r="O48" s="186"/>
      <c r="P48" s="186"/>
      <c r="Q48" s="187"/>
    </row>
    <row r="49" spans="1:25" ht="15" customHeight="1">
      <c r="A49" s="230"/>
      <c r="B49" s="262" t="s">
        <v>15</v>
      </c>
      <c r="C49" s="263"/>
      <c r="D49" s="264" t="s">
        <v>14</v>
      </c>
      <c r="E49" s="264"/>
      <c r="F49" s="264" t="s">
        <v>152</v>
      </c>
      <c r="G49" s="301"/>
      <c r="H49" s="188" t="s">
        <v>15</v>
      </c>
      <c r="I49" s="189"/>
      <c r="J49" s="265" t="s">
        <v>14</v>
      </c>
      <c r="K49" s="266"/>
      <c r="L49" s="188" t="s">
        <v>15</v>
      </c>
      <c r="M49" s="189"/>
      <c r="N49" s="265" t="s">
        <v>14</v>
      </c>
      <c r="O49" s="265"/>
      <c r="P49" s="189" t="s">
        <v>152</v>
      </c>
      <c r="Q49" s="267"/>
      <c r="R49" s="171"/>
      <c r="X49"/>
      <c r="Y49"/>
    </row>
    <row r="50" spans="1:25" ht="17.25" customHeight="1" thickBot="1">
      <c r="A50" s="229"/>
      <c r="B50" s="153" t="s">
        <v>6</v>
      </c>
      <c r="C50" s="154" t="s">
        <v>7</v>
      </c>
      <c r="D50" s="154" t="s">
        <v>6</v>
      </c>
      <c r="E50" s="154" t="s">
        <v>7</v>
      </c>
      <c r="F50" s="154" t="s">
        <v>6</v>
      </c>
      <c r="G50" s="177" t="s">
        <v>7</v>
      </c>
      <c r="H50" s="156" t="s">
        <v>6</v>
      </c>
      <c r="I50" s="154" t="s">
        <v>7</v>
      </c>
      <c r="J50" s="154" t="s">
        <v>6</v>
      </c>
      <c r="K50" s="177" t="s">
        <v>7</v>
      </c>
      <c r="L50" s="156" t="s">
        <v>6</v>
      </c>
      <c r="M50" s="154" t="s">
        <v>7</v>
      </c>
      <c r="N50" s="154" t="s">
        <v>6</v>
      </c>
      <c r="O50" s="154" t="s">
        <v>7</v>
      </c>
      <c r="P50" s="154" t="s">
        <v>6</v>
      </c>
      <c r="Q50" s="172" t="s">
        <v>7</v>
      </c>
      <c r="R50" s="171"/>
      <c r="X50"/>
      <c r="Y50"/>
    </row>
    <row r="51" spans="1:25" ht="16.5" thickTop="1" thickBot="1">
      <c r="A51" s="141"/>
      <c r="B51" s="158">
        <v>67</v>
      </c>
      <c r="C51" s="163">
        <f>B51/$J$43</f>
        <v>0.61467889908256879</v>
      </c>
      <c r="D51" s="160">
        <v>42</v>
      </c>
      <c r="E51" s="163">
        <f>D51/$J$43</f>
        <v>0.38532110091743121</v>
      </c>
      <c r="F51" s="160">
        <v>1</v>
      </c>
      <c r="G51" s="178">
        <f>F51/$J$43</f>
        <v>9.1743119266055051E-3</v>
      </c>
      <c r="H51" s="162">
        <v>31</v>
      </c>
      <c r="I51" s="163">
        <f>H51/$D51</f>
        <v>0.73809523809523814</v>
      </c>
      <c r="J51" s="160">
        <v>11</v>
      </c>
      <c r="K51" s="178">
        <f>J51/$D51</f>
        <v>0.26190476190476192</v>
      </c>
      <c r="L51" s="162">
        <v>6</v>
      </c>
      <c r="M51" s="163">
        <f>L51/$J51</f>
        <v>0.54545454545454541</v>
      </c>
      <c r="N51" s="160">
        <v>4</v>
      </c>
      <c r="O51" s="163">
        <f>N51/$J51</f>
        <v>0.36363636363636365</v>
      </c>
      <c r="P51" s="160">
        <v>1</v>
      </c>
      <c r="Q51" s="163">
        <f>P51/$J51</f>
        <v>9.0909090909090912E-2</v>
      </c>
      <c r="X51"/>
      <c r="Y51"/>
    </row>
    <row r="52" spans="1:25" ht="15.75" thickTop="1"/>
    <row r="54" spans="1:25" ht="18" customHeight="1" thickBot="1">
      <c r="A54" s="234" t="s">
        <v>28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</row>
    <row r="55" spans="1:25" ht="15" customHeight="1" thickTop="1">
      <c r="A55" s="235"/>
      <c r="B55" s="241" t="s">
        <v>29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82"/>
      <c r="M55" s="282"/>
      <c r="N55" s="282"/>
      <c r="O55" s="282"/>
      <c r="P55" s="282"/>
      <c r="Q55" s="283"/>
    </row>
    <row r="56" spans="1:25" ht="15" customHeight="1">
      <c r="A56" s="236"/>
      <c r="B56" s="238" t="s">
        <v>30</v>
      </c>
      <c r="C56" s="233"/>
      <c r="D56" s="233" t="s">
        <v>31</v>
      </c>
      <c r="E56" s="233"/>
      <c r="F56" s="233" t="s">
        <v>32</v>
      </c>
      <c r="G56" s="233"/>
      <c r="H56" s="233" t="s">
        <v>33</v>
      </c>
      <c r="I56" s="233"/>
      <c r="J56" s="233" t="s">
        <v>177</v>
      </c>
      <c r="K56" s="218"/>
      <c r="L56" s="313" t="s">
        <v>8</v>
      </c>
      <c r="M56" s="260"/>
      <c r="N56" s="260" t="s">
        <v>154</v>
      </c>
      <c r="O56" s="261"/>
      <c r="P56" s="260" t="s">
        <v>152</v>
      </c>
      <c r="Q56" s="240"/>
    </row>
    <row r="57" spans="1:25" ht="15" customHeight="1" thickBot="1">
      <c r="A57" s="237"/>
      <c r="B57" s="4" t="s">
        <v>6</v>
      </c>
      <c r="C57" s="5" t="s">
        <v>7</v>
      </c>
      <c r="D57" s="5" t="s">
        <v>6</v>
      </c>
      <c r="E57" s="5" t="s">
        <v>7</v>
      </c>
      <c r="F57" s="5" t="s">
        <v>6</v>
      </c>
      <c r="G57" s="5" t="s">
        <v>7</v>
      </c>
      <c r="H57" s="5" t="s">
        <v>6</v>
      </c>
      <c r="I57" s="5" t="s">
        <v>7</v>
      </c>
      <c r="J57" s="5" t="s">
        <v>6</v>
      </c>
      <c r="K57" s="22" t="s">
        <v>7</v>
      </c>
      <c r="L57" s="61" t="s">
        <v>6</v>
      </c>
      <c r="M57" s="14" t="s">
        <v>7</v>
      </c>
      <c r="N57" s="5" t="s">
        <v>6</v>
      </c>
      <c r="O57" s="14" t="s">
        <v>7</v>
      </c>
      <c r="P57" s="5" t="s">
        <v>6</v>
      </c>
      <c r="Q57" s="68" t="s">
        <v>7</v>
      </c>
    </row>
    <row r="58" spans="1:25" ht="15" customHeight="1" thickTop="1" thickBot="1">
      <c r="A58" s="133"/>
      <c r="B58" s="69">
        <v>43</v>
      </c>
      <c r="C58" s="65">
        <f>B58/L58</f>
        <v>0.39814814814814814</v>
      </c>
      <c r="D58" s="66">
        <v>3</v>
      </c>
      <c r="E58" s="65">
        <f>D58/L58</f>
        <v>2.7777777777777776E-2</v>
      </c>
      <c r="F58" s="66">
        <v>36</v>
      </c>
      <c r="G58" s="65">
        <f>F58/L58</f>
        <v>0.33333333333333331</v>
      </c>
      <c r="H58" s="66">
        <v>26</v>
      </c>
      <c r="I58" s="65">
        <f>H58/L58</f>
        <v>0.24074074074074073</v>
      </c>
      <c r="J58" s="66">
        <v>0</v>
      </c>
      <c r="K58" s="78">
        <f>J58/L58</f>
        <v>0</v>
      </c>
      <c r="L58" s="76">
        <v>108</v>
      </c>
      <c r="M58" s="77">
        <f>L58/H5</f>
        <v>0.92307692307692313</v>
      </c>
      <c r="N58" s="66">
        <v>8</v>
      </c>
      <c r="O58" s="77">
        <f>N58/H5</f>
        <v>6.8376068376068383E-2</v>
      </c>
      <c r="P58" s="66">
        <v>1</v>
      </c>
      <c r="Q58" s="70">
        <f>P58/H5</f>
        <v>8.5470085470085479E-3</v>
      </c>
    </row>
    <row r="59" spans="1:25" ht="15.75" thickTop="1"/>
    <row r="61" spans="1:25">
      <c r="A61" s="8" t="s">
        <v>34</v>
      </c>
    </row>
    <row r="63" spans="1:25" ht="18" customHeight="1" thickBot="1">
      <c r="A63" s="234" t="s">
        <v>35</v>
      </c>
      <c r="B63" s="234"/>
      <c r="C63" s="234"/>
      <c r="D63" s="234"/>
      <c r="E63" s="234"/>
    </row>
    <row r="64" spans="1:25" ht="15" customHeight="1" thickTop="1">
      <c r="A64" s="235"/>
      <c r="B64" s="284" t="s">
        <v>36</v>
      </c>
      <c r="C64" s="285"/>
      <c r="D64" s="285"/>
      <c r="E64" s="294"/>
    </row>
    <row r="65" spans="1:13" ht="15" customHeight="1">
      <c r="A65" s="236"/>
      <c r="B65" s="238" t="s">
        <v>37</v>
      </c>
      <c r="C65" s="233"/>
      <c r="D65" s="233" t="s">
        <v>38</v>
      </c>
      <c r="E65" s="250"/>
    </row>
    <row r="66" spans="1:13" ht="15" customHeight="1" thickBot="1">
      <c r="A66" s="237"/>
      <c r="B66" s="4" t="s">
        <v>6</v>
      </c>
      <c r="C66" s="5" t="s">
        <v>7</v>
      </c>
      <c r="D66" s="5" t="s">
        <v>6</v>
      </c>
      <c r="E66" s="68" t="s">
        <v>7</v>
      </c>
    </row>
    <row r="67" spans="1:13" ht="15" customHeight="1" thickTop="1" thickBot="1">
      <c r="A67" s="133"/>
      <c r="B67" s="69">
        <v>2</v>
      </c>
      <c r="C67" s="65">
        <f>B67/D58</f>
        <v>0.66666666666666663</v>
      </c>
      <c r="D67" s="66">
        <v>1</v>
      </c>
      <c r="E67" s="70">
        <f>D67/D58</f>
        <v>0.33333333333333331</v>
      </c>
    </row>
    <row r="68" spans="1:13" ht="15.75" thickTop="1"/>
    <row r="69" spans="1:13" ht="18">
      <c r="A69" s="128"/>
    </row>
    <row r="70" spans="1:13">
      <c r="A70" s="8" t="s">
        <v>39</v>
      </c>
    </row>
    <row r="71" spans="1:13" ht="18" customHeight="1" thickBot="1">
      <c r="A71" s="234" t="s">
        <v>40</v>
      </c>
      <c r="B71" s="234"/>
      <c r="C71" s="234"/>
      <c r="D71" s="234"/>
      <c r="E71" s="234"/>
    </row>
    <row r="72" spans="1:13" ht="15" customHeight="1" thickTop="1">
      <c r="A72" s="268"/>
      <c r="B72" s="297" t="s">
        <v>41</v>
      </c>
      <c r="C72" s="297"/>
      <c r="D72" s="297"/>
      <c r="E72" s="297"/>
      <c r="F72" s="297"/>
      <c r="G72" s="297"/>
      <c r="H72" s="297"/>
      <c r="I72" s="297"/>
      <c r="J72" s="297"/>
      <c r="K72" s="298"/>
    </row>
    <row r="73" spans="1:13" ht="15" customHeight="1">
      <c r="A73" s="269"/>
      <c r="B73" s="271" t="s">
        <v>14</v>
      </c>
      <c r="C73" s="249"/>
      <c r="D73" s="249" t="s">
        <v>15</v>
      </c>
      <c r="E73" s="272"/>
      <c r="F73" s="222" t="s">
        <v>8</v>
      </c>
      <c r="G73" s="223"/>
      <c r="H73" s="222" t="s">
        <v>154</v>
      </c>
      <c r="I73" s="223"/>
      <c r="J73" s="295" t="s">
        <v>152</v>
      </c>
      <c r="K73" s="296"/>
    </row>
    <row r="74" spans="1:13" ht="15" customHeight="1" thickBot="1">
      <c r="A74" s="270"/>
      <c r="B74" s="86" t="s">
        <v>6</v>
      </c>
      <c r="C74" s="5" t="s">
        <v>7</v>
      </c>
      <c r="D74" s="5" t="s">
        <v>6</v>
      </c>
      <c r="E74" s="21" t="s">
        <v>7</v>
      </c>
      <c r="F74" s="80" t="s">
        <v>6</v>
      </c>
      <c r="G74" s="81" t="s">
        <v>7</v>
      </c>
      <c r="H74" s="80" t="s">
        <v>6</v>
      </c>
      <c r="I74" s="81" t="s">
        <v>7</v>
      </c>
      <c r="J74" s="13" t="s">
        <v>6</v>
      </c>
      <c r="K74" s="68" t="s">
        <v>7</v>
      </c>
    </row>
    <row r="75" spans="1:13" ht="15" customHeight="1" thickTop="1" thickBot="1">
      <c r="A75" s="133"/>
      <c r="B75" s="69">
        <v>6</v>
      </c>
      <c r="C75" s="65">
        <f>B75/F75</f>
        <v>7.3170731707317069E-2</v>
      </c>
      <c r="D75" s="66">
        <v>76</v>
      </c>
      <c r="E75" s="79">
        <f>D75/F75</f>
        <v>0.92682926829268297</v>
      </c>
      <c r="F75" s="83">
        <v>82</v>
      </c>
      <c r="G75" s="84">
        <f>F75/H5</f>
        <v>0.70085470085470081</v>
      </c>
      <c r="H75" s="83">
        <v>34</v>
      </c>
      <c r="I75" s="84">
        <f>H75/H5</f>
        <v>0.29059829059829062</v>
      </c>
      <c r="J75" s="83">
        <v>1</v>
      </c>
      <c r="K75" s="85">
        <f>J75/H5</f>
        <v>8.5470085470085479E-3</v>
      </c>
    </row>
    <row r="76" spans="1:13" ht="15.75" thickTop="1"/>
    <row r="77" spans="1:13" ht="18">
      <c r="A77" s="128"/>
    </row>
    <row r="78" spans="1:13">
      <c r="A78" s="8" t="s">
        <v>42</v>
      </c>
    </row>
    <row r="79" spans="1:13" ht="18" customHeight="1" thickBot="1">
      <c r="A79" s="234" t="s">
        <v>43</v>
      </c>
      <c r="B79" s="234"/>
      <c r="C79" s="234"/>
      <c r="D79" s="234"/>
      <c r="E79" s="234"/>
      <c r="F79" s="234"/>
      <c r="G79" s="234"/>
    </row>
    <row r="80" spans="1:13" ht="15" customHeight="1" thickTop="1">
      <c r="A80" s="235"/>
      <c r="B80" s="241" t="s">
        <v>44</v>
      </c>
      <c r="C80" s="290"/>
      <c r="D80" s="290"/>
      <c r="E80" s="290"/>
      <c r="F80" s="290"/>
      <c r="G80" s="291"/>
      <c r="H80" s="292"/>
      <c r="I80" s="292"/>
      <c r="J80" s="292"/>
      <c r="K80" s="292"/>
      <c r="L80" s="292"/>
      <c r="M80" s="293"/>
    </row>
    <row r="81" spans="1:28" ht="30" customHeight="1">
      <c r="A81" s="236"/>
      <c r="B81" s="238" t="s">
        <v>45</v>
      </c>
      <c r="C81" s="233"/>
      <c r="D81" s="233" t="s">
        <v>46</v>
      </c>
      <c r="E81" s="233"/>
      <c r="F81" s="233" t="s">
        <v>16</v>
      </c>
      <c r="G81" s="224"/>
      <c r="H81" s="219" t="s">
        <v>8</v>
      </c>
      <c r="I81" s="224"/>
      <c r="J81" s="219" t="s">
        <v>154</v>
      </c>
      <c r="K81" s="224"/>
      <c r="L81" s="219" t="s">
        <v>152</v>
      </c>
      <c r="M81" s="250"/>
    </row>
    <row r="82" spans="1:28" ht="15" customHeight="1" thickBot="1">
      <c r="A82" s="237"/>
      <c r="B82" s="4" t="s">
        <v>6</v>
      </c>
      <c r="C82" s="5" t="s">
        <v>7</v>
      </c>
      <c r="D82" s="5" t="s">
        <v>6</v>
      </c>
      <c r="E82" s="5" t="s">
        <v>7</v>
      </c>
      <c r="F82" s="5" t="s">
        <v>6</v>
      </c>
      <c r="G82" s="21" t="s">
        <v>7</v>
      </c>
      <c r="H82" s="13" t="s">
        <v>6</v>
      </c>
      <c r="I82" s="21" t="s">
        <v>7</v>
      </c>
      <c r="J82" s="13" t="s">
        <v>6</v>
      </c>
      <c r="K82" s="21" t="s">
        <v>7</v>
      </c>
      <c r="L82" s="13" t="s">
        <v>6</v>
      </c>
      <c r="M82" s="68" t="s">
        <v>7</v>
      </c>
    </row>
    <row r="83" spans="1:28" ht="15" customHeight="1" thickTop="1" thickBot="1">
      <c r="A83" s="133"/>
      <c r="B83" s="69">
        <v>3</v>
      </c>
      <c r="C83" s="65">
        <f>B83/H83</f>
        <v>8.3333333333333329E-2</v>
      </c>
      <c r="D83" s="66">
        <v>14</v>
      </c>
      <c r="E83" s="65">
        <f>D83/H83</f>
        <v>0.3888888888888889</v>
      </c>
      <c r="F83" s="66">
        <v>19</v>
      </c>
      <c r="G83" s="79">
        <f>F83/H83</f>
        <v>0.52777777777777779</v>
      </c>
      <c r="H83" s="73">
        <v>36</v>
      </c>
      <c r="I83" s="79">
        <f>H83/H5</f>
        <v>0.30769230769230771</v>
      </c>
      <c r="J83" s="73">
        <v>80</v>
      </c>
      <c r="K83" s="79">
        <f>J83/H5</f>
        <v>0.68376068376068377</v>
      </c>
      <c r="L83" s="73">
        <v>1</v>
      </c>
      <c r="M83" s="70">
        <f>L83/H5</f>
        <v>8.5470085470085479E-3</v>
      </c>
    </row>
    <row r="84" spans="1:28" ht="15.75" thickTop="1"/>
    <row r="87" spans="1:28" ht="18" customHeight="1" thickBot="1">
      <c r="A87" s="234" t="s">
        <v>47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</row>
    <row r="88" spans="1:28" ht="15" customHeight="1" thickTop="1">
      <c r="A88" s="235"/>
      <c r="B88" s="284" t="s">
        <v>48</v>
      </c>
      <c r="C88" s="285"/>
      <c r="D88" s="285"/>
      <c r="E88" s="286"/>
      <c r="F88" s="241" t="s">
        <v>49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305"/>
    </row>
    <row r="89" spans="1:28" ht="36" customHeight="1">
      <c r="A89" s="236"/>
      <c r="B89" s="238" t="s">
        <v>50</v>
      </c>
      <c r="C89" s="233"/>
      <c r="D89" s="233" t="s">
        <v>51</v>
      </c>
      <c r="E89" s="287"/>
      <c r="F89" s="219" t="s">
        <v>52</v>
      </c>
      <c r="G89" s="233"/>
      <c r="H89" s="233" t="s">
        <v>53</v>
      </c>
      <c r="I89" s="233"/>
      <c r="J89" s="233" t="s">
        <v>54</v>
      </c>
      <c r="K89" s="233"/>
      <c r="L89" s="233" t="s">
        <v>55</v>
      </c>
      <c r="M89" s="233"/>
      <c r="N89" s="233" t="s">
        <v>56</v>
      </c>
      <c r="O89" s="233"/>
      <c r="P89" s="233" t="s">
        <v>57</v>
      </c>
      <c r="Q89" s="233"/>
      <c r="R89" s="233" t="s">
        <v>58</v>
      </c>
      <c r="S89" s="259"/>
      <c r="T89" s="233" t="s">
        <v>8</v>
      </c>
      <c r="U89" s="233"/>
      <c r="V89" s="219" t="s">
        <v>154</v>
      </c>
      <c r="W89" s="224"/>
      <c r="X89" s="219" t="s">
        <v>152</v>
      </c>
      <c r="Y89" s="250"/>
    </row>
    <row r="90" spans="1:28" ht="15" customHeight="1" thickBot="1">
      <c r="A90" s="237"/>
      <c r="B90" s="4" t="s">
        <v>6</v>
      </c>
      <c r="C90" s="5" t="s">
        <v>7</v>
      </c>
      <c r="D90" s="5" t="s">
        <v>6</v>
      </c>
      <c r="E90" s="7" t="s">
        <v>7</v>
      </c>
      <c r="F90" s="13" t="s">
        <v>6</v>
      </c>
      <c r="G90" s="5" t="s">
        <v>7</v>
      </c>
      <c r="H90" s="5" t="s">
        <v>6</v>
      </c>
      <c r="I90" s="5" t="s">
        <v>7</v>
      </c>
      <c r="J90" s="5" t="s">
        <v>6</v>
      </c>
      <c r="K90" s="5" t="s">
        <v>7</v>
      </c>
      <c r="L90" s="5" t="s">
        <v>6</v>
      </c>
      <c r="M90" s="5" t="s">
        <v>7</v>
      </c>
      <c r="N90" s="5" t="s">
        <v>6</v>
      </c>
      <c r="O90" s="5" t="s">
        <v>7</v>
      </c>
      <c r="P90" s="5" t="s">
        <v>6</v>
      </c>
      <c r="Q90" s="5" t="s">
        <v>7</v>
      </c>
      <c r="R90" s="5" t="s">
        <v>6</v>
      </c>
      <c r="S90" s="12" t="s">
        <v>7</v>
      </c>
      <c r="T90" s="5" t="s">
        <v>6</v>
      </c>
      <c r="U90" s="12" t="s">
        <v>7</v>
      </c>
      <c r="V90" s="173" t="s">
        <v>6</v>
      </c>
      <c r="W90" s="81" t="s">
        <v>7</v>
      </c>
      <c r="X90" s="80" t="s">
        <v>6</v>
      </c>
      <c r="Y90" s="82" t="s">
        <v>7</v>
      </c>
      <c r="Z90" s="24"/>
      <c r="AA90" s="24"/>
      <c r="AB90" s="24"/>
    </row>
    <row r="91" spans="1:28" ht="15" customHeight="1" thickTop="1" thickBot="1">
      <c r="A91" s="133"/>
      <c r="B91" s="69">
        <v>61</v>
      </c>
      <c r="C91" s="65">
        <f>B91/(B91+D91)</f>
        <v>0.56481481481481477</v>
      </c>
      <c r="D91" s="66">
        <v>47</v>
      </c>
      <c r="E91" s="87">
        <f>D91/(D91+B91)</f>
        <v>0.43518518518518517</v>
      </c>
      <c r="F91" s="73">
        <v>83</v>
      </c>
      <c r="G91" s="65">
        <f>F91/T91</f>
        <v>0.76851851851851849</v>
      </c>
      <c r="H91" s="66">
        <v>3</v>
      </c>
      <c r="I91" s="65">
        <f>H91/T91</f>
        <v>2.7777777777777776E-2</v>
      </c>
      <c r="J91" s="66">
        <v>3</v>
      </c>
      <c r="K91" s="65">
        <f>J91/T91</f>
        <v>2.7777777777777776E-2</v>
      </c>
      <c r="L91" s="66">
        <v>2</v>
      </c>
      <c r="M91" s="65">
        <f>L91/T91</f>
        <v>1.8518518518518517E-2</v>
      </c>
      <c r="N91" s="66">
        <v>10</v>
      </c>
      <c r="O91" s="65">
        <f>N91/T91</f>
        <v>9.2592592592592587E-2</v>
      </c>
      <c r="P91" s="66">
        <v>6</v>
      </c>
      <c r="Q91" s="65">
        <f>P91/T91</f>
        <v>5.5555555555555552E-2</v>
      </c>
      <c r="R91" s="66">
        <v>1</v>
      </c>
      <c r="S91" s="75">
        <f>R91/T91</f>
        <v>9.2592592592592587E-3</v>
      </c>
      <c r="T91" s="66">
        <v>108</v>
      </c>
      <c r="U91" s="79">
        <f>T91/H5</f>
        <v>0.92307692307692313</v>
      </c>
      <c r="V91" s="83">
        <v>8</v>
      </c>
      <c r="W91" s="84">
        <f>V91/H5</f>
        <v>6.8376068376068383E-2</v>
      </c>
      <c r="X91" s="83">
        <v>1</v>
      </c>
      <c r="Y91" s="85">
        <f>X91/$H$5</f>
        <v>8.5470085470085479E-3</v>
      </c>
      <c r="Z91" s="24"/>
      <c r="AA91" s="24"/>
      <c r="AB91" s="24"/>
    </row>
    <row r="92" spans="1:28" ht="15.75" thickTop="1"/>
    <row r="95" spans="1:28" ht="18" customHeight="1" thickBot="1">
      <c r="A95" s="234" t="s">
        <v>59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28" ht="15" customHeight="1" thickTop="1">
      <c r="A96" s="235"/>
      <c r="B96" s="241" t="s">
        <v>60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305"/>
    </row>
    <row r="97" spans="1:25" ht="36.75" customHeight="1">
      <c r="A97" s="236"/>
      <c r="B97" s="238" t="s">
        <v>61</v>
      </c>
      <c r="C97" s="233"/>
      <c r="D97" s="233" t="s">
        <v>62</v>
      </c>
      <c r="E97" s="233"/>
      <c r="F97" s="233" t="s">
        <v>63</v>
      </c>
      <c r="G97" s="233"/>
      <c r="H97" s="233" t="s">
        <v>64</v>
      </c>
      <c r="I97" s="233"/>
      <c r="J97" s="233" t="s">
        <v>65</v>
      </c>
      <c r="K97" s="233"/>
      <c r="L97" s="233" t="s">
        <v>66</v>
      </c>
      <c r="M97" s="233"/>
      <c r="N97" s="233" t="s">
        <v>160</v>
      </c>
      <c r="O97" s="233"/>
      <c r="P97" s="233" t="s">
        <v>161</v>
      </c>
      <c r="Q97" s="258"/>
      <c r="R97" s="233" t="s">
        <v>162</v>
      </c>
      <c r="S97" s="258"/>
      <c r="T97" s="233" t="s">
        <v>8</v>
      </c>
      <c r="U97" s="224"/>
      <c r="V97" s="219" t="s">
        <v>154</v>
      </c>
      <c r="W97" s="224"/>
      <c r="X97" s="219" t="s">
        <v>152</v>
      </c>
      <c r="Y97" s="250"/>
    </row>
    <row r="98" spans="1:25" ht="15" customHeight="1" thickBot="1">
      <c r="A98" s="237"/>
      <c r="B98" s="4" t="s">
        <v>6</v>
      </c>
      <c r="C98" s="5" t="s">
        <v>7</v>
      </c>
      <c r="D98" s="5" t="s">
        <v>6</v>
      </c>
      <c r="E98" s="5" t="s">
        <v>7</v>
      </c>
      <c r="F98" s="5" t="s">
        <v>6</v>
      </c>
      <c r="G98" s="5" t="s">
        <v>7</v>
      </c>
      <c r="H98" s="5" t="s">
        <v>6</v>
      </c>
      <c r="I98" s="5" t="s">
        <v>7</v>
      </c>
      <c r="J98" s="5" t="s">
        <v>6</v>
      </c>
      <c r="K98" s="5" t="s">
        <v>7</v>
      </c>
      <c r="L98" s="5" t="s">
        <v>6</v>
      </c>
      <c r="M98" s="5" t="s">
        <v>7</v>
      </c>
      <c r="N98" s="5" t="s">
        <v>6</v>
      </c>
      <c r="O98" s="5" t="s">
        <v>7</v>
      </c>
      <c r="P98" s="5" t="s">
        <v>6</v>
      </c>
      <c r="Q98" s="14" t="s">
        <v>7</v>
      </c>
      <c r="R98" s="5" t="s">
        <v>6</v>
      </c>
      <c r="S98" s="14" t="s">
        <v>7</v>
      </c>
      <c r="T98" s="13" t="s">
        <v>6</v>
      </c>
      <c r="U98" s="21" t="s">
        <v>7</v>
      </c>
      <c r="V98" s="13" t="s">
        <v>6</v>
      </c>
      <c r="W98" s="21" t="s">
        <v>7</v>
      </c>
      <c r="X98" s="13" t="s">
        <v>6</v>
      </c>
      <c r="Y98" s="68" t="s">
        <v>7</v>
      </c>
    </row>
    <row r="99" spans="1:25" ht="15" customHeight="1" thickTop="1" thickBot="1">
      <c r="A99" s="133"/>
      <c r="B99" s="69">
        <v>7</v>
      </c>
      <c r="C99" s="65">
        <f>B99/T99</f>
        <v>7.0000000000000007E-2</v>
      </c>
      <c r="D99" s="66">
        <v>1</v>
      </c>
      <c r="E99" s="87">
        <f>D99/T99</f>
        <v>0.01</v>
      </c>
      <c r="F99" s="73">
        <v>33</v>
      </c>
      <c r="G99" s="65">
        <f>F99/T99</f>
        <v>0.33</v>
      </c>
      <c r="H99" s="66">
        <v>8</v>
      </c>
      <c r="I99" s="65">
        <f>H99/T99</f>
        <v>0.08</v>
      </c>
      <c r="J99" s="66">
        <v>15</v>
      </c>
      <c r="K99" s="65">
        <f>J99/T99</f>
        <v>0.15</v>
      </c>
      <c r="L99" s="66">
        <v>15</v>
      </c>
      <c r="M99" s="65">
        <f>L99/T99</f>
        <v>0.15</v>
      </c>
      <c r="N99" s="66">
        <v>13</v>
      </c>
      <c r="O99" s="65">
        <f>N99/T99</f>
        <v>0.13</v>
      </c>
      <c r="P99" s="66">
        <v>6</v>
      </c>
      <c r="Q99" s="65">
        <f>P99/T99</f>
        <v>0.06</v>
      </c>
      <c r="R99" s="66">
        <v>2</v>
      </c>
      <c r="S99" s="75">
        <f>R99/T99</f>
        <v>0.02</v>
      </c>
      <c r="T99" s="66">
        <v>100</v>
      </c>
      <c r="U99" s="79">
        <f>T99/H5</f>
        <v>0.85470085470085466</v>
      </c>
      <c r="V99" s="83">
        <v>8</v>
      </c>
      <c r="W99" s="84">
        <v>6.8400000000000002E-2</v>
      </c>
      <c r="X99" s="83">
        <v>9</v>
      </c>
      <c r="Y99" s="85">
        <f>X99/$H$5</f>
        <v>7.6923076923076927E-2</v>
      </c>
    </row>
    <row r="100" spans="1:25" ht="15.75" thickTop="1"/>
    <row r="101" spans="1:25" ht="18">
      <c r="A101" s="128"/>
    </row>
    <row r="103" spans="1:25" ht="18" customHeight="1" thickBot="1">
      <c r="A103" s="234" t="s">
        <v>67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25" ht="15" customHeight="1" thickTop="1">
      <c r="A104" s="235"/>
      <c r="B104" s="241" t="s">
        <v>68</v>
      </c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305"/>
    </row>
    <row r="105" spans="1:25" ht="15" customHeight="1">
      <c r="A105" s="236"/>
      <c r="B105" s="238" t="s">
        <v>69</v>
      </c>
      <c r="C105" s="233"/>
      <c r="D105" s="233" t="s">
        <v>70</v>
      </c>
      <c r="E105" s="233"/>
      <c r="F105" s="233" t="s">
        <v>71</v>
      </c>
      <c r="G105" s="233"/>
      <c r="H105" s="233" t="s">
        <v>72</v>
      </c>
      <c r="I105" s="233"/>
      <c r="J105" s="233" t="s">
        <v>73</v>
      </c>
      <c r="K105" s="233"/>
      <c r="L105" s="233" t="s">
        <v>74</v>
      </c>
      <c r="M105" s="224"/>
      <c r="N105" s="219" t="s">
        <v>8</v>
      </c>
      <c r="O105" s="224"/>
      <c r="P105" s="219" t="s">
        <v>154</v>
      </c>
      <c r="Q105" s="224"/>
      <c r="R105" s="314" t="s">
        <v>152</v>
      </c>
      <c r="S105" s="315"/>
    </row>
    <row r="106" spans="1:25" ht="15" customHeight="1" thickBot="1">
      <c r="A106" s="237"/>
      <c r="B106" s="4" t="s">
        <v>6</v>
      </c>
      <c r="C106" s="5" t="s">
        <v>7</v>
      </c>
      <c r="D106" s="5" t="s">
        <v>6</v>
      </c>
      <c r="E106" s="5" t="s">
        <v>7</v>
      </c>
      <c r="F106" s="5" t="s">
        <v>6</v>
      </c>
      <c r="G106" s="5" t="s">
        <v>7</v>
      </c>
      <c r="H106" s="5" t="s">
        <v>6</v>
      </c>
      <c r="I106" s="5" t="s">
        <v>7</v>
      </c>
      <c r="J106" s="5" t="s">
        <v>6</v>
      </c>
      <c r="K106" s="5" t="s">
        <v>7</v>
      </c>
      <c r="L106" s="5" t="s">
        <v>6</v>
      </c>
      <c r="M106" s="12" t="s">
        <v>7</v>
      </c>
      <c r="N106" s="61" t="s">
        <v>6</v>
      </c>
      <c r="O106" s="21" t="s">
        <v>7</v>
      </c>
      <c r="P106" s="13" t="s">
        <v>6</v>
      </c>
      <c r="Q106" s="21" t="s">
        <v>7</v>
      </c>
      <c r="R106" s="13" t="s">
        <v>6</v>
      </c>
      <c r="S106" s="68" t="s">
        <v>7</v>
      </c>
    </row>
    <row r="107" spans="1:25" ht="15" customHeight="1" thickTop="1" thickBot="1">
      <c r="A107" s="133"/>
      <c r="B107" s="69">
        <v>7</v>
      </c>
      <c r="C107" s="65">
        <f>B107/N107</f>
        <v>8.5365853658536592E-2</v>
      </c>
      <c r="D107" s="66">
        <v>7</v>
      </c>
      <c r="E107" s="87">
        <f>D107/N107</f>
        <v>8.5365853658536592E-2</v>
      </c>
      <c r="F107" s="73">
        <v>9</v>
      </c>
      <c r="G107" s="65">
        <f>F107/N107</f>
        <v>0.10975609756097561</v>
      </c>
      <c r="H107" s="66">
        <v>11</v>
      </c>
      <c r="I107" s="65">
        <f>H107/N107</f>
        <v>0.13414634146341464</v>
      </c>
      <c r="J107" s="66">
        <v>7</v>
      </c>
      <c r="K107" s="65">
        <f>J107/N107</f>
        <v>8.5365853658536592E-2</v>
      </c>
      <c r="L107" s="66">
        <v>43</v>
      </c>
      <c r="M107" s="65">
        <f>L107/N107</f>
        <v>0.52439024390243905</v>
      </c>
      <c r="N107" s="66">
        <f>117-P107-R107</f>
        <v>82</v>
      </c>
      <c r="O107" s="65">
        <f>N107/H5</f>
        <v>0.70085470085470081</v>
      </c>
      <c r="P107" s="66">
        <v>34</v>
      </c>
      <c r="Q107" s="79">
        <v>0.29060000000000002</v>
      </c>
      <c r="R107" s="73">
        <v>1</v>
      </c>
      <c r="S107" s="70">
        <v>8.5000000000000006E-3</v>
      </c>
    </row>
    <row r="108" spans="1:25" ht="15.75" thickTop="1"/>
    <row r="110" spans="1:25" ht="15.75" customHeight="1" thickBot="1">
      <c r="A110" s="319" t="s">
        <v>75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198"/>
      <c r="W110" s="198"/>
      <c r="X110" s="198"/>
      <c r="Y110" s="198"/>
    </row>
    <row r="111" spans="1:25" ht="61.5" customHeight="1" thickTop="1">
      <c r="A111" s="228"/>
      <c r="B111" s="246" t="s">
        <v>76</v>
      </c>
      <c r="C111" s="207"/>
      <c r="D111" s="207" t="s">
        <v>77</v>
      </c>
      <c r="E111" s="207"/>
      <c r="F111" s="207" t="s">
        <v>78</v>
      </c>
      <c r="G111" s="207"/>
      <c r="H111" s="207" t="s">
        <v>79</v>
      </c>
      <c r="I111" s="207"/>
      <c r="J111" s="207" t="s">
        <v>80</v>
      </c>
      <c r="K111" s="207"/>
      <c r="L111" s="207" t="s">
        <v>81</v>
      </c>
      <c r="M111" s="207"/>
      <c r="N111" s="207" t="s">
        <v>82</v>
      </c>
      <c r="O111" s="207"/>
      <c r="P111" s="207" t="s">
        <v>83</v>
      </c>
      <c r="Q111" s="207"/>
      <c r="R111" s="207" t="s">
        <v>84</v>
      </c>
      <c r="S111" s="227"/>
      <c r="T111" s="316" t="s">
        <v>8</v>
      </c>
      <c r="U111" s="316"/>
      <c r="V111" s="318"/>
      <c r="W111" s="252"/>
      <c r="X111" s="252"/>
      <c r="Y111" s="252"/>
    </row>
    <row r="112" spans="1:25">
      <c r="A112" s="230"/>
      <c r="B112" s="320" t="s">
        <v>85</v>
      </c>
      <c r="C112" s="256"/>
      <c r="D112" s="256" t="s">
        <v>15</v>
      </c>
      <c r="E112" s="256"/>
      <c r="F112" s="256" t="s">
        <v>15</v>
      </c>
      <c r="G112" s="256"/>
      <c r="H112" s="256" t="s">
        <v>85</v>
      </c>
      <c r="I112" s="256"/>
      <c r="J112" s="256" t="s">
        <v>85</v>
      </c>
      <c r="K112" s="256"/>
      <c r="L112" s="256" t="s">
        <v>85</v>
      </c>
      <c r="M112" s="256"/>
      <c r="N112" s="256" t="s">
        <v>85</v>
      </c>
      <c r="O112" s="256"/>
      <c r="P112" s="256" t="s">
        <v>85</v>
      </c>
      <c r="Q112" s="256"/>
      <c r="R112" s="256" t="s">
        <v>85</v>
      </c>
      <c r="S112" s="257"/>
      <c r="T112" s="317"/>
      <c r="U112" s="317"/>
      <c r="V112" s="318"/>
      <c r="W112" s="252"/>
      <c r="X112" s="252"/>
      <c r="Y112" s="252"/>
    </row>
    <row r="113" spans="1:25" ht="15.75" thickBot="1">
      <c r="A113" s="229"/>
      <c r="B113" s="137" t="s">
        <v>6</v>
      </c>
      <c r="C113" s="134" t="s">
        <v>7</v>
      </c>
      <c r="D113" s="134" t="s">
        <v>6</v>
      </c>
      <c r="E113" s="134" t="s">
        <v>7</v>
      </c>
      <c r="F113" s="134" t="s">
        <v>6</v>
      </c>
      <c r="G113" s="134" t="s">
        <v>7</v>
      </c>
      <c r="H113" s="134" t="s">
        <v>6</v>
      </c>
      <c r="I113" s="134" t="s">
        <v>7</v>
      </c>
      <c r="J113" s="134" t="s">
        <v>6</v>
      </c>
      <c r="K113" s="134" t="s">
        <v>7</v>
      </c>
      <c r="L113" s="134" t="s">
        <v>6</v>
      </c>
      <c r="M113" s="134" t="s">
        <v>7</v>
      </c>
      <c r="N113" s="134" t="s">
        <v>6</v>
      </c>
      <c r="O113" s="134" t="s">
        <v>7</v>
      </c>
      <c r="P113" s="134" t="s">
        <v>6</v>
      </c>
      <c r="Q113" s="134" t="s">
        <v>7</v>
      </c>
      <c r="R113" s="134" t="s">
        <v>6</v>
      </c>
      <c r="S113" s="138" t="s">
        <v>7</v>
      </c>
      <c r="T113" s="139" t="s">
        <v>6</v>
      </c>
      <c r="U113" s="146" t="s">
        <v>7</v>
      </c>
      <c r="V113" s="122"/>
      <c r="W113" s="101"/>
      <c r="X113" s="100"/>
      <c r="Y113" s="101"/>
    </row>
    <row r="114" spans="1:25" ht="16.5" thickTop="1" thickBot="1">
      <c r="A114" s="141"/>
      <c r="B114" s="142">
        <v>13</v>
      </c>
      <c r="C114" s="136">
        <f>B114/T114</f>
        <v>0.1111111111111111</v>
      </c>
      <c r="D114" s="135">
        <v>2</v>
      </c>
      <c r="E114" s="136">
        <f>D114/T114</f>
        <v>1.7094017094017096E-2</v>
      </c>
      <c r="F114" s="135">
        <v>33</v>
      </c>
      <c r="G114" s="136">
        <f>F114/T114</f>
        <v>0.28205128205128205</v>
      </c>
      <c r="H114" s="135">
        <v>57</v>
      </c>
      <c r="I114" s="136">
        <f>H114/T114</f>
        <v>0.48717948717948717</v>
      </c>
      <c r="J114" s="135">
        <v>0</v>
      </c>
      <c r="K114" s="136">
        <f>J114/T114</f>
        <v>0</v>
      </c>
      <c r="L114" s="135">
        <v>0</v>
      </c>
      <c r="M114" s="136">
        <f>L114/T114</f>
        <v>0</v>
      </c>
      <c r="N114" s="135">
        <v>27</v>
      </c>
      <c r="O114" s="136">
        <f>N114/T114</f>
        <v>0.23076923076923078</v>
      </c>
      <c r="P114" s="135">
        <v>12</v>
      </c>
      <c r="Q114" s="136">
        <f>P114/T114</f>
        <v>0.10256410256410256</v>
      </c>
      <c r="R114" s="135">
        <v>2</v>
      </c>
      <c r="S114" s="136">
        <f>R114/T114</f>
        <v>1.7094017094017096E-2</v>
      </c>
      <c r="T114" s="135">
        <v>117</v>
      </c>
      <c r="U114" s="147">
        <f>T114/H5</f>
        <v>1</v>
      </c>
      <c r="V114" s="123"/>
      <c r="W114" s="92"/>
      <c r="X114" s="91"/>
      <c r="Y114" s="92"/>
    </row>
    <row r="115" spans="1:25" ht="15.75" thickTop="1"/>
    <row r="118" spans="1:25" ht="21">
      <c r="A118" s="148" t="s">
        <v>89</v>
      </c>
    </row>
    <row r="119" spans="1:25">
      <c r="A119" s="8" t="s">
        <v>90</v>
      </c>
    </row>
    <row r="120" spans="1:25" ht="18" customHeight="1" thickBot="1">
      <c r="A120" s="198" t="s">
        <v>91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49"/>
    </row>
    <row r="121" spans="1:25" ht="32.25" customHeight="1" thickTop="1">
      <c r="A121" s="200" t="s">
        <v>86</v>
      </c>
      <c r="B121" s="202" t="s">
        <v>92</v>
      </c>
      <c r="C121" s="203"/>
      <c r="D121" s="203"/>
      <c r="E121" s="203" t="s">
        <v>93</v>
      </c>
      <c r="F121" s="203"/>
      <c r="G121" s="203"/>
      <c r="H121" s="203" t="s">
        <v>94</v>
      </c>
      <c r="I121" s="203"/>
      <c r="J121" s="203"/>
      <c r="K121" s="203" t="s">
        <v>95</v>
      </c>
      <c r="L121" s="203"/>
      <c r="M121" s="203"/>
      <c r="N121" s="204" t="s">
        <v>96</v>
      </c>
      <c r="O121" s="205"/>
      <c r="P121" s="206"/>
      <c r="Q121" s="149"/>
    </row>
    <row r="122" spans="1:25" ht="15" customHeight="1" thickBot="1">
      <c r="A122" s="201"/>
      <c r="B122" s="4" t="s">
        <v>6</v>
      </c>
      <c r="C122" s="5" t="s">
        <v>87</v>
      </c>
      <c r="D122" s="5" t="s">
        <v>88</v>
      </c>
      <c r="E122" s="5" t="s">
        <v>6</v>
      </c>
      <c r="F122" s="5" t="s">
        <v>87</v>
      </c>
      <c r="G122" s="5" t="s">
        <v>88</v>
      </c>
      <c r="H122" s="5" t="s">
        <v>6</v>
      </c>
      <c r="I122" s="5" t="s">
        <v>87</v>
      </c>
      <c r="J122" s="5" t="s">
        <v>88</v>
      </c>
      <c r="K122" s="5" t="s">
        <v>6</v>
      </c>
      <c r="L122" s="5" t="s">
        <v>87</v>
      </c>
      <c r="M122" s="5" t="s">
        <v>88</v>
      </c>
      <c r="N122" s="5" t="s">
        <v>6</v>
      </c>
      <c r="O122" s="5" t="s">
        <v>87</v>
      </c>
      <c r="P122" s="6" t="s">
        <v>88</v>
      </c>
      <c r="Q122" s="149"/>
    </row>
    <row r="123" spans="1:25" ht="12.75" customHeight="1" thickTop="1" thickBot="1">
      <c r="A123" s="150"/>
      <c r="B123" s="15">
        <v>77</v>
      </c>
      <c r="C123" s="18">
        <v>5.74</v>
      </c>
      <c r="D123" s="19">
        <v>0.13</v>
      </c>
      <c r="E123" s="17">
        <v>77</v>
      </c>
      <c r="F123" s="18">
        <v>4.5199999999999996</v>
      </c>
      <c r="G123" s="18">
        <v>0.184</v>
      </c>
      <c r="H123" s="17">
        <v>77</v>
      </c>
      <c r="I123" s="18">
        <v>4.4000000000000004</v>
      </c>
      <c r="J123" s="18">
        <v>0.16600000000000001</v>
      </c>
      <c r="K123" s="17">
        <v>77</v>
      </c>
      <c r="L123" s="18">
        <v>4.7300000000000004</v>
      </c>
      <c r="M123" s="18">
        <v>0.23400000000000001</v>
      </c>
      <c r="N123" s="17">
        <v>100</v>
      </c>
      <c r="O123" s="18">
        <v>5.58</v>
      </c>
      <c r="P123" s="20">
        <v>0.13</v>
      </c>
      <c r="Q123" s="149"/>
    </row>
    <row r="126" spans="1:25" ht="32.25" thickBot="1">
      <c r="A126" s="130" t="s">
        <v>174</v>
      </c>
      <c r="B126" s="130"/>
      <c r="C126" s="130"/>
      <c r="D126" s="130"/>
      <c r="E126" s="130"/>
      <c r="F126" s="130"/>
    </row>
    <row r="127" spans="1:25">
      <c r="A127" s="8" t="s">
        <v>176</v>
      </c>
    </row>
    <row r="128" spans="1:25">
      <c r="A128" s="151"/>
      <c r="B128" s="151"/>
      <c r="C128" s="151"/>
      <c r="D128" s="151"/>
      <c r="E128" s="151"/>
    </row>
    <row r="129" spans="1:15" ht="18" customHeight="1" thickBot="1">
      <c r="A129" s="330" t="s">
        <v>175</v>
      </c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152"/>
      <c r="N129" s="127" t="s">
        <v>86</v>
      </c>
    </row>
    <row r="130" spans="1:15" ht="15" customHeight="1" thickTop="1">
      <c r="A130" s="333" t="s">
        <v>86</v>
      </c>
      <c r="B130" s="210" t="s">
        <v>97</v>
      </c>
      <c r="C130" s="211"/>
      <c r="D130" s="208" t="s">
        <v>98</v>
      </c>
      <c r="E130" s="209"/>
      <c r="F130" s="326" t="s">
        <v>8</v>
      </c>
      <c r="G130" s="209"/>
      <c r="H130" s="327" t="s">
        <v>154</v>
      </c>
      <c r="I130" s="328"/>
      <c r="J130" s="327" t="s">
        <v>152</v>
      </c>
      <c r="K130" s="329"/>
    </row>
    <row r="131" spans="1:15" ht="15" customHeight="1" thickBot="1">
      <c r="A131" s="334"/>
      <c r="B131" s="153" t="s">
        <v>6</v>
      </c>
      <c r="C131" s="154" t="s">
        <v>7</v>
      </c>
      <c r="D131" s="154" t="s">
        <v>6</v>
      </c>
      <c r="E131" s="155" t="s">
        <v>7</v>
      </c>
      <c r="F131" s="156" t="s">
        <v>6</v>
      </c>
      <c r="G131" s="155" t="s">
        <v>7</v>
      </c>
      <c r="H131" s="80" t="s">
        <v>6</v>
      </c>
      <c r="I131" s="81" t="s">
        <v>7</v>
      </c>
      <c r="J131" s="80" t="s">
        <v>6</v>
      </c>
      <c r="K131" s="82" t="s">
        <v>7</v>
      </c>
    </row>
    <row r="132" spans="1:15" ht="15" customHeight="1" thickTop="1" thickBot="1">
      <c r="A132" s="157"/>
      <c r="B132" s="158">
        <v>6</v>
      </c>
      <c r="C132" s="159">
        <f>B132/F132</f>
        <v>0.4</v>
      </c>
      <c r="D132" s="160">
        <v>6</v>
      </c>
      <c r="E132" s="161">
        <f>D132/F132</f>
        <v>0.4</v>
      </c>
      <c r="F132" s="162">
        <v>15</v>
      </c>
      <c r="G132" s="163">
        <f>F132/H5</f>
        <v>0.12820512820512819</v>
      </c>
      <c r="H132" s="88">
        <v>102</v>
      </c>
      <c r="I132" s="84">
        <f>H132/H5</f>
        <v>0.87179487179487181</v>
      </c>
      <c r="J132" s="83">
        <v>3</v>
      </c>
      <c r="K132" s="85">
        <f>J132/F132</f>
        <v>0.2</v>
      </c>
    </row>
    <row r="133" spans="1:15" ht="15.75" thickTop="1"/>
    <row r="134" spans="1:15">
      <c r="E134" s="127" t="s">
        <v>86</v>
      </c>
    </row>
    <row r="135" spans="1:15" ht="32.25" thickBot="1">
      <c r="A135" s="130" t="s">
        <v>173</v>
      </c>
      <c r="B135" s="130"/>
      <c r="C135" s="130"/>
      <c r="D135" s="130"/>
      <c r="E135" s="130"/>
    </row>
    <row r="136" spans="1:15">
      <c r="A136" s="8" t="s">
        <v>99</v>
      </c>
    </row>
    <row r="137" spans="1:15" ht="18" customHeight="1" thickBot="1">
      <c r="A137" s="234" t="s">
        <v>100</v>
      </c>
      <c r="B137" s="234"/>
      <c r="C137" s="234"/>
      <c r="D137" s="234"/>
      <c r="E137" s="234"/>
      <c r="F137" s="234"/>
      <c r="G137" s="234"/>
      <c r="H137" s="234"/>
      <c r="I137" s="234"/>
    </row>
    <row r="138" spans="1:15" ht="15" customHeight="1" thickTop="1">
      <c r="A138" s="235"/>
      <c r="B138" s="281" t="s">
        <v>101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3"/>
    </row>
    <row r="139" spans="1:15" ht="27.75" customHeight="1">
      <c r="A139" s="236"/>
      <c r="B139" s="238" t="s">
        <v>45</v>
      </c>
      <c r="C139" s="233"/>
      <c r="D139" s="233" t="s">
        <v>46</v>
      </c>
      <c r="E139" s="233"/>
      <c r="F139" s="233" t="s">
        <v>102</v>
      </c>
      <c r="G139" s="233"/>
      <c r="H139" s="233" t="s">
        <v>103</v>
      </c>
      <c r="I139" s="224"/>
      <c r="J139" s="219" t="s">
        <v>8</v>
      </c>
      <c r="K139" s="224"/>
      <c r="L139" s="219" t="s">
        <v>154</v>
      </c>
      <c r="M139" s="224"/>
      <c r="N139" s="279" t="s">
        <v>152</v>
      </c>
      <c r="O139" s="280"/>
    </row>
    <row r="140" spans="1:15" ht="15" customHeight="1" thickBot="1">
      <c r="A140" s="237"/>
      <c r="B140" s="4" t="s">
        <v>6</v>
      </c>
      <c r="C140" s="5" t="s">
        <v>7</v>
      </c>
      <c r="D140" s="5" t="s">
        <v>6</v>
      </c>
      <c r="E140" s="5" t="s">
        <v>7</v>
      </c>
      <c r="F140" s="5" t="s">
        <v>6</v>
      </c>
      <c r="G140" s="5" t="s">
        <v>7</v>
      </c>
      <c r="H140" s="5" t="s">
        <v>6</v>
      </c>
      <c r="I140" s="21" t="s">
        <v>7</v>
      </c>
      <c r="J140" s="13" t="s">
        <v>6</v>
      </c>
      <c r="K140" s="21" t="s">
        <v>7</v>
      </c>
      <c r="L140" s="13" t="s">
        <v>6</v>
      </c>
      <c r="M140" s="21" t="s">
        <v>7</v>
      </c>
      <c r="N140" s="89" t="s">
        <v>6</v>
      </c>
      <c r="O140" s="90" t="s">
        <v>7</v>
      </c>
    </row>
    <row r="141" spans="1:15" ht="15" customHeight="1" thickTop="1" thickBot="1">
      <c r="A141" s="133"/>
      <c r="B141" s="69">
        <v>3</v>
      </c>
      <c r="C141" s="65">
        <f>B141/J141</f>
        <v>0.5</v>
      </c>
      <c r="D141" s="66">
        <v>1</v>
      </c>
      <c r="E141" s="65">
        <f>D141/J141</f>
        <v>0.16666666666666666</v>
      </c>
      <c r="F141" s="66">
        <v>1</v>
      </c>
      <c r="G141" s="65">
        <f>F141/J141</f>
        <v>0.16666666666666666</v>
      </c>
      <c r="H141" s="66">
        <v>1</v>
      </c>
      <c r="I141" s="79">
        <f>H141/J141</f>
        <v>0.16666666666666666</v>
      </c>
      <c r="J141" s="73">
        <v>6</v>
      </c>
      <c r="K141" s="79">
        <f>J141/H5</f>
        <v>5.128205128205128E-2</v>
      </c>
      <c r="L141" s="83">
        <v>111</v>
      </c>
      <c r="M141" s="84">
        <f>L141/H5</f>
        <v>0.94871794871794868</v>
      </c>
      <c r="N141" s="83">
        <v>0</v>
      </c>
      <c r="O141" s="85">
        <f>N141/$H$5</f>
        <v>0</v>
      </c>
    </row>
    <row r="142" spans="1:15" ht="15.75" thickTop="1"/>
    <row r="146" spans="1:31" ht="18" customHeight="1" thickBot="1">
      <c r="A146" s="234" t="s">
        <v>104</v>
      </c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</row>
    <row r="147" spans="1:31" ht="35.25" customHeight="1" thickTop="1">
      <c r="A147" s="235"/>
      <c r="B147" s="241" t="s">
        <v>105</v>
      </c>
      <c r="C147" s="276"/>
      <c r="D147" s="277" t="s">
        <v>106</v>
      </c>
      <c r="E147" s="278"/>
      <c r="F147" s="277" t="s">
        <v>107</v>
      </c>
      <c r="G147" s="278"/>
      <c r="H147" s="277" t="s">
        <v>108</v>
      </c>
      <c r="I147" s="278"/>
      <c r="J147" s="277" t="s">
        <v>109</v>
      </c>
      <c r="K147" s="278"/>
      <c r="L147" s="277" t="s">
        <v>110</v>
      </c>
      <c r="M147" s="278"/>
      <c r="N147" s="277" t="s">
        <v>111</v>
      </c>
      <c r="O147" s="278"/>
      <c r="P147" s="277" t="s">
        <v>112</v>
      </c>
      <c r="Q147" s="278"/>
      <c r="R147" s="277" t="s">
        <v>113</v>
      </c>
      <c r="S147" s="278"/>
      <c r="T147" s="277" t="s">
        <v>17</v>
      </c>
      <c r="U147" s="278"/>
      <c r="V147" s="277" t="s">
        <v>114</v>
      </c>
      <c r="W147" s="278"/>
      <c r="X147" s="277" t="s">
        <v>18</v>
      </c>
      <c r="Y147" s="332"/>
      <c r="Z147" s="321" t="s">
        <v>8</v>
      </c>
      <c r="AA147" s="322"/>
      <c r="AB147" s="318"/>
      <c r="AC147" s="252"/>
      <c r="AD147" s="325"/>
      <c r="AE147" s="325"/>
    </row>
    <row r="148" spans="1:31" ht="15" customHeight="1">
      <c r="A148" s="274"/>
      <c r="B148" s="216" t="s">
        <v>85</v>
      </c>
      <c r="C148" s="217"/>
      <c r="D148" s="218" t="s">
        <v>15</v>
      </c>
      <c r="E148" s="219"/>
      <c r="F148" s="218" t="s">
        <v>15</v>
      </c>
      <c r="G148" s="219"/>
      <c r="H148" s="218" t="s">
        <v>15</v>
      </c>
      <c r="I148" s="219"/>
      <c r="J148" s="218" t="s">
        <v>15</v>
      </c>
      <c r="K148" s="219"/>
      <c r="L148" s="218" t="s">
        <v>15</v>
      </c>
      <c r="M148" s="219"/>
      <c r="N148" s="218" t="s">
        <v>15</v>
      </c>
      <c r="O148" s="219"/>
      <c r="P148" s="218" t="s">
        <v>15</v>
      </c>
      <c r="Q148" s="219"/>
      <c r="R148" s="218" t="s">
        <v>15</v>
      </c>
      <c r="S148" s="219"/>
      <c r="T148" s="218" t="s">
        <v>15</v>
      </c>
      <c r="U148" s="219"/>
      <c r="V148" s="218" t="s">
        <v>15</v>
      </c>
      <c r="W148" s="219"/>
      <c r="X148" s="218" t="s">
        <v>15</v>
      </c>
      <c r="Y148" s="331"/>
      <c r="Z148" s="323"/>
      <c r="AA148" s="324"/>
      <c r="AB148" s="318"/>
      <c r="AC148" s="252"/>
      <c r="AD148" s="325"/>
      <c r="AE148" s="325"/>
    </row>
    <row r="149" spans="1:31" ht="15" customHeight="1" thickBot="1">
      <c r="A149" s="275"/>
      <c r="B149" s="4" t="s">
        <v>6</v>
      </c>
      <c r="C149" s="5" t="s">
        <v>7</v>
      </c>
      <c r="D149" s="5" t="s">
        <v>6</v>
      </c>
      <c r="E149" s="5" t="s">
        <v>7</v>
      </c>
      <c r="F149" s="5" t="s">
        <v>6</v>
      </c>
      <c r="G149" s="5" t="s">
        <v>7</v>
      </c>
      <c r="H149" s="5" t="s">
        <v>6</v>
      </c>
      <c r="I149" s="5" t="s">
        <v>7</v>
      </c>
      <c r="J149" s="5" t="s">
        <v>6</v>
      </c>
      <c r="K149" s="5" t="s">
        <v>7</v>
      </c>
      <c r="L149" s="5" t="s">
        <v>6</v>
      </c>
      <c r="M149" s="5" t="s">
        <v>7</v>
      </c>
      <c r="N149" s="5" t="s">
        <v>6</v>
      </c>
      <c r="O149" s="5" t="s">
        <v>7</v>
      </c>
      <c r="P149" s="5" t="s">
        <v>6</v>
      </c>
      <c r="Q149" s="5" t="s">
        <v>7</v>
      </c>
      <c r="R149" s="5" t="s">
        <v>6</v>
      </c>
      <c r="S149" s="5" t="s">
        <v>7</v>
      </c>
      <c r="T149" s="5" t="s">
        <v>6</v>
      </c>
      <c r="U149" s="5" t="s">
        <v>7</v>
      </c>
      <c r="V149" s="5" t="s">
        <v>6</v>
      </c>
      <c r="W149" s="5" t="s">
        <v>7</v>
      </c>
      <c r="X149" s="5" t="s">
        <v>6</v>
      </c>
      <c r="Y149" s="21" t="s">
        <v>7</v>
      </c>
      <c r="Z149" s="13" t="s">
        <v>6</v>
      </c>
      <c r="AA149" s="12" t="s">
        <v>7</v>
      </c>
      <c r="AB149" s="122"/>
      <c r="AC149" s="101"/>
      <c r="AD149" s="104"/>
      <c r="AE149" s="105"/>
    </row>
    <row r="150" spans="1:31" ht="15" customHeight="1" thickTop="1" thickBot="1">
      <c r="A150" s="133"/>
      <c r="B150" s="69">
        <v>2</v>
      </c>
      <c r="C150" s="65">
        <f>B150/$J141</f>
        <v>0.33333333333333331</v>
      </c>
      <c r="D150" s="66">
        <v>3</v>
      </c>
      <c r="E150" s="65">
        <f>D150/$J141</f>
        <v>0.5</v>
      </c>
      <c r="F150" s="66">
        <v>1</v>
      </c>
      <c r="G150" s="65">
        <f>F150/$J141</f>
        <v>0.16666666666666666</v>
      </c>
      <c r="H150" s="66">
        <v>0</v>
      </c>
      <c r="I150" s="65">
        <f>H150/$J141</f>
        <v>0</v>
      </c>
      <c r="J150" s="66">
        <v>2</v>
      </c>
      <c r="K150" s="65">
        <f>J150/$J141</f>
        <v>0.33333333333333331</v>
      </c>
      <c r="L150" s="66">
        <v>0</v>
      </c>
      <c r="M150" s="65">
        <f>L150/$J141</f>
        <v>0</v>
      </c>
      <c r="N150" s="66">
        <v>2</v>
      </c>
      <c r="O150" s="65">
        <f>N150/$J141</f>
        <v>0.33333333333333331</v>
      </c>
      <c r="P150" s="66">
        <v>0</v>
      </c>
      <c r="Q150" s="65">
        <f>P150/$J141</f>
        <v>0</v>
      </c>
      <c r="R150" s="66">
        <v>1</v>
      </c>
      <c r="S150" s="65">
        <f>R150/$J141</f>
        <v>0.16666666666666666</v>
      </c>
      <c r="T150" s="66">
        <v>4</v>
      </c>
      <c r="U150" s="65">
        <f>T150/$J141</f>
        <v>0.66666666666666663</v>
      </c>
      <c r="V150" s="66">
        <v>2</v>
      </c>
      <c r="W150" s="65">
        <f>V150/$J141</f>
        <v>0.33333333333333331</v>
      </c>
      <c r="X150" s="66">
        <v>0</v>
      </c>
      <c r="Y150" s="65">
        <f>X150/$J141</f>
        <v>0</v>
      </c>
      <c r="Z150" s="73">
        <v>6</v>
      </c>
      <c r="AA150" s="65">
        <f>Z150/$J141</f>
        <v>1</v>
      </c>
      <c r="AB150" s="123"/>
      <c r="AC150" s="92"/>
      <c r="AD150" s="102"/>
      <c r="AE150" s="103"/>
    </row>
    <row r="151" spans="1:31" ht="15.75" thickTop="1"/>
    <row r="152" spans="1:31" ht="18">
      <c r="A152" s="128"/>
    </row>
    <row r="154" spans="1:31" ht="18" customHeight="1" thickBot="1">
      <c r="A154" s="273" t="s">
        <v>115</v>
      </c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AC154" s="9"/>
    </row>
    <row r="155" spans="1:31" ht="48.75" customHeight="1" thickTop="1">
      <c r="A155" s="196" t="s">
        <v>86</v>
      </c>
      <c r="B155" s="255" t="s">
        <v>116</v>
      </c>
      <c r="C155" s="225"/>
      <c r="D155" s="225"/>
      <c r="E155" s="225" t="s">
        <v>117</v>
      </c>
      <c r="F155" s="225"/>
      <c r="G155" s="225"/>
      <c r="H155" s="225" t="s">
        <v>118</v>
      </c>
      <c r="I155" s="225"/>
      <c r="J155" s="225"/>
      <c r="K155" s="225" t="s">
        <v>119</v>
      </c>
      <c r="L155" s="225"/>
      <c r="M155" s="225"/>
      <c r="N155" s="213" t="s">
        <v>120</v>
      </c>
      <c r="O155" s="214"/>
      <c r="P155" s="215"/>
      <c r="AC155" s="9"/>
    </row>
    <row r="156" spans="1:31" ht="22.5" customHeight="1" thickBot="1">
      <c r="A156" s="197"/>
      <c r="B156" s="93" t="s">
        <v>6</v>
      </c>
      <c r="C156" s="94" t="s">
        <v>87</v>
      </c>
      <c r="D156" s="94" t="s">
        <v>88</v>
      </c>
      <c r="E156" s="94" t="s">
        <v>6</v>
      </c>
      <c r="F156" s="94" t="s">
        <v>87</v>
      </c>
      <c r="G156" s="94" t="s">
        <v>88</v>
      </c>
      <c r="H156" s="94" t="s">
        <v>6</v>
      </c>
      <c r="I156" s="94" t="s">
        <v>87</v>
      </c>
      <c r="J156" s="94" t="s">
        <v>88</v>
      </c>
      <c r="K156" s="94" t="s">
        <v>6</v>
      </c>
      <c r="L156" s="94" t="s">
        <v>87</v>
      </c>
      <c r="M156" s="94" t="s">
        <v>88</v>
      </c>
      <c r="N156" s="94" t="s">
        <v>6</v>
      </c>
      <c r="O156" s="94" t="s">
        <v>87</v>
      </c>
      <c r="P156" s="95" t="s">
        <v>88</v>
      </c>
      <c r="AC156" s="9"/>
    </row>
    <row r="157" spans="1:31" ht="15" customHeight="1" thickTop="1" thickBot="1">
      <c r="A157" s="164"/>
      <c r="B157" s="96">
        <v>5</v>
      </c>
      <c r="C157" s="97">
        <v>1.6</v>
      </c>
      <c r="D157" s="98">
        <v>0.89</v>
      </c>
      <c r="E157" s="88">
        <v>6</v>
      </c>
      <c r="F157" s="97">
        <v>2.17</v>
      </c>
      <c r="G157" s="97">
        <v>1.33</v>
      </c>
      <c r="H157" s="88">
        <v>6</v>
      </c>
      <c r="I157" s="97">
        <v>4.5</v>
      </c>
      <c r="J157" s="97">
        <v>2.59</v>
      </c>
      <c r="K157" s="88">
        <v>6</v>
      </c>
      <c r="L157" s="97">
        <v>6.5</v>
      </c>
      <c r="M157" s="97">
        <v>0.84</v>
      </c>
      <c r="N157" s="88">
        <v>6</v>
      </c>
      <c r="O157" s="97">
        <v>4.5</v>
      </c>
      <c r="P157" s="99">
        <v>1.97</v>
      </c>
      <c r="AC157" s="9"/>
    </row>
    <row r="158" spans="1:31" ht="15.75" thickTop="1"/>
    <row r="160" spans="1:31" ht="21">
      <c r="A160" s="148" t="s">
        <v>121</v>
      </c>
    </row>
    <row r="161" spans="1:21">
      <c r="A161" s="8" t="s">
        <v>122</v>
      </c>
    </row>
    <row r="162" spans="1:21" ht="18" customHeight="1" thickBot="1">
      <c r="A162" s="234" t="s">
        <v>123</v>
      </c>
      <c r="B162" s="234"/>
      <c r="C162" s="234"/>
      <c r="D162" s="234"/>
      <c r="E162" s="234"/>
      <c r="F162" s="234"/>
      <c r="G162" s="234"/>
    </row>
    <row r="163" spans="1:21" ht="15" customHeight="1" thickTop="1">
      <c r="A163" s="235"/>
      <c r="B163" s="241" t="s">
        <v>124</v>
      </c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305"/>
      <c r="N163" s="152"/>
      <c r="O163" s="152"/>
      <c r="P163" s="152"/>
      <c r="Q163" s="152"/>
      <c r="R163" s="152"/>
      <c r="S163" s="152"/>
    </row>
    <row r="164" spans="1:21" ht="28.5" customHeight="1">
      <c r="A164" s="236"/>
      <c r="B164" s="238" t="s">
        <v>125</v>
      </c>
      <c r="C164" s="233"/>
      <c r="D164" s="233" t="s">
        <v>126</v>
      </c>
      <c r="E164" s="233"/>
      <c r="F164" s="233" t="s">
        <v>18</v>
      </c>
      <c r="G164" s="224"/>
      <c r="H164" s="219" t="s">
        <v>8</v>
      </c>
      <c r="I164" s="224"/>
      <c r="J164" s="219" t="s">
        <v>154</v>
      </c>
      <c r="K164" s="224"/>
      <c r="L164" s="219" t="s">
        <v>152</v>
      </c>
      <c r="M164" s="250"/>
      <c r="N164" s="251"/>
      <c r="O164" s="251"/>
      <c r="P164" s="252"/>
      <c r="Q164" s="252"/>
      <c r="R164" s="325"/>
      <c r="S164" s="325"/>
    </row>
    <row r="165" spans="1:21" ht="15" customHeight="1" thickBot="1">
      <c r="A165" s="237"/>
      <c r="B165" s="4" t="s">
        <v>6</v>
      </c>
      <c r="C165" s="5" t="s">
        <v>7</v>
      </c>
      <c r="D165" s="5" t="s">
        <v>6</v>
      </c>
      <c r="E165" s="5" t="s">
        <v>7</v>
      </c>
      <c r="F165" s="5" t="s">
        <v>6</v>
      </c>
      <c r="G165" s="21" t="s">
        <v>7</v>
      </c>
      <c r="H165" s="13" t="s">
        <v>6</v>
      </c>
      <c r="I165" s="21" t="s">
        <v>7</v>
      </c>
      <c r="J165" s="13" t="s">
        <v>6</v>
      </c>
      <c r="K165" s="21" t="s">
        <v>7</v>
      </c>
      <c r="L165" s="13" t="s">
        <v>6</v>
      </c>
      <c r="M165" s="68" t="s">
        <v>7</v>
      </c>
      <c r="N165" s="251"/>
      <c r="O165" s="251"/>
      <c r="P165" s="252"/>
      <c r="Q165" s="252"/>
      <c r="R165" s="325"/>
      <c r="S165" s="325"/>
    </row>
    <row r="166" spans="1:21" ht="15" customHeight="1" thickTop="1" thickBot="1">
      <c r="A166" s="133"/>
      <c r="B166" s="69">
        <v>6</v>
      </c>
      <c r="C166" s="65">
        <f>B166/H166</f>
        <v>1</v>
      </c>
      <c r="D166" s="66">
        <v>0</v>
      </c>
      <c r="E166" s="65">
        <f>D166/H166</f>
        <v>0</v>
      </c>
      <c r="F166" s="66">
        <v>0</v>
      </c>
      <c r="G166" s="79">
        <f>F166/H166</f>
        <v>0</v>
      </c>
      <c r="H166" s="106">
        <v>6</v>
      </c>
      <c r="I166" s="107">
        <f>H166/$H$5</f>
        <v>5.128205128205128E-2</v>
      </c>
      <c r="J166" s="116">
        <v>111</v>
      </c>
      <c r="K166" s="174">
        <f>J166/$H$5</f>
        <v>0.94871794871794868</v>
      </c>
      <c r="L166" s="108">
        <v>0</v>
      </c>
      <c r="M166" s="85">
        <f>L166/$H$5</f>
        <v>0</v>
      </c>
      <c r="O166" s="101"/>
      <c r="P166" s="100"/>
      <c r="Q166" s="101"/>
      <c r="R166" s="104"/>
      <c r="S166" s="105"/>
    </row>
    <row r="167" spans="1:21" ht="15.75" thickTop="1">
      <c r="K167" s="127" t="s">
        <v>86</v>
      </c>
      <c r="N167" s="91"/>
      <c r="O167" s="92"/>
      <c r="P167" s="91"/>
      <c r="Q167" s="92"/>
      <c r="R167" s="102"/>
      <c r="S167" s="103"/>
    </row>
    <row r="168" spans="1:21">
      <c r="H168" s="127" t="s">
        <v>86</v>
      </c>
      <c r="N168" s="152"/>
      <c r="O168" s="152"/>
      <c r="P168" s="152"/>
      <c r="Q168" s="152"/>
      <c r="R168" s="152"/>
      <c r="S168" s="152"/>
    </row>
    <row r="169" spans="1:21" ht="32.25" thickBot="1">
      <c r="A169" s="130" t="s">
        <v>127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N169" s="152" t="s">
        <v>86</v>
      </c>
      <c r="O169" s="152"/>
      <c r="P169" s="152"/>
      <c r="Q169" s="152"/>
      <c r="R169" s="152"/>
      <c r="S169" s="152"/>
    </row>
    <row r="171" spans="1:21" ht="18" customHeight="1" thickBot="1">
      <c r="A171" s="234" t="s">
        <v>128</v>
      </c>
      <c r="B171" s="234"/>
      <c r="C171" s="234"/>
      <c r="D171" s="234"/>
      <c r="E171" s="234"/>
      <c r="F171" s="234"/>
      <c r="G171" s="234"/>
      <c r="H171" s="234"/>
      <c r="I171" s="234"/>
    </row>
    <row r="172" spans="1:21" ht="15.75" customHeight="1" thickTop="1">
      <c r="A172" s="235"/>
      <c r="B172" s="241" t="s">
        <v>163</v>
      </c>
      <c r="C172" s="242"/>
      <c r="D172" s="242"/>
      <c r="E172" s="242"/>
      <c r="F172" s="242"/>
      <c r="G172" s="242"/>
      <c r="H172" s="242"/>
      <c r="I172" s="242"/>
      <c r="J172" s="242"/>
      <c r="K172" s="337"/>
      <c r="L172" s="335" t="s">
        <v>129</v>
      </c>
      <c r="M172" s="290"/>
      <c r="N172" s="290"/>
      <c r="O172" s="290"/>
      <c r="P172" s="290"/>
      <c r="Q172" s="290"/>
      <c r="R172" s="290"/>
      <c r="S172" s="290"/>
      <c r="T172" s="290"/>
      <c r="U172" s="336"/>
    </row>
    <row r="173" spans="1:21" ht="15" customHeight="1">
      <c r="A173" s="236"/>
      <c r="B173" s="248" t="s">
        <v>130</v>
      </c>
      <c r="C173" s="249"/>
      <c r="D173" s="249" t="s">
        <v>85</v>
      </c>
      <c r="E173" s="249"/>
      <c r="F173" s="233" t="s">
        <v>8</v>
      </c>
      <c r="G173" s="224"/>
      <c r="H173" s="247" t="s">
        <v>154</v>
      </c>
      <c r="I173" s="331"/>
      <c r="J173" s="314" t="s">
        <v>152</v>
      </c>
      <c r="K173" s="315"/>
      <c r="L173" s="125" t="s">
        <v>130</v>
      </c>
      <c r="M173" s="124"/>
      <c r="N173" s="125" t="s">
        <v>85</v>
      </c>
      <c r="O173" s="126"/>
      <c r="P173" s="314" t="s">
        <v>8</v>
      </c>
      <c r="Q173" s="331"/>
      <c r="R173" s="314" t="s">
        <v>154</v>
      </c>
      <c r="S173" s="331"/>
      <c r="T173" s="314" t="s">
        <v>152</v>
      </c>
      <c r="U173" s="315"/>
    </row>
    <row r="174" spans="1:21" ht="15" customHeight="1" thickBot="1">
      <c r="A174" s="237"/>
      <c r="B174" s="4" t="s">
        <v>6</v>
      </c>
      <c r="C174" s="5" t="s">
        <v>7</v>
      </c>
      <c r="D174" s="5" t="s">
        <v>6</v>
      </c>
      <c r="E174" s="5" t="s">
        <v>7</v>
      </c>
      <c r="F174" s="5" t="s">
        <v>6</v>
      </c>
      <c r="G174" s="21" t="s">
        <v>7</v>
      </c>
      <c r="H174" s="13" t="s">
        <v>6</v>
      </c>
      <c r="I174" s="21" t="s">
        <v>7</v>
      </c>
      <c r="J174" s="13" t="s">
        <v>6</v>
      </c>
      <c r="K174" s="68" t="s">
        <v>7</v>
      </c>
      <c r="L174" s="5" t="s">
        <v>6</v>
      </c>
      <c r="M174" s="5" t="s">
        <v>7</v>
      </c>
      <c r="N174" s="5" t="s">
        <v>6</v>
      </c>
      <c r="O174" s="21" t="s">
        <v>7</v>
      </c>
      <c r="P174" s="13" t="s">
        <v>6</v>
      </c>
      <c r="Q174" s="21" t="s">
        <v>7</v>
      </c>
      <c r="R174" s="13" t="s">
        <v>6</v>
      </c>
      <c r="S174" s="21" t="s">
        <v>7</v>
      </c>
      <c r="T174" s="13" t="s">
        <v>6</v>
      </c>
      <c r="U174" s="68" t="s">
        <v>7</v>
      </c>
    </row>
    <row r="175" spans="1:21" ht="15" customHeight="1" thickTop="1" thickBot="1">
      <c r="A175" s="133"/>
      <c r="B175" s="69">
        <v>21</v>
      </c>
      <c r="C175" s="65">
        <f>B175/F175</f>
        <v>0.18103448275862069</v>
      </c>
      <c r="D175" s="66">
        <v>95</v>
      </c>
      <c r="E175" s="65">
        <f>D175/F175</f>
        <v>0.81896551724137934</v>
      </c>
      <c r="F175" s="66">
        <v>116</v>
      </c>
      <c r="G175" s="79">
        <f>F175/H5</f>
        <v>0.99145299145299148</v>
      </c>
      <c r="H175" s="110">
        <v>0</v>
      </c>
      <c r="I175" s="107">
        <v>0</v>
      </c>
      <c r="J175" s="108">
        <v>1</v>
      </c>
      <c r="K175" s="109">
        <v>8.5000000000000006E-3</v>
      </c>
      <c r="L175" s="66">
        <v>10</v>
      </c>
      <c r="M175" s="65">
        <f>L175/P175</f>
        <v>8.6956521739130432E-2</v>
      </c>
      <c r="N175" s="66">
        <v>105</v>
      </c>
      <c r="O175" s="79">
        <f>N175/P175</f>
        <v>0.91304347826086951</v>
      </c>
      <c r="P175" s="73">
        <v>115</v>
      </c>
      <c r="Q175" s="79">
        <f>P175/H5</f>
        <v>0.98290598290598286</v>
      </c>
      <c r="R175" s="106">
        <v>0</v>
      </c>
      <c r="S175" s="107">
        <v>0</v>
      </c>
      <c r="T175" s="108">
        <v>2</v>
      </c>
      <c r="U175" s="109">
        <v>1.7100000000000001E-2</v>
      </c>
    </row>
    <row r="176" spans="1:21" ht="15.75" customHeight="1" thickTop="1">
      <c r="J176" s="127" t="s">
        <v>86</v>
      </c>
    </row>
    <row r="179" spans="1:41" ht="18" customHeight="1" thickBot="1">
      <c r="A179" s="234" t="s">
        <v>131</v>
      </c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</row>
    <row r="180" spans="1:41" ht="15" customHeight="1" thickTop="1">
      <c r="A180" s="235"/>
      <c r="B180" s="281" t="s">
        <v>132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338"/>
      <c r="N180" s="339" t="s">
        <v>133</v>
      </c>
      <c r="O180" s="322"/>
      <c r="P180" s="322"/>
      <c r="Q180" s="322"/>
      <c r="R180" s="322"/>
      <c r="S180" s="322"/>
      <c r="T180" s="322"/>
      <c r="U180" s="322"/>
      <c r="V180" s="322"/>
      <c r="W180" s="340"/>
    </row>
    <row r="181" spans="1:41" ht="33" customHeight="1">
      <c r="A181" s="236"/>
      <c r="B181" s="238" t="s">
        <v>14</v>
      </c>
      <c r="C181" s="233"/>
      <c r="D181" s="233" t="s">
        <v>164</v>
      </c>
      <c r="E181" s="233"/>
      <c r="F181" s="233" t="s">
        <v>165</v>
      </c>
      <c r="G181" s="218"/>
      <c r="H181" s="253" t="s">
        <v>8</v>
      </c>
      <c r="I181" s="254"/>
      <c r="J181" s="212" t="s">
        <v>154</v>
      </c>
      <c r="K181" s="212"/>
      <c r="L181" s="247" t="s">
        <v>152</v>
      </c>
      <c r="M181" s="315"/>
      <c r="N181" s="247" t="s">
        <v>14</v>
      </c>
      <c r="O181" s="219"/>
      <c r="P181" s="218" t="s">
        <v>166</v>
      </c>
      <c r="Q181" s="247"/>
      <c r="R181" s="212" t="s">
        <v>8</v>
      </c>
      <c r="S181" s="212"/>
      <c r="T181" s="212" t="s">
        <v>154</v>
      </c>
      <c r="U181" s="212"/>
      <c r="V181" s="247" t="s">
        <v>152</v>
      </c>
      <c r="W181" s="315"/>
    </row>
    <row r="182" spans="1:41" ht="21" customHeight="1" thickBot="1">
      <c r="A182" s="237"/>
      <c r="B182" s="4" t="s">
        <v>6</v>
      </c>
      <c r="C182" s="5" t="s">
        <v>7</v>
      </c>
      <c r="D182" s="5" t="s">
        <v>6</v>
      </c>
      <c r="E182" s="5" t="s">
        <v>7</v>
      </c>
      <c r="F182" s="5" t="s">
        <v>6</v>
      </c>
      <c r="G182" s="22" t="s">
        <v>7</v>
      </c>
      <c r="H182" s="112" t="s">
        <v>6</v>
      </c>
      <c r="I182" s="113" t="s">
        <v>7</v>
      </c>
      <c r="J182" s="114" t="s">
        <v>6</v>
      </c>
      <c r="K182" s="115" t="s">
        <v>7</v>
      </c>
      <c r="L182" s="61" t="s">
        <v>6</v>
      </c>
      <c r="M182" s="68" t="s">
        <v>7</v>
      </c>
      <c r="N182" s="13" t="s">
        <v>6</v>
      </c>
      <c r="O182" s="5" t="s">
        <v>7</v>
      </c>
      <c r="P182" s="5" t="s">
        <v>6</v>
      </c>
      <c r="Q182" s="22" t="s">
        <v>7</v>
      </c>
      <c r="R182" s="114" t="s">
        <v>6</v>
      </c>
      <c r="S182" s="111" t="s">
        <v>7</v>
      </c>
      <c r="T182" s="111" t="s">
        <v>6</v>
      </c>
      <c r="U182" s="114" t="s">
        <v>7</v>
      </c>
      <c r="V182" s="13" t="s">
        <v>6</v>
      </c>
      <c r="W182" s="68" t="s">
        <v>7</v>
      </c>
    </row>
    <row r="183" spans="1:41" ht="15" customHeight="1" thickTop="1" thickBot="1">
      <c r="A183" s="133"/>
      <c r="B183" s="69">
        <v>19</v>
      </c>
      <c r="C183" s="65">
        <f>B183/H183</f>
        <v>0.1623931623931624</v>
      </c>
      <c r="D183" s="66">
        <v>68</v>
      </c>
      <c r="E183" s="65">
        <f>D183/H183</f>
        <v>0.58119658119658124</v>
      </c>
      <c r="F183" s="66">
        <v>30</v>
      </c>
      <c r="G183" s="78">
        <f>F183/H183</f>
        <v>0.25641025641025639</v>
      </c>
      <c r="H183" s="76">
        <v>117</v>
      </c>
      <c r="I183" s="78">
        <f>H183/H5</f>
        <v>1</v>
      </c>
      <c r="J183" s="106">
        <v>0</v>
      </c>
      <c r="K183" s="117">
        <v>0</v>
      </c>
      <c r="L183" s="116">
        <v>0</v>
      </c>
      <c r="M183" s="109">
        <v>0</v>
      </c>
      <c r="N183" s="73">
        <v>54</v>
      </c>
      <c r="O183" s="65">
        <f>N183/R183</f>
        <v>0.55102040816326525</v>
      </c>
      <c r="P183" s="66">
        <v>44</v>
      </c>
      <c r="Q183" s="72">
        <f>P183/R183</f>
        <v>0.44897959183673469</v>
      </c>
      <c r="R183" s="110">
        <v>98</v>
      </c>
      <c r="S183" s="118">
        <f>R183/H5</f>
        <v>0.83760683760683763</v>
      </c>
      <c r="T183" s="106">
        <v>19</v>
      </c>
      <c r="U183" s="118">
        <f>T183/H5</f>
        <v>0.1623931623931624</v>
      </c>
      <c r="V183" s="108">
        <v>0</v>
      </c>
      <c r="W183" s="109">
        <v>0</v>
      </c>
    </row>
    <row r="184" spans="1:41" ht="15.75" thickTop="1"/>
    <row r="186" spans="1:41">
      <c r="G186" s="152"/>
    </row>
    <row r="187" spans="1:41" ht="18" customHeight="1" thickBot="1">
      <c r="A187" s="234" t="s">
        <v>134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</row>
    <row r="188" spans="1:41" ht="27" customHeight="1" thickTop="1">
      <c r="A188" s="235"/>
      <c r="B188" s="281" t="s">
        <v>167</v>
      </c>
      <c r="C188" s="282"/>
      <c r="D188" s="282"/>
      <c r="E188" s="282"/>
      <c r="F188" s="282"/>
      <c r="G188" s="282"/>
      <c r="H188" s="282"/>
      <c r="I188" s="282"/>
      <c r="J188" s="348" t="s">
        <v>168</v>
      </c>
      <c r="K188" s="322"/>
      <c r="L188" s="322"/>
      <c r="M188" s="322"/>
      <c r="N188" s="322"/>
      <c r="O188" s="322"/>
      <c r="P188" s="322"/>
      <c r="Q188" s="340"/>
      <c r="R188" s="349" t="s">
        <v>169</v>
      </c>
      <c r="S188" s="350"/>
      <c r="T188" s="350"/>
      <c r="U188" s="350"/>
      <c r="V188" s="350"/>
      <c r="W188" s="350"/>
      <c r="X188" s="350"/>
      <c r="Y188" s="351"/>
      <c r="Z188" s="349" t="s">
        <v>170</v>
      </c>
      <c r="AA188" s="350"/>
      <c r="AB188" s="350"/>
      <c r="AC188" s="350"/>
      <c r="AD188" s="350"/>
      <c r="AE188" s="350"/>
      <c r="AF188" s="350"/>
      <c r="AG188" s="351"/>
      <c r="AH188" s="348" t="s">
        <v>171</v>
      </c>
      <c r="AI188" s="322"/>
      <c r="AJ188" s="322"/>
      <c r="AK188" s="322"/>
      <c r="AL188" s="322"/>
      <c r="AM188" s="322"/>
      <c r="AN188" s="322"/>
      <c r="AO188" s="340"/>
    </row>
    <row r="189" spans="1:41" ht="15" customHeight="1">
      <c r="A189" s="236"/>
      <c r="B189" s="346" t="s">
        <v>85</v>
      </c>
      <c r="C189" s="260"/>
      <c r="D189" s="218" t="s">
        <v>8</v>
      </c>
      <c r="E189" s="331"/>
      <c r="F189" s="341" t="s">
        <v>154</v>
      </c>
      <c r="G189" s="212"/>
      <c r="H189" s="247" t="s">
        <v>152</v>
      </c>
      <c r="I189" s="315"/>
      <c r="J189" s="347" t="s">
        <v>85</v>
      </c>
      <c r="K189" s="260"/>
      <c r="L189" s="218" t="s">
        <v>8</v>
      </c>
      <c r="M189" s="331"/>
      <c r="N189" s="341" t="s">
        <v>154</v>
      </c>
      <c r="O189" s="212"/>
      <c r="P189" s="247" t="s">
        <v>152</v>
      </c>
      <c r="Q189" s="315"/>
      <c r="R189" s="295" t="s">
        <v>85</v>
      </c>
      <c r="S189" s="249"/>
      <c r="T189" s="359" t="s">
        <v>8</v>
      </c>
      <c r="U189" s="360"/>
      <c r="V189" s="342" t="s">
        <v>154</v>
      </c>
      <c r="W189" s="343"/>
      <c r="X189" s="344" t="s">
        <v>152</v>
      </c>
      <c r="Y189" s="345"/>
      <c r="Z189" s="295" t="s">
        <v>85</v>
      </c>
      <c r="AA189" s="249"/>
      <c r="AB189" s="359" t="s">
        <v>8</v>
      </c>
      <c r="AC189" s="344"/>
      <c r="AD189" s="343" t="s">
        <v>154</v>
      </c>
      <c r="AE189" s="343"/>
      <c r="AF189" s="344" t="s">
        <v>152</v>
      </c>
      <c r="AG189" s="345"/>
      <c r="AH189" s="347" t="s">
        <v>85</v>
      </c>
      <c r="AI189" s="260"/>
      <c r="AJ189" s="218" t="s">
        <v>8</v>
      </c>
      <c r="AK189" s="247"/>
      <c r="AL189" s="212" t="s">
        <v>154</v>
      </c>
      <c r="AM189" s="212"/>
      <c r="AN189" s="247" t="s">
        <v>152</v>
      </c>
      <c r="AO189" s="315"/>
    </row>
    <row r="190" spans="1:41" ht="18.75" customHeight="1" thickBot="1">
      <c r="A190" s="237"/>
      <c r="B190" s="4" t="s">
        <v>6</v>
      </c>
      <c r="C190" s="60" t="s">
        <v>7</v>
      </c>
      <c r="D190" s="86" t="s">
        <v>6</v>
      </c>
      <c r="E190" s="5" t="s">
        <v>7</v>
      </c>
      <c r="F190" s="114" t="s">
        <v>6</v>
      </c>
      <c r="G190" s="115" t="s">
        <v>7</v>
      </c>
      <c r="H190" s="61" t="s">
        <v>6</v>
      </c>
      <c r="I190" s="68" t="s">
        <v>7</v>
      </c>
      <c r="J190" s="4" t="s">
        <v>6</v>
      </c>
      <c r="K190" s="22" t="s">
        <v>7</v>
      </c>
      <c r="L190" s="120" t="s">
        <v>6</v>
      </c>
      <c r="M190" s="60" t="s">
        <v>7</v>
      </c>
      <c r="N190" s="119" t="s">
        <v>6</v>
      </c>
      <c r="O190" s="115" t="s">
        <v>7</v>
      </c>
      <c r="P190" s="61" t="s">
        <v>6</v>
      </c>
      <c r="Q190" s="68" t="s">
        <v>7</v>
      </c>
      <c r="R190" s="4" t="s">
        <v>6</v>
      </c>
      <c r="S190" s="22" t="s">
        <v>7</v>
      </c>
      <c r="T190" s="120" t="s">
        <v>6</v>
      </c>
      <c r="U190" s="60" t="s">
        <v>7</v>
      </c>
      <c r="V190" s="119" t="s">
        <v>6</v>
      </c>
      <c r="W190" s="115" t="s">
        <v>7</v>
      </c>
      <c r="X190" s="61" t="s">
        <v>6</v>
      </c>
      <c r="Y190" s="68" t="s">
        <v>7</v>
      </c>
      <c r="Z190" s="4" t="s">
        <v>6</v>
      </c>
      <c r="AA190" s="22" t="s">
        <v>7</v>
      </c>
      <c r="AB190" s="120" t="s">
        <v>6</v>
      </c>
      <c r="AC190" s="5" t="s">
        <v>7</v>
      </c>
      <c r="AD190" s="114" t="s">
        <v>6</v>
      </c>
      <c r="AE190" s="115" t="s">
        <v>7</v>
      </c>
      <c r="AF190" s="61" t="s">
        <v>6</v>
      </c>
      <c r="AG190" s="68" t="s">
        <v>7</v>
      </c>
      <c r="AH190" s="4" t="s">
        <v>6</v>
      </c>
      <c r="AI190" s="22" t="s">
        <v>7</v>
      </c>
      <c r="AJ190" s="120" t="s">
        <v>6</v>
      </c>
      <c r="AK190" s="5" t="s">
        <v>7</v>
      </c>
      <c r="AL190" s="114" t="s">
        <v>6</v>
      </c>
      <c r="AM190" s="115" t="s">
        <v>7</v>
      </c>
      <c r="AN190" s="61" t="s">
        <v>6</v>
      </c>
      <c r="AO190" s="68" t="s">
        <v>7</v>
      </c>
    </row>
    <row r="191" spans="1:41" ht="15" customHeight="1" thickTop="1" thickBot="1">
      <c r="A191" s="133"/>
      <c r="B191" s="69">
        <v>53</v>
      </c>
      <c r="C191" s="65">
        <f>B191/D191</f>
        <v>0.48623853211009177</v>
      </c>
      <c r="D191" s="66">
        <v>109</v>
      </c>
      <c r="E191" s="78">
        <f>D191/H5</f>
        <v>0.93162393162393164</v>
      </c>
      <c r="F191" s="106">
        <v>8</v>
      </c>
      <c r="G191" s="117">
        <v>6.8400000000000002E-2</v>
      </c>
      <c r="H191" s="116">
        <v>0</v>
      </c>
      <c r="I191" s="109">
        <v>0</v>
      </c>
      <c r="J191" s="73">
        <v>3</v>
      </c>
      <c r="K191" s="65">
        <f>J191/L191</f>
        <v>2.7522935779816515E-2</v>
      </c>
      <c r="L191" s="66">
        <v>109</v>
      </c>
      <c r="M191" s="72">
        <f>L191/H5</f>
        <v>0.93162393162393164</v>
      </c>
      <c r="N191" s="110">
        <v>8</v>
      </c>
      <c r="O191" s="117">
        <v>6.8400000000000002E-2</v>
      </c>
      <c r="P191" s="116">
        <v>0</v>
      </c>
      <c r="Q191" s="109">
        <v>0</v>
      </c>
      <c r="R191" s="73">
        <v>13</v>
      </c>
      <c r="S191" s="65">
        <f>R191/T191</f>
        <v>0.11926605504587157</v>
      </c>
      <c r="T191" s="66">
        <v>109</v>
      </c>
      <c r="U191" s="72">
        <f>T191/H5</f>
        <v>0.93162393162393164</v>
      </c>
      <c r="V191" s="110">
        <v>8</v>
      </c>
      <c r="W191" s="117">
        <v>6.8400000000000002E-2</v>
      </c>
      <c r="X191" s="116">
        <v>0</v>
      </c>
      <c r="Y191" s="109">
        <v>0</v>
      </c>
      <c r="Z191" s="73">
        <v>12</v>
      </c>
      <c r="AA191" s="65">
        <f>Z191/AB191</f>
        <v>0.11009174311926606</v>
      </c>
      <c r="AB191" s="66">
        <v>109</v>
      </c>
      <c r="AC191" s="87">
        <f>AB191/H5</f>
        <v>0.93162393162393164</v>
      </c>
      <c r="AD191" s="106">
        <v>8</v>
      </c>
      <c r="AE191" s="117">
        <v>6.8400000000000002E-2</v>
      </c>
      <c r="AF191" s="116">
        <v>0</v>
      </c>
      <c r="AG191" s="109">
        <v>0</v>
      </c>
      <c r="AH191" s="73">
        <v>39</v>
      </c>
      <c r="AI191" s="65">
        <f>AH191/AJ191</f>
        <v>0.3577981651376147</v>
      </c>
      <c r="AJ191" s="66">
        <v>109</v>
      </c>
      <c r="AK191" s="78">
        <f>AJ191/H5</f>
        <v>0.93162393162393164</v>
      </c>
      <c r="AL191" s="106">
        <v>8</v>
      </c>
      <c r="AM191" s="117">
        <v>6.8400000000000002E-2</v>
      </c>
      <c r="AN191" s="116">
        <v>0</v>
      </c>
      <c r="AO191" s="109">
        <v>0</v>
      </c>
    </row>
    <row r="192" spans="1:41" ht="15.75" thickTop="1"/>
    <row r="194" spans="1:17" ht="32.25" thickBot="1">
      <c r="A194" s="130" t="s">
        <v>135</v>
      </c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6" spans="1:17" ht="18" customHeight="1" thickBot="1">
      <c r="A196" s="234" t="s">
        <v>136</v>
      </c>
      <c r="B196" s="234"/>
      <c r="C196" s="234"/>
      <c r="D196" s="234"/>
      <c r="E196" s="234"/>
      <c r="F196" s="234"/>
      <c r="G196" s="234"/>
      <c r="H196" s="234"/>
      <c r="I196" s="234"/>
    </row>
    <row r="197" spans="1:17" ht="15" customHeight="1" thickTop="1">
      <c r="A197" s="200"/>
      <c r="B197" s="202" t="s">
        <v>137</v>
      </c>
      <c r="C197" s="203"/>
      <c r="D197" s="203"/>
      <c r="E197" s="203"/>
      <c r="F197" s="203"/>
      <c r="G197" s="203"/>
      <c r="H197" s="203"/>
      <c r="I197" s="356"/>
    </row>
    <row r="198" spans="1:17" ht="15" customHeight="1">
      <c r="A198" s="355"/>
      <c r="B198" s="238" t="s">
        <v>138</v>
      </c>
      <c r="C198" s="233"/>
      <c r="D198" s="233" t="s">
        <v>139</v>
      </c>
      <c r="E198" s="233"/>
      <c r="F198" s="233" t="s">
        <v>140</v>
      </c>
      <c r="G198" s="233"/>
      <c r="H198" s="233" t="s">
        <v>141</v>
      </c>
      <c r="I198" s="357"/>
    </row>
    <row r="199" spans="1:17" ht="15" customHeight="1" thickBot="1">
      <c r="A199" s="201"/>
      <c r="B199" s="4" t="s">
        <v>6</v>
      </c>
      <c r="C199" s="5" t="s">
        <v>7</v>
      </c>
      <c r="D199" s="5" t="s">
        <v>6</v>
      </c>
      <c r="E199" s="5" t="s">
        <v>7</v>
      </c>
      <c r="F199" s="5" t="s">
        <v>6</v>
      </c>
      <c r="G199" s="5" t="s">
        <v>7</v>
      </c>
      <c r="H199" s="5" t="s">
        <v>6</v>
      </c>
      <c r="I199" s="6" t="s">
        <v>7</v>
      </c>
    </row>
    <row r="200" spans="1:17" ht="15" customHeight="1" thickTop="1" thickBot="1">
      <c r="A200" s="150"/>
      <c r="B200" s="15">
        <v>27</v>
      </c>
      <c r="C200" s="16">
        <f>B200/H5</f>
        <v>0.23076923076923078</v>
      </c>
      <c r="D200" s="17">
        <v>72</v>
      </c>
      <c r="E200" s="16">
        <f>D200/H5</f>
        <v>0.61538461538461542</v>
      </c>
      <c r="F200" s="17">
        <v>17</v>
      </c>
      <c r="G200" s="16">
        <f>F200/H5</f>
        <v>0.14529914529914531</v>
      </c>
      <c r="H200" s="17">
        <v>1</v>
      </c>
      <c r="I200" s="16">
        <f>H200/H5</f>
        <v>8.5470085470085479E-3</v>
      </c>
    </row>
    <row r="203" spans="1:17" ht="15.75" thickBot="1">
      <c r="A203" s="190" t="s">
        <v>142</v>
      </c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</row>
    <row r="204" spans="1:17" ht="15.75" customHeight="1" thickTop="1">
      <c r="A204" s="191"/>
      <c r="B204" s="352" t="s">
        <v>143</v>
      </c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3"/>
      <c r="P204" s="353"/>
      <c r="Q204" s="354"/>
    </row>
    <row r="205" spans="1:17" ht="38.25" customHeight="1">
      <c r="A205" s="192"/>
      <c r="B205" s="194" t="s">
        <v>144</v>
      </c>
      <c r="C205" s="195"/>
      <c r="D205" s="195" t="s">
        <v>145</v>
      </c>
      <c r="E205" s="195"/>
      <c r="F205" s="195" t="s">
        <v>146</v>
      </c>
      <c r="G205" s="195"/>
      <c r="H205" s="195" t="s">
        <v>147</v>
      </c>
      <c r="I205" s="195"/>
      <c r="J205" s="195" t="s">
        <v>148</v>
      </c>
      <c r="K205" s="195"/>
      <c r="L205" s="195" t="s">
        <v>8</v>
      </c>
      <c r="M205" s="358"/>
      <c r="N205" s="341" t="s">
        <v>154</v>
      </c>
      <c r="O205" s="212"/>
      <c r="P205" s="247" t="s">
        <v>152</v>
      </c>
      <c r="Q205" s="315"/>
    </row>
    <row r="206" spans="1:17" ht="15.75" thickBot="1">
      <c r="A206" s="193"/>
      <c r="B206" s="10" t="s">
        <v>6</v>
      </c>
      <c r="C206" s="11" t="s">
        <v>7</v>
      </c>
      <c r="D206" s="11" t="s">
        <v>6</v>
      </c>
      <c r="E206" s="11" t="s">
        <v>7</v>
      </c>
      <c r="F206" s="11" t="s">
        <v>6</v>
      </c>
      <c r="G206" s="11" t="s">
        <v>7</v>
      </c>
      <c r="H206" s="11" t="s">
        <v>6</v>
      </c>
      <c r="I206" s="11" t="s">
        <v>7</v>
      </c>
      <c r="J206" s="11" t="s">
        <v>6</v>
      </c>
      <c r="K206" s="11" t="s">
        <v>7</v>
      </c>
      <c r="L206" s="23" t="s">
        <v>6</v>
      </c>
      <c r="M206" s="121" t="s">
        <v>7</v>
      </c>
      <c r="N206" s="119" t="s">
        <v>6</v>
      </c>
      <c r="O206" s="115" t="s">
        <v>7</v>
      </c>
      <c r="P206" s="61" t="s">
        <v>6</v>
      </c>
      <c r="Q206" s="68" t="s">
        <v>7</v>
      </c>
    </row>
    <row r="207" spans="1:17" ht="16.5" thickTop="1" thickBot="1">
      <c r="A207" s="165"/>
      <c r="B207" s="166">
        <v>37</v>
      </c>
      <c r="C207" s="167">
        <f>B207/L207</f>
        <v>0.32456140350877194</v>
      </c>
      <c r="D207" s="168">
        <v>6</v>
      </c>
      <c r="E207" s="167">
        <f>D207/L207</f>
        <v>5.2631578947368418E-2</v>
      </c>
      <c r="F207" s="168">
        <v>21</v>
      </c>
      <c r="G207" s="167">
        <f>F207/L207</f>
        <v>0.18421052631578946</v>
      </c>
      <c r="H207" s="168">
        <v>24</v>
      </c>
      <c r="I207" s="167">
        <f>H207/L207</f>
        <v>0.21052631578947367</v>
      </c>
      <c r="J207" s="168">
        <v>26</v>
      </c>
      <c r="K207" s="167">
        <f>J207/L207</f>
        <v>0.22807017543859648</v>
      </c>
      <c r="L207" s="169">
        <v>114</v>
      </c>
      <c r="M207" s="170">
        <f>L207/H5</f>
        <v>0.97435897435897434</v>
      </c>
      <c r="N207" s="175">
        <v>0</v>
      </c>
      <c r="O207" s="176">
        <v>0</v>
      </c>
      <c r="P207" s="116">
        <v>3</v>
      </c>
      <c r="Q207" s="85">
        <f>P207/$H$5</f>
        <v>2.564102564102564E-2</v>
      </c>
    </row>
    <row r="208" spans="1:17" ht="15.75" thickTop="1"/>
  </sheetData>
  <mergeCells count="293">
    <mergeCell ref="AL189:AM189"/>
    <mergeCell ref="AN189:AO189"/>
    <mergeCell ref="AH188:AO188"/>
    <mergeCell ref="Z188:AG188"/>
    <mergeCell ref="R188:Y188"/>
    <mergeCell ref="J188:Q188"/>
    <mergeCell ref="B188:I188"/>
    <mergeCell ref="N205:O205"/>
    <mergeCell ref="P205:Q205"/>
    <mergeCell ref="B204:Q204"/>
    <mergeCell ref="A196:I196"/>
    <mergeCell ref="A197:A199"/>
    <mergeCell ref="B197:I197"/>
    <mergeCell ref="B198:C198"/>
    <mergeCell ref="D198:E198"/>
    <mergeCell ref="F198:G198"/>
    <mergeCell ref="H198:I198"/>
    <mergeCell ref="AH189:AI189"/>
    <mergeCell ref="AJ189:AK189"/>
    <mergeCell ref="L205:M205"/>
    <mergeCell ref="R189:S189"/>
    <mergeCell ref="T189:U189"/>
    <mergeCell ref="Z189:AA189"/>
    <mergeCell ref="AB189:AC189"/>
    <mergeCell ref="V181:W181"/>
    <mergeCell ref="J181:K181"/>
    <mergeCell ref="L181:M181"/>
    <mergeCell ref="B180:M180"/>
    <mergeCell ref="N180:W180"/>
    <mergeCell ref="A179:W179"/>
    <mergeCell ref="A187:AK187"/>
    <mergeCell ref="F189:G189"/>
    <mergeCell ref="H189:I189"/>
    <mergeCell ref="N189:O189"/>
    <mergeCell ref="P189:Q189"/>
    <mergeCell ref="V189:W189"/>
    <mergeCell ref="X189:Y189"/>
    <mergeCell ref="AD189:AE189"/>
    <mergeCell ref="AF189:AG189"/>
    <mergeCell ref="T181:U181"/>
    <mergeCell ref="A188:A190"/>
    <mergeCell ref="B189:C189"/>
    <mergeCell ref="D189:E189"/>
    <mergeCell ref="J189:K189"/>
    <mergeCell ref="L189:M189"/>
    <mergeCell ref="A180:A182"/>
    <mergeCell ref="B181:C181"/>
    <mergeCell ref="D181:E181"/>
    <mergeCell ref="R164:S165"/>
    <mergeCell ref="J164:K164"/>
    <mergeCell ref="B163:M163"/>
    <mergeCell ref="L172:U172"/>
    <mergeCell ref="P173:Q173"/>
    <mergeCell ref="R173:S173"/>
    <mergeCell ref="T173:U173"/>
    <mergeCell ref="H173:I173"/>
    <mergeCell ref="J173:K173"/>
    <mergeCell ref="B172:K172"/>
    <mergeCell ref="F173:G173"/>
    <mergeCell ref="Z147:AA148"/>
    <mergeCell ref="AB147:AC148"/>
    <mergeCell ref="AD147:AE148"/>
    <mergeCell ref="F130:G130"/>
    <mergeCell ref="H130:I130"/>
    <mergeCell ref="J130:K130"/>
    <mergeCell ref="A129:K129"/>
    <mergeCell ref="T148:U148"/>
    <mergeCell ref="V148:W148"/>
    <mergeCell ref="X148:Y148"/>
    <mergeCell ref="R147:S147"/>
    <mergeCell ref="T147:U147"/>
    <mergeCell ref="V147:W147"/>
    <mergeCell ref="X147:Y147"/>
    <mergeCell ref="A130:A131"/>
    <mergeCell ref="L139:M139"/>
    <mergeCell ref="F148:G148"/>
    <mergeCell ref="H148:I148"/>
    <mergeCell ref="J148:K148"/>
    <mergeCell ref="L148:M148"/>
    <mergeCell ref="V97:W97"/>
    <mergeCell ref="X97:Y97"/>
    <mergeCell ref="B96:Y96"/>
    <mergeCell ref="P105:Q105"/>
    <mergeCell ref="R105:S105"/>
    <mergeCell ref="B104:S104"/>
    <mergeCell ref="T111:U112"/>
    <mergeCell ref="V111:W112"/>
    <mergeCell ref="X111:Y112"/>
    <mergeCell ref="A110:Y110"/>
    <mergeCell ref="D105:E105"/>
    <mergeCell ref="F105:G105"/>
    <mergeCell ref="P111:Q111"/>
    <mergeCell ref="R111:S111"/>
    <mergeCell ref="B112:C112"/>
    <mergeCell ref="D112:E112"/>
    <mergeCell ref="F112:G112"/>
    <mergeCell ref="H112:I112"/>
    <mergeCell ref="J112:K112"/>
    <mergeCell ref="L112:M112"/>
    <mergeCell ref="A111:A113"/>
    <mergeCell ref="B111:C111"/>
    <mergeCell ref="D111:E111"/>
    <mergeCell ref="F111:G111"/>
    <mergeCell ref="H25:I25"/>
    <mergeCell ref="V89:W89"/>
    <mergeCell ref="X89:Y89"/>
    <mergeCell ref="F88:Y88"/>
    <mergeCell ref="A1:R1"/>
    <mergeCell ref="A10:D10"/>
    <mergeCell ref="A24:K24"/>
    <mergeCell ref="A25:A26"/>
    <mergeCell ref="B25:C25"/>
    <mergeCell ref="D25:E25"/>
    <mergeCell ref="F25:G25"/>
    <mergeCell ref="J25:K25"/>
    <mergeCell ref="A16:G16"/>
    <mergeCell ref="A17:A19"/>
    <mergeCell ref="B17:G17"/>
    <mergeCell ref="B18:C18"/>
    <mergeCell ref="D18:E18"/>
    <mergeCell ref="F18:G18"/>
    <mergeCell ref="L56:M56"/>
    <mergeCell ref="B55:Q55"/>
    <mergeCell ref="B56:C56"/>
    <mergeCell ref="A32:I32"/>
    <mergeCell ref="A33:A35"/>
    <mergeCell ref="B34:C34"/>
    <mergeCell ref="D34:E34"/>
    <mergeCell ref="F34:G34"/>
    <mergeCell ref="H34:I34"/>
    <mergeCell ref="J34:K34"/>
    <mergeCell ref="L34:M34"/>
    <mergeCell ref="B80:M80"/>
    <mergeCell ref="A63:E63"/>
    <mergeCell ref="A64:A66"/>
    <mergeCell ref="B64:E64"/>
    <mergeCell ref="B65:C65"/>
    <mergeCell ref="D65:E65"/>
    <mergeCell ref="F56:G56"/>
    <mergeCell ref="H56:I56"/>
    <mergeCell ref="A54:K54"/>
    <mergeCell ref="J56:K56"/>
    <mergeCell ref="A55:A57"/>
    <mergeCell ref="D56:E56"/>
    <mergeCell ref="J73:K73"/>
    <mergeCell ref="B72:K72"/>
    <mergeCell ref="B48:G48"/>
    <mergeCell ref="F49:G49"/>
    <mergeCell ref="H48:K48"/>
    <mergeCell ref="B97:C97"/>
    <mergeCell ref="D97:E97"/>
    <mergeCell ref="F97:G97"/>
    <mergeCell ref="H97:I97"/>
    <mergeCell ref="A88:A90"/>
    <mergeCell ref="B88:E88"/>
    <mergeCell ref="B89:C89"/>
    <mergeCell ref="D89:E89"/>
    <mergeCell ref="F89:G89"/>
    <mergeCell ref="H89:I89"/>
    <mergeCell ref="H111:I111"/>
    <mergeCell ref="J111:K111"/>
    <mergeCell ref="N111:O111"/>
    <mergeCell ref="A146:Y146"/>
    <mergeCell ref="A147:A149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N148:O148"/>
    <mergeCell ref="P148:Q148"/>
    <mergeCell ref="R148:S148"/>
    <mergeCell ref="N139:O139"/>
    <mergeCell ref="B138:O138"/>
    <mergeCell ref="T89:U89"/>
    <mergeCell ref="N56:O56"/>
    <mergeCell ref="P56:Q56"/>
    <mergeCell ref="B49:C49"/>
    <mergeCell ref="D49:E49"/>
    <mergeCell ref="H49:I49"/>
    <mergeCell ref="J49:K49"/>
    <mergeCell ref="N49:O49"/>
    <mergeCell ref="P49:Q49"/>
    <mergeCell ref="A87:S87"/>
    <mergeCell ref="A72:A74"/>
    <mergeCell ref="B73:C73"/>
    <mergeCell ref="D73:E73"/>
    <mergeCell ref="A79:G79"/>
    <mergeCell ref="A80:A82"/>
    <mergeCell ref="B81:C81"/>
    <mergeCell ref="D81:E81"/>
    <mergeCell ref="F81:G81"/>
    <mergeCell ref="A71:E71"/>
    <mergeCell ref="J89:K89"/>
    <mergeCell ref="T97:U97"/>
    <mergeCell ref="N105:O105"/>
    <mergeCell ref="H81:I81"/>
    <mergeCell ref="J81:K81"/>
    <mergeCell ref="L81:M81"/>
    <mergeCell ref="N112:O112"/>
    <mergeCell ref="P112:Q112"/>
    <mergeCell ref="R112:S112"/>
    <mergeCell ref="H105:I105"/>
    <mergeCell ref="J105:K105"/>
    <mergeCell ref="L105:M105"/>
    <mergeCell ref="J97:K97"/>
    <mergeCell ref="L97:M97"/>
    <mergeCell ref="N97:O97"/>
    <mergeCell ref="P97:Q97"/>
    <mergeCell ref="A103:M103"/>
    <mergeCell ref="A104:A106"/>
    <mergeCell ref="B105:C105"/>
    <mergeCell ref="L89:M89"/>
    <mergeCell ref="R97:S97"/>
    <mergeCell ref="N89:O89"/>
    <mergeCell ref="P89:Q89"/>
    <mergeCell ref="R89:S89"/>
    <mergeCell ref="A95:Q95"/>
    <mergeCell ref="N34:O34"/>
    <mergeCell ref="B33:O33"/>
    <mergeCell ref="N41:O41"/>
    <mergeCell ref="B41:C41"/>
    <mergeCell ref="A96:A98"/>
    <mergeCell ref="N181:O181"/>
    <mergeCell ref="P181:Q181"/>
    <mergeCell ref="A162:G162"/>
    <mergeCell ref="A163:A165"/>
    <mergeCell ref="B164:C164"/>
    <mergeCell ref="D164:E164"/>
    <mergeCell ref="F164:G164"/>
    <mergeCell ref="A171:I171"/>
    <mergeCell ref="A172:A174"/>
    <mergeCell ref="B173:C173"/>
    <mergeCell ref="D173:E173"/>
    <mergeCell ref="H164:I164"/>
    <mergeCell ref="L164:M164"/>
    <mergeCell ref="F181:G181"/>
    <mergeCell ref="N164:O165"/>
    <mergeCell ref="P164:Q165"/>
    <mergeCell ref="H181:I181"/>
    <mergeCell ref="B155:D155"/>
    <mergeCell ref="A154:P154"/>
    <mergeCell ref="R181:S181"/>
    <mergeCell ref="N155:P155"/>
    <mergeCell ref="B148:C148"/>
    <mergeCell ref="D148:E148"/>
    <mergeCell ref="E10:E11"/>
    <mergeCell ref="F73:G73"/>
    <mergeCell ref="H73:I73"/>
    <mergeCell ref="J139:K139"/>
    <mergeCell ref="E155:G155"/>
    <mergeCell ref="H155:J155"/>
    <mergeCell ref="K155:M155"/>
    <mergeCell ref="D41:E41"/>
    <mergeCell ref="J41:K41"/>
    <mergeCell ref="H41:I41"/>
    <mergeCell ref="F41:G41"/>
    <mergeCell ref="L41:M41"/>
    <mergeCell ref="A40:M40"/>
    <mergeCell ref="A41:A42"/>
    <mergeCell ref="A47:M47"/>
    <mergeCell ref="A48:A50"/>
    <mergeCell ref="C11:D11"/>
    <mergeCell ref="A11:B11"/>
    <mergeCell ref="H139:I139"/>
    <mergeCell ref="A137:I137"/>
    <mergeCell ref="L48:Q48"/>
    <mergeCell ref="L49:M49"/>
    <mergeCell ref="A203:K203"/>
    <mergeCell ref="A204:A206"/>
    <mergeCell ref="B205:C205"/>
    <mergeCell ref="D205:E205"/>
    <mergeCell ref="F205:G205"/>
    <mergeCell ref="H205:I205"/>
    <mergeCell ref="J205:K205"/>
    <mergeCell ref="A155:A156"/>
    <mergeCell ref="A120:P120"/>
    <mergeCell ref="A121:A122"/>
    <mergeCell ref="B121:D121"/>
    <mergeCell ref="E121:G121"/>
    <mergeCell ref="H121:J121"/>
    <mergeCell ref="K121:M121"/>
    <mergeCell ref="N121:P121"/>
    <mergeCell ref="L111:M111"/>
    <mergeCell ref="D130:E130"/>
    <mergeCell ref="B130:C130"/>
    <mergeCell ref="A138:A140"/>
    <mergeCell ref="B139:C139"/>
    <mergeCell ref="D139:E139"/>
    <mergeCell ref="F139:G1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42"/>
  <sheetViews>
    <sheetView showGridLines="0" topLeftCell="A370" workbookViewId="0">
      <selection activeCell="E397" sqref="E397"/>
    </sheetView>
  </sheetViews>
  <sheetFormatPr defaultColWidth="11.42578125" defaultRowHeight="15"/>
  <sheetData>
    <row r="3" spans="1:4" ht="31.5">
      <c r="A3" s="25" t="s">
        <v>178</v>
      </c>
      <c r="B3" s="26"/>
      <c r="C3" s="26"/>
      <c r="D3" s="26"/>
    </row>
    <row r="56" spans="1:3" ht="26.25">
      <c r="A56" s="25" t="s">
        <v>179</v>
      </c>
      <c r="B56" s="24"/>
      <c r="C56" s="24"/>
    </row>
    <row r="75" spans="1:3" ht="26.25">
      <c r="A75" s="25" t="s">
        <v>25</v>
      </c>
      <c r="B75" s="24"/>
      <c r="C75" s="24"/>
    </row>
    <row r="106" spans="1:3" ht="23.25">
      <c r="A106" s="27" t="s">
        <v>28</v>
      </c>
      <c r="B106" s="24"/>
      <c r="C106" s="24"/>
    </row>
    <row r="305" spans="1:1" ht="21">
      <c r="A305" s="59" t="s">
        <v>204</v>
      </c>
    </row>
    <row r="342" spans="1:1" ht="21">
      <c r="A342" s="59" t="s">
        <v>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2016-11-21T08:15:03Z</dcterms:modified>
</cp:coreProperties>
</file>