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0.xml" ContentType="application/vnd.openxmlformats-officedocument.drawing+xml"/>
  <Override PartName="/xl/charts/chart40.xml" ContentType="application/vnd.openxmlformats-officedocument.drawingml.chart+xml"/>
  <Override PartName="/xl/theme/themeOverride2.xml" ContentType="application/vnd.openxmlformats-officedocument.themeOverride+xml"/>
  <Override PartName="/xl/charts/chart41.xml" ContentType="application/vnd.openxmlformats-officedocument.drawingml.chart+xml"/>
  <Override PartName="/xl/theme/themeOverride3.xml" ContentType="application/vnd.openxmlformats-officedocument.themeOverride+xml"/>
  <Override PartName="/xl/charts/chart42.xml" ContentType="application/vnd.openxmlformats-officedocument.drawingml.chart+xml"/>
  <Override PartName="/xl/theme/themeOverride4.xml" ContentType="application/vnd.openxmlformats-officedocument.themeOverride+xml"/>
  <Override PartName="/xl/charts/chart43.xml" ContentType="application/vnd.openxmlformats-officedocument.drawingml.chart+xml"/>
  <Override PartName="/xl/theme/themeOverride5.xml" ContentType="application/vnd.openxmlformats-officedocument.themeOverride+xml"/>
  <Override PartName="/xl/charts/chart44.xml" ContentType="application/vnd.openxmlformats-officedocument.drawingml.chart+xml"/>
  <Override PartName="/xl/theme/themeOverride6.xml" ContentType="application/vnd.openxmlformats-officedocument.themeOverride+xml"/>
  <Override PartName="/xl/charts/chart45.xml" ContentType="application/vnd.openxmlformats-officedocument.drawingml.chart+xml"/>
  <Override PartName="/xl/theme/themeOverride7.xml" ContentType="application/vnd.openxmlformats-officedocument.themeOverride+xml"/>
  <Override PartName="/xl/charts/chart46.xml" ContentType="application/vnd.openxmlformats-officedocument.drawingml.chart+xml"/>
  <Override PartName="/xl/theme/themeOverride8.xml" ContentType="application/vnd.openxmlformats-officedocument.themeOverride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Resum!$A$1:$S$61</definedName>
  </definedNames>
  <calcPr calcId="145621"/>
</workbook>
</file>

<file path=xl/calcChain.xml><?xml version="1.0" encoding="utf-8"?>
<calcChain xmlns="http://schemas.openxmlformats.org/spreadsheetml/2006/main">
  <c r="AA29" i="7" l="1"/>
  <c r="L75" i="6" l="1"/>
  <c r="K75" i="6"/>
  <c r="J75" i="6"/>
  <c r="D62" i="6"/>
  <c r="C62" i="6"/>
  <c r="D61" i="6"/>
  <c r="C61" i="6"/>
  <c r="D60" i="6"/>
  <c r="C60" i="6"/>
  <c r="D59" i="6"/>
  <c r="C59" i="6"/>
  <c r="D58" i="6"/>
  <c r="C58" i="6"/>
  <c r="E62" i="6"/>
  <c r="E61" i="6"/>
  <c r="E59" i="6"/>
  <c r="E58" i="6"/>
  <c r="P67" i="6"/>
  <c r="O67" i="6"/>
  <c r="N67" i="6"/>
  <c r="M67" i="6"/>
  <c r="L67" i="6"/>
  <c r="K67" i="6"/>
  <c r="B2" i="6"/>
  <c r="E60" i="6" l="1"/>
  <c r="O515" i="3" l="1"/>
  <c r="N515" i="3"/>
  <c r="O148" i="1" l="1"/>
  <c r="M148" i="1"/>
  <c r="K148" i="1"/>
  <c r="I148" i="1"/>
  <c r="G148" i="1"/>
  <c r="E148" i="1"/>
  <c r="C148" i="1"/>
  <c r="G12" i="1" l="1"/>
  <c r="G11" i="1"/>
  <c r="G32" i="2" l="1"/>
  <c r="F32" i="2"/>
  <c r="E32" i="2"/>
  <c r="D32" i="2"/>
  <c r="G31" i="2"/>
  <c r="F31" i="2"/>
  <c r="D21" i="2"/>
</calcChain>
</file>

<file path=xl/sharedStrings.xml><?xml version="1.0" encoding="utf-8"?>
<sst xmlns="http://schemas.openxmlformats.org/spreadsheetml/2006/main" count="1425" uniqueCount="477">
  <si>
    <t>POBLACIÓ, MOSTRA I GÈNERE</t>
  </si>
  <si>
    <t>Gènere</t>
  </si>
  <si>
    <t>Dona</t>
  </si>
  <si>
    <t>Home</t>
  </si>
  <si>
    <t>Respostes</t>
  </si>
  <si>
    <t>%</t>
  </si>
  <si>
    <t>ÒPTICA I OPTOMETRIA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</si>
  <si>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</si>
  <si>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</si>
  <si>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</si>
  <si>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</si>
  <si>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</si>
  <si>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</si>
  <si>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</si>
  <si>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</si>
  <si>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</si>
  <si>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</si>
  <si>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</si>
  <si>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</si>
  <si>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</si>
  <si>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</si>
  <si>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</si>
  <si>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</si>
  <si>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</si>
  <si>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</si>
  <si>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</si>
  <si>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</si>
  <si>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</si>
  <si>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</si>
  <si>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</si>
  <si>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</si>
  <si>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</si>
  <si>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</si>
  <si>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</si>
  <si>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</si>
  <si>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</si>
  <si>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</si>
  <si>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</si>
  <si>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</si>
  <si>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</si>
  <si>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</si>
  <si>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</si>
  <si>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</si>
  <si>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</si>
  <si>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</si>
  <si>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</si>
  <si>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</si>
  <si>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</si>
  <si>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</si>
  <si>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</si>
  <si>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</si>
  <si>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</si>
  <si>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</si>
  <si>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</si>
  <si>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</si>
  <si>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</si>
  <si>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</si>
  <si>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</si>
  <si>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</si>
  <si>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</si>
  <si>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</si>
  <si>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</si>
  <si>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</si>
  <si>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</si>
  <si>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</si>
  <si>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</si>
  <si>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</si>
  <si>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</si>
  <si>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</si>
  <si>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</si>
  <si>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</si>
  <si>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</si>
  <si>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</si>
  <si>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</si>
  <si>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</si>
  <si>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</si>
  <si>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</si>
  <si>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</si>
  <si>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</si>
  <si>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</si>
  <si>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</si>
  <si>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</si>
  <si>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</si>
  <si>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</si>
  <si>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</si>
  <si>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</si>
  <si>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</si>
  <si>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</si>
  <si>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</si>
  <si>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</si>
  <si>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</si>
  <si>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</si>
  <si>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</si>
  <si>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</si>
  <si>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</si>
  <si>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</si>
  <si>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</si>
  <si>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</si>
  <si>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</si>
  <si>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</si>
  <si>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</si>
  <si>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</si>
  <si>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</si>
  <si>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</si>
  <si>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</si>
  <si>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</si>
  <si>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</si>
  <si>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</si>
  <si>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</si>
  <si>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</si>
  <si>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</si>
  <si>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</si>
  <si>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</si>
  <si>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</si>
  <si>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</si>
  <si>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</si>
  <si>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</si>
  <si>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</si>
  <si>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</si>
  <si>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</si>
  <si>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</si>
  <si>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</si>
  <si>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</si>
  <si>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</si>
  <si>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</si>
  <si>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</si>
  <si>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</si>
  <si>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</si>
  <si>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</si>
  <si>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</si>
  <si>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</si>
  <si>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</si>
  <si>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</si>
  <si>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</si>
  <si>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</si>
  <si>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</si>
  <si>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</si>
  <si>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</si>
  <si>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</si>
  <si>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</si>
  <si>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</si>
  <si>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</si>
  <si>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</si>
  <si>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</si>
  <si>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</si>
  <si>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</si>
  <si>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</si>
  <si>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</si>
  <si>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</si>
  <si>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</si>
  <si>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</si>
  <si>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</si>
  <si>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</si>
  <si>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</si>
  <si>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</si>
  <si>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</si>
  <si>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</si>
  <si>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</si>
  <si>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</si>
  <si>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</si>
  <si>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</si>
  <si>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</si>
  <si>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</si>
  <si>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</si>
  <si>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</si>
  <si>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</si>
  <si>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</si>
  <si>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</si>
  <si>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</si>
  <si>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</si>
  <si>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</si>
  <si>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</si>
  <si>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</si>
  <si>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</si>
  <si>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</si>
  <si>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</si>
  <si>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</si>
  <si>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</si>
  <si>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</si>
  <si>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</si>
  <si>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</si>
  <si>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</si>
  <si>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</si>
  <si>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</si>
  <si>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</si>
  <si>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</si>
  <si>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</si>
  <si>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</si>
  <si>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</si>
  <si>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</si>
  <si>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</si>
  <si>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</si>
  <si>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</si>
  <si>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</si>
  <si>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</si>
  <si>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</si>
  <si>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</si>
  <si>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</si>
  <si>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</si>
  <si>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</si>
  <si>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</si>
  <si>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</si>
  <si>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</si>
  <si>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</si>
  <si>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</si>
  <si>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</si>
  <si>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</si>
  <si>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</si>
  <si>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</si>
  <si>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</si>
  <si>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</si>
  <si>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</si>
  <si>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</si>
  <si>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</si>
  <si>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</si>
  <si>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</si>
  <si>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</si>
  <si>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</si>
  <si>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</si>
  <si>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</si>
  <si>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</si>
  <si>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</si>
  <si>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</si>
  <si>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</si>
  <si>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</si>
  <si>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</si>
  <si>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</si>
  <si>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</si>
  <si>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</si>
  <si>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</si>
  <si>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</si>
  <si>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</si>
  <si>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</si>
  <si>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</si>
  <si>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FACULTAT D'ÒPTICA I OPTOMETRIA DE TERRASSA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</si>
  <si>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</si>
  <si>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</si>
  <si>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</si>
  <si>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</si>
  <si>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</si>
  <si>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</si>
  <si>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</si>
  <si>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</si>
  <si>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</si>
  <si>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</si>
  <si>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</si>
  <si>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Diplomatura en Òptica i Otometria</t>
  </si>
  <si>
    <t>CARACTERÍSTIQUES TÈCNIQUES</t>
  </si>
  <si>
    <t>Mostra</t>
  </si>
  <si>
    <t>% Resp.</t>
  </si>
  <si>
    <t>Err.Mostral</t>
  </si>
  <si>
    <t>TOTAL FOOT</t>
  </si>
  <si>
    <t>EDICIÓ 2014</t>
  </si>
  <si>
    <t>Persones titulades de la promoció del 2009 (curs 2009-2010)</t>
  </si>
  <si>
    <t>L’estudi s’ha dut a terme entre el 15 de gener i el 28 de març de 2014.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</si>
  <si>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</si>
  <si>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</si>
  <si>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</si>
  <si>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</si>
  <si>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</si>
  <si>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</si>
  <si>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</si>
  <si>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</si>
  <si>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</si>
  <si>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</si>
  <si>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</si>
  <si>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</si>
  <si>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</si>
  <si>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</si>
  <si>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</si>
  <si>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</si>
  <si>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</si>
  <si>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</si>
  <si>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</si>
  <si>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>Any d’inici de la feina actual</t>
  </si>
  <si>
    <t>Població total</t>
  </si>
  <si>
    <t>Total de la mostra</t>
  </si>
  <si>
    <t>POBLACIÓ I MOSTRA</t>
  </si>
  <si>
    <t>GÈNERE</t>
  </si>
  <si>
    <t>LA FEINA ACTUAL ES LA PRIMERA</t>
  </si>
  <si>
    <t>TEMPS DEDICAT A TROBAR LA PRIMERA FEINA</t>
  </si>
  <si>
    <t>ANY INICI DE LA FEINA ACTUAL</t>
  </si>
  <si>
    <t>Requisits desglosat</t>
  </si>
  <si>
    <t>Funcions no pròpies</t>
  </si>
  <si>
    <t>Funcions pròpies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</si>
  <si>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</si>
  <si>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</si>
  <si>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</si>
  <si>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</si>
  <si>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</si>
  <si>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</si>
  <si>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</si>
  <si>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JORNADA LABORAL: TEMPS COMPLET</t>
  </si>
  <si>
    <t>Nota: Recull les respostes dels titulats amb contracte temporal</t>
  </si>
  <si>
    <t>ÀMBIT DE L'EMPRESA</t>
  </si>
  <si>
    <t>UBICACIÓ DE LA FEINA</t>
  </si>
  <si>
    <t>GUANYS ANUALS BRUTS</t>
  </si>
  <si>
    <t>2.3 FACTORS DE CONTRACTACIÓ (MITJANA)</t>
  </si>
  <si>
    <t>2.4 SATISFACCIÓ AMB LA FEINA ACTUAL (MITJANA)</t>
  </si>
  <si>
    <t>NIVELL I ADEQUACI�A LES COMPET�CIES</t>
  </si>
  <si>
    <t>Documentació</t>
  </si>
  <si>
    <t>Solució de prombles</t>
  </si>
  <si>
    <t>Aturats</t>
  </si>
  <si>
    <t>Inactius</t>
  </si>
  <si>
    <t>NÚMERO DE FEINES REBUTJADES</t>
  </si>
  <si>
    <t>4. FORMACIÓ CONTINUADA I MOBILITAT</t>
  </si>
  <si>
    <t>SATISFACCIÓ AMB UPC/TITULACIÓ</t>
  </si>
  <si>
    <t>Repetirien la carrera</t>
  </si>
  <si>
    <t>Repetirien la universitat</t>
  </si>
  <si>
    <t>CONTINUACIÓ AMB ELS ESTUDIS</t>
  </si>
  <si>
    <t>Cursos espec.</t>
  </si>
  <si>
    <t>Llicenciatura</t>
  </si>
  <si>
    <t>Postgrau/màster</t>
  </si>
  <si>
    <t>Doctorat</t>
  </si>
  <si>
    <t>Durants els estudis</t>
  </si>
  <si>
    <t>Laboralment</t>
  </si>
  <si>
    <t>NOTA DE L' EXPEDIENT</t>
  </si>
  <si>
    <t>NIVELL D'ESTUDIS MÉS ELEVATS QUE ELS PARES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</si>
  <si>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</si>
  <si>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</si>
  <si>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</si>
  <si>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</si>
  <si>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</si>
  <si>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</si>
  <si>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</si>
  <si>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</si>
  <si>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</si>
  <si>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</si>
  <si>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</si>
  <si>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</si>
  <si>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</si>
  <si>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</si>
  <si>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</si>
  <si>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</si>
  <si>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</si>
  <si>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</si>
  <si>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</si>
  <si>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</si>
  <si>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</si>
  <si>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</si>
  <si>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</si>
  <si>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</si>
  <si>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</si>
  <si>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</si>
  <si>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</si>
  <si>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</si>
  <si>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</si>
  <si>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</si>
  <si>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</si>
  <si>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</si>
  <si>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</si>
  <si>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</si>
  <si>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</si>
  <si>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</si>
  <si>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</si>
  <si>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</si>
  <si>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</si>
  <si>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</si>
  <si>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</si>
  <si>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</si>
  <si>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</si>
  <si>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</si>
  <si>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</si>
  <si>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</si>
  <si>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TITULATS ANY ACADÈMIC 2006-2007</t>
  </si>
  <si>
    <t>TAULES COMPARATIVES</t>
  </si>
  <si>
    <t>SI      1998</t>
  </si>
  <si>
    <t>DIP. EN ÒPTICA I OPTOMETRIA</t>
  </si>
  <si>
    <t>No ha treballat mai</t>
  </si>
  <si>
    <t>Aturat</t>
  </si>
  <si>
    <t>Ocupat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</si>
  <si>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</si>
  <si>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</si>
  <si>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</si>
  <si>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</si>
  <si>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</si>
  <si>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</si>
  <si>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</si>
  <si>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</si>
  <si>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</si>
  <si>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</si>
  <si>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</si>
  <si>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</si>
  <si>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</si>
  <si>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</si>
  <si>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</si>
  <si>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</si>
  <si>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CONTRACTE</t>
  </si>
  <si>
    <t>REQUISITS PER A LA FEINA</t>
  </si>
  <si>
    <t>NS/NC</t>
  </si>
  <si>
    <t>Menys 
9.000 €</t>
  </si>
  <si>
    <t>9.000 €
12.000 €</t>
  </si>
  <si>
    <t>12.000 €
18.000 €</t>
  </si>
  <si>
    <t>Més de 30.000 €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</si>
  <si>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</si>
  <si>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</si>
  <si>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</si>
  <si>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</si>
  <si>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</si>
  <si>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</si>
  <si>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</si>
  <si>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</si>
  <si>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</si>
  <si>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</si>
  <si>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</si>
  <si>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</si>
  <si>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</si>
  <si>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</si>
  <si>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Durant els estudis</t>
  </si>
  <si>
    <t>Comparativa de l'evolució de titulats (Edició 2008/2011/2014)</t>
  </si>
  <si>
    <t xml:space="preserve">        Enllaç a les taules (edició 2014)</t>
  </si>
  <si>
    <t xml:space="preserve">        Enllaç als gràfics (edició 2014) </t>
  </si>
  <si>
    <t xml:space="preserve">        Enllaç a la comparativa (totes les edicions)</t>
  </si>
  <si>
    <t>PRINCIPALS INDICADORS</t>
  </si>
  <si>
    <t/>
  </si>
  <si>
    <t>Nom de la titulació</t>
  </si>
  <si>
    <t>Òptica i Optometria</t>
  </si>
  <si>
    <t>Aturat però amb experiència</t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</si>
  <si>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</si>
  <si>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</si>
  <si>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</si>
  <si>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</si>
  <si>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</si>
  <si>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</si>
  <si>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</si>
  <si>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</si>
  <si>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</si>
  <si>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</si>
  <si>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</si>
  <si>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</si>
  <si>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</si>
  <si>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SATISFACCIÓ</t>
  </si>
  <si>
    <t xml:space="preserve">* Només contesten els graduats que treballen actualment o que han treballat </t>
  </si>
  <si>
    <t>2. OCUPATS *</t>
  </si>
  <si>
    <t>VIA D'ACCÉS</t>
  </si>
  <si>
    <t>Només contesten els autònoms</t>
  </si>
  <si>
    <t>No contesten els becaris</t>
  </si>
  <si>
    <t>Només contesten el graduats amb contracte temporal</t>
  </si>
  <si>
    <t>Jornada de treball a temps complet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</si>
  <si>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</si>
  <si>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</si>
  <si>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</si>
  <si>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</si>
  <si>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</si>
  <si>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</si>
  <si>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 xml:space="preserve"> 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</si>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</sst>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0.0%"/>
    <numFmt numFmtId="167" formatCode="####.00"/>
    <numFmt numFmtId="168" formatCode="###0.00"/>
  </numFmts>
  <fonts count="63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indexed="18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indexed="62"/>
      <name val="Arial"/>
      <family val="2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11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3" borderId="22" applyNumberFormat="0" applyAlignment="0" applyProtection="0"/>
    <xf numFmtId="0" fontId="10" fillId="4" borderId="0" applyNumberFormat="0" applyBorder="0" applyAlignment="0" applyProtection="0"/>
    <xf numFmtId="0" fontId="31" fillId="2" borderId="1"/>
    <xf numFmtId="0" fontId="31" fillId="2" borderId="1"/>
    <xf numFmtId="0" fontId="10" fillId="4" borderId="1" applyNumberFormat="0" applyBorder="0" applyAlignment="0" applyProtection="0"/>
    <xf numFmtId="0" fontId="4" fillId="2" borderId="1"/>
    <xf numFmtId="0" fontId="6" fillId="2" borderId="21" applyNumberFormat="0" applyFill="0" applyAlignment="0" applyProtection="0"/>
    <xf numFmtId="0" fontId="5" fillId="2" borderId="20" applyNumberFormat="0" applyFill="0" applyAlignment="0" applyProtection="0"/>
    <xf numFmtId="0" fontId="6" fillId="2" borderId="1" applyNumberFormat="0" applyFill="0" applyBorder="0" applyAlignment="0" applyProtection="0"/>
    <xf numFmtId="44" fontId="31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31" fillId="2" borderId="1"/>
    <xf numFmtId="0" fontId="31" fillId="2" borderId="1"/>
  </cellStyleXfs>
  <cellXfs count="318">
    <xf numFmtId="0" fontId="0" fillId="0" borderId="0" xfId="0"/>
    <xf numFmtId="0" fontId="1" fillId="2" borderId="1" xfId="1" applyFont="1" applyFill="1" applyBorder="1"/>
    <xf numFmtId="0" fontId="3" fillId="2" borderId="2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4" fontId="3" fillId="2" borderId="15" xfId="28" applyNumberFormat="1" applyFont="1" applyFill="1" applyBorder="1" applyAlignment="1">
      <alignment horizontal="right" vertical="center"/>
    </xf>
    <xf numFmtId="4" fontId="3" fillId="2" borderId="16" xfId="29" applyNumberFormat="1" applyFont="1" applyFill="1" applyBorder="1" applyAlignment="1">
      <alignment horizontal="right" vertical="center"/>
    </xf>
    <xf numFmtId="4" fontId="3" fillId="2" borderId="18" xfId="30" applyNumberFormat="1" applyFont="1" applyFill="1" applyBorder="1" applyAlignment="1">
      <alignment horizontal="right" vertical="center"/>
    </xf>
    <xf numFmtId="4" fontId="3" fillId="2" borderId="19" xfId="31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39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39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23" xfId="0" applyFont="1" applyFill="1" applyBorder="1"/>
    <xf numFmtId="0" fontId="17" fillId="2" borderId="23" xfId="0" applyFont="1" applyFill="1" applyBorder="1"/>
    <xf numFmtId="0" fontId="0" fillId="0" borderId="23" xfId="0" applyBorder="1"/>
    <xf numFmtId="0" fontId="18" fillId="2" borderId="0" xfId="0" applyFont="1" applyFill="1"/>
    <xf numFmtId="0" fontId="7" fillId="8" borderId="24" xfId="40" applyFill="1" applyBorder="1" applyAlignment="1">
      <alignment horizontal="center"/>
    </xf>
    <xf numFmtId="0" fontId="19" fillId="8" borderId="24" xfId="40" applyFont="1" applyFill="1" applyBorder="1" applyAlignment="1">
      <alignment horizontal="center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6" fontId="0" fillId="0" borderId="28" xfId="37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6" fontId="9" fillId="0" borderId="33" xfId="37" applyNumberFormat="1" applyFont="1" applyBorder="1" applyAlignment="1">
      <alignment horizontal="center"/>
    </xf>
    <xf numFmtId="166" fontId="9" fillId="0" borderId="34" xfId="37" applyNumberFormat="1" applyFont="1" applyBorder="1" applyAlignment="1">
      <alignment horizontal="center"/>
    </xf>
    <xf numFmtId="0" fontId="12" fillId="5" borderId="35" xfId="39" applyFont="1" applyFill="1" applyBorder="1" applyAlignment="1">
      <alignment vertical="center"/>
    </xf>
    <xf numFmtId="0" fontId="21" fillId="9" borderId="36" xfId="41" applyFont="1" applyFill="1" applyBorder="1"/>
    <xf numFmtId="0" fontId="3" fillId="10" borderId="11" xfId="13" applyFont="1" applyFill="1" applyBorder="1" applyAlignment="1">
      <alignment horizontal="center" vertical="center" wrapText="1"/>
    </xf>
    <xf numFmtId="0" fontId="3" fillId="10" borderId="12" xfId="14" applyFont="1" applyFill="1" applyBorder="1" applyAlignment="1">
      <alignment horizontal="center" vertical="center" wrapText="1"/>
    </xf>
    <xf numFmtId="0" fontId="3" fillId="10" borderId="13" xfId="15" applyFont="1" applyFill="1" applyBorder="1" applyAlignment="1">
      <alignment horizontal="center" vertical="center" wrapText="1"/>
    </xf>
    <xf numFmtId="0" fontId="22" fillId="9" borderId="1" xfId="41" applyFont="1" applyFill="1" applyBorder="1"/>
    <xf numFmtId="0" fontId="23" fillId="5" borderId="0" xfId="0" applyFont="1" applyFill="1" applyAlignment="1">
      <alignment vertical="center"/>
    </xf>
    <xf numFmtId="0" fontId="3" fillId="10" borderId="13" xfId="14" applyFont="1" applyFill="1" applyBorder="1" applyAlignment="1">
      <alignment horizontal="center" vertical="center" wrapText="1"/>
    </xf>
    <xf numFmtId="0" fontId="0" fillId="0" borderId="43" xfId="0" applyBorder="1"/>
    <xf numFmtId="9" fontId="0" fillId="0" borderId="44" xfId="37" applyFont="1" applyBorder="1"/>
    <xf numFmtId="0" fontId="0" fillId="0" borderId="17" xfId="0" applyBorder="1"/>
    <xf numFmtId="9" fontId="0" fillId="0" borderId="19" xfId="37" applyFont="1" applyBorder="1"/>
    <xf numFmtId="0" fontId="10" fillId="0" borderId="0" xfId="0" applyFont="1"/>
    <xf numFmtId="0" fontId="24" fillId="9" borderId="1" xfId="41" applyFont="1" applyFill="1" applyBorder="1"/>
    <xf numFmtId="0" fontId="10" fillId="0" borderId="1" xfId="0" applyFont="1" applyBorder="1"/>
    <xf numFmtId="0" fontId="25" fillId="2" borderId="1" xfId="16" applyFont="1" applyFill="1" applyBorder="1" applyAlignment="1">
      <alignment horizontal="left" vertical="top" wrapText="1"/>
    </xf>
    <xf numFmtId="165" fontId="25" fillId="2" borderId="1" xfId="19" applyNumberFormat="1" applyFont="1" applyFill="1" applyBorder="1" applyAlignment="1">
      <alignment horizontal="right" vertical="center"/>
    </xf>
    <xf numFmtId="165" fontId="25" fillId="2" borderId="1" xfId="21" applyNumberFormat="1" applyFont="1" applyFill="1" applyBorder="1" applyAlignment="1">
      <alignment horizontal="right" vertical="center"/>
    </xf>
    <xf numFmtId="0" fontId="21" fillId="9" borderId="45" xfId="41" applyFont="1" applyFill="1" applyBorder="1"/>
    <xf numFmtId="0" fontId="26" fillId="5" borderId="45" xfId="0" applyFont="1" applyFill="1" applyBorder="1" applyAlignment="1">
      <alignment vertical="center"/>
    </xf>
    <xf numFmtId="0" fontId="27" fillId="9" borderId="45" xfId="41" applyFont="1" applyFill="1" applyBorder="1"/>
    <xf numFmtId="0" fontId="28" fillId="9" borderId="45" xfId="41" applyFont="1" applyFill="1" applyBorder="1"/>
    <xf numFmtId="0" fontId="29" fillId="9" borderId="45" xfId="41" applyFont="1" applyFill="1" applyBorder="1"/>
    <xf numFmtId="0" fontId="20" fillId="0" borderId="45" xfId="0" applyFont="1" applyBorder="1"/>
    <xf numFmtId="0" fontId="10" fillId="9" borderId="1" xfId="0" applyFont="1" applyFill="1" applyBorder="1"/>
    <xf numFmtId="0" fontId="30" fillId="9" borderId="1" xfId="41" applyFont="1" applyFill="1" applyBorder="1"/>
    <xf numFmtId="0" fontId="26" fillId="5" borderId="0" xfId="0" applyFont="1" applyFill="1" applyAlignment="1">
      <alignment vertical="center"/>
    </xf>
    <xf numFmtId="0" fontId="27" fillId="9" borderId="1" xfId="41" applyFont="1" applyFill="1" applyBorder="1"/>
    <xf numFmtId="0" fontId="28" fillId="9" borderId="1" xfId="41" applyFont="1" applyFill="1" applyBorder="1"/>
    <xf numFmtId="0" fontId="29" fillId="9" borderId="1" xfId="41" applyFont="1" applyFill="1" applyBorder="1"/>
    <xf numFmtId="0" fontId="0" fillId="0" borderId="1" xfId="0" applyBorder="1"/>
    <xf numFmtId="0" fontId="33" fillId="2" borderId="58" xfId="42" applyFont="1" applyBorder="1" applyAlignment="1">
      <alignment horizontal="left" vertical="top" wrapText="1"/>
    </xf>
    <xf numFmtId="164" fontId="33" fillId="2" borderId="59" xfId="42" applyNumberFormat="1" applyFont="1" applyBorder="1" applyAlignment="1">
      <alignment horizontal="right" vertical="top"/>
    </xf>
    <xf numFmtId="165" fontId="33" fillId="2" borderId="60" xfId="42" applyNumberFormat="1" applyFont="1" applyBorder="1" applyAlignment="1">
      <alignment horizontal="right" vertical="top"/>
    </xf>
    <xf numFmtId="164" fontId="33" fillId="2" borderId="60" xfId="42" applyNumberFormat="1" applyFont="1" applyBorder="1" applyAlignment="1">
      <alignment horizontal="right" vertical="top"/>
    </xf>
    <xf numFmtId="165" fontId="33" fillId="2" borderId="61" xfId="42" applyNumberFormat="1" applyFont="1" applyBorder="1" applyAlignment="1">
      <alignment horizontal="right" vertical="top"/>
    </xf>
    <xf numFmtId="0" fontId="33" fillId="10" borderId="55" xfId="42" applyFont="1" applyFill="1" applyBorder="1" applyAlignment="1">
      <alignment horizontal="center" vertical="center" wrapText="1"/>
    </xf>
    <xf numFmtId="0" fontId="33" fillId="10" borderId="56" xfId="42" applyFont="1" applyFill="1" applyBorder="1" applyAlignment="1">
      <alignment horizontal="center" vertical="center" wrapText="1"/>
    </xf>
    <xf numFmtId="0" fontId="33" fillId="10" borderId="57" xfId="42" applyFont="1" applyFill="1" applyBorder="1" applyAlignment="1">
      <alignment horizontal="center" vertical="center" wrapText="1"/>
    </xf>
    <xf numFmtId="0" fontId="33" fillId="2" borderId="46" xfId="42" applyFont="1" applyBorder="1" applyAlignment="1">
      <alignment horizontal="left" vertical="top" wrapText="1"/>
    </xf>
    <xf numFmtId="164" fontId="33" fillId="2" borderId="62" xfId="42" applyNumberFormat="1" applyFont="1" applyBorder="1" applyAlignment="1">
      <alignment horizontal="right" vertical="top"/>
    </xf>
    <xf numFmtId="165" fontId="33" fillId="2" borderId="63" xfId="42" applyNumberFormat="1" applyFont="1" applyBorder="1" applyAlignment="1">
      <alignment horizontal="right" vertical="top"/>
    </xf>
    <xf numFmtId="164" fontId="33" fillId="2" borderId="63" xfId="42" applyNumberFormat="1" applyFont="1" applyBorder="1" applyAlignment="1">
      <alignment horizontal="right" vertical="top"/>
    </xf>
    <xf numFmtId="165" fontId="33" fillId="2" borderId="64" xfId="42" applyNumberFormat="1" applyFont="1" applyBorder="1" applyAlignment="1">
      <alignment horizontal="right" vertical="top"/>
    </xf>
    <xf numFmtId="0" fontId="33" fillId="2" borderId="54" xfId="42" applyFont="1" applyBorder="1" applyAlignment="1">
      <alignment horizontal="left" vertical="top" wrapText="1"/>
    </xf>
    <xf numFmtId="164" fontId="33" fillId="2" borderId="65" xfId="42" applyNumberFormat="1" applyFont="1" applyBorder="1" applyAlignment="1">
      <alignment horizontal="right" vertical="top"/>
    </xf>
    <xf numFmtId="165" fontId="33" fillId="2" borderId="66" xfId="42" applyNumberFormat="1" applyFont="1" applyBorder="1" applyAlignment="1">
      <alignment horizontal="right" vertical="top"/>
    </xf>
    <xf numFmtId="164" fontId="33" fillId="2" borderId="66" xfId="42" applyNumberFormat="1" applyFont="1" applyBorder="1" applyAlignment="1">
      <alignment horizontal="right" vertical="top"/>
    </xf>
    <xf numFmtId="165" fontId="33" fillId="2" borderId="67" xfId="42" applyNumberFormat="1" applyFont="1" applyBorder="1" applyAlignment="1">
      <alignment horizontal="right" vertical="top"/>
    </xf>
    <xf numFmtId="0" fontId="25" fillId="2" borderId="1" xfId="42" applyFont="1" applyBorder="1" applyAlignment="1">
      <alignment horizontal="left" vertical="top" wrapText="1"/>
    </xf>
    <xf numFmtId="165" fontId="25" fillId="2" borderId="1" xfId="42" applyNumberFormat="1" applyFont="1" applyBorder="1" applyAlignment="1">
      <alignment horizontal="right" vertical="top"/>
    </xf>
    <xf numFmtId="0" fontId="34" fillId="5" borderId="1" xfId="39" applyFont="1" applyFill="1" applyBorder="1" applyAlignment="1">
      <alignment vertical="center"/>
    </xf>
    <xf numFmtId="4" fontId="25" fillId="2" borderId="1" xfId="28" applyNumberFormat="1" applyFont="1" applyFill="1" applyBorder="1" applyAlignment="1">
      <alignment horizontal="right" vertical="center"/>
    </xf>
    <xf numFmtId="0" fontId="25" fillId="2" borderId="1" xfId="43" applyFont="1" applyBorder="1" applyAlignment="1">
      <alignment horizontal="left" vertical="top" wrapText="1"/>
    </xf>
    <xf numFmtId="167" fontId="25" fillId="2" borderId="1" xfId="43" applyNumberFormat="1" applyFont="1" applyBorder="1" applyAlignment="1">
      <alignment horizontal="right" vertical="top"/>
    </xf>
    <xf numFmtId="168" fontId="25" fillId="2" borderId="1" xfId="43" applyNumberFormat="1" applyFont="1" applyBorder="1" applyAlignment="1">
      <alignment horizontal="right" vertical="top"/>
    </xf>
    <xf numFmtId="0" fontId="26" fillId="0" borderId="45" xfId="0" applyFont="1" applyBorder="1"/>
    <xf numFmtId="164" fontId="25" fillId="2" borderId="1" xfId="18" applyNumberFormat="1" applyFont="1" applyFill="1" applyBorder="1" applyAlignment="1">
      <alignment horizontal="right" vertical="center"/>
    </xf>
    <xf numFmtId="164" fontId="25" fillId="2" borderId="1" xfId="20" applyNumberFormat="1" applyFont="1" applyFill="1" applyBorder="1" applyAlignment="1">
      <alignment horizontal="right" vertical="center"/>
    </xf>
    <xf numFmtId="9" fontId="10" fillId="0" borderId="1" xfId="37" applyFont="1" applyBorder="1"/>
    <xf numFmtId="0" fontId="4" fillId="5" borderId="1" xfId="45" applyFill="1" applyAlignment="1">
      <alignment vertical="center"/>
    </xf>
    <xf numFmtId="0" fontId="6" fillId="5" borderId="1" xfId="46" applyFill="1" applyBorder="1" applyAlignment="1">
      <alignment vertical="center"/>
    </xf>
    <xf numFmtId="0" fontId="4" fillId="5" borderId="1" xfId="45" applyFill="1" applyBorder="1" applyAlignment="1">
      <alignment vertical="center"/>
    </xf>
    <xf numFmtId="0" fontId="12" fillId="5" borderId="1" xfId="46" applyFont="1" applyFill="1" applyBorder="1" applyAlignment="1">
      <alignment vertical="center"/>
    </xf>
    <xf numFmtId="0" fontId="13" fillId="5" borderId="1" xfId="45" applyFont="1" applyFill="1" applyBorder="1" applyAlignment="1">
      <alignment vertical="center"/>
    </xf>
    <xf numFmtId="0" fontId="4" fillId="2" borderId="1" xfId="45"/>
    <xf numFmtId="0" fontId="36" fillId="2" borderId="1" xfId="45" applyFont="1"/>
    <xf numFmtId="0" fontId="14" fillId="2" borderId="1" xfId="47" applyFont="1" applyBorder="1" applyAlignment="1">
      <alignment horizontal="left"/>
    </xf>
    <xf numFmtId="0" fontId="37" fillId="2" borderId="68" xfId="45" applyFont="1" applyBorder="1"/>
    <xf numFmtId="0" fontId="38" fillId="2" borderId="69" xfId="45" applyFont="1" applyBorder="1"/>
    <xf numFmtId="0" fontId="38" fillId="2" borderId="70" xfId="45" applyFont="1" applyBorder="1"/>
    <xf numFmtId="0" fontId="38" fillId="2" borderId="1" xfId="45" applyFont="1"/>
    <xf numFmtId="0" fontId="37" fillId="2" borderId="71" xfId="45" applyFont="1" applyBorder="1"/>
    <xf numFmtId="0" fontId="38" fillId="2" borderId="1" xfId="45" applyFont="1" applyBorder="1"/>
    <xf numFmtId="0" fontId="4" fillId="2" borderId="72" xfId="45" applyBorder="1"/>
    <xf numFmtId="0" fontId="6" fillId="2" borderId="21" xfId="46"/>
    <xf numFmtId="0" fontId="39" fillId="2" borderId="1" xfId="45" applyFont="1"/>
    <xf numFmtId="0" fontId="40" fillId="2" borderId="1" xfId="48" applyFont="1" applyBorder="1"/>
    <xf numFmtId="0" fontId="6" fillId="2" borderId="1" xfId="48" applyBorder="1"/>
    <xf numFmtId="0" fontId="4" fillId="2" borderId="1" xfId="45" applyBorder="1"/>
    <xf numFmtId="0" fontId="40" fillId="2" borderId="1" xfId="48" applyFont="1"/>
    <xf numFmtId="0" fontId="6" fillId="2" borderId="1" xfId="48"/>
    <xf numFmtId="0" fontId="41" fillId="2" borderId="1" xfId="45" applyFont="1"/>
    <xf numFmtId="0" fontId="0" fillId="2" borderId="1" xfId="45" applyFont="1"/>
    <xf numFmtId="0" fontId="43" fillId="5" borderId="73" xfId="46" applyFont="1" applyFill="1" applyBorder="1" applyAlignment="1">
      <alignment vertical="center"/>
    </xf>
    <xf numFmtId="0" fontId="13" fillId="5" borderId="73" xfId="45" applyFont="1" applyFill="1" applyBorder="1" applyAlignment="1">
      <alignment vertical="center"/>
    </xf>
    <xf numFmtId="0" fontId="4" fillId="5" borderId="73" xfId="45" applyFill="1" applyBorder="1" applyAlignment="1">
      <alignment vertical="center"/>
    </xf>
    <xf numFmtId="0" fontId="20" fillId="2" borderId="1" xfId="45" applyFont="1" applyBorder="1"/>
    <xf numFmtId="0" fontId="44" fillId="9" borderId="45" xfId="44" applyFont="1" applyFill="1" applyBorder="1"/>
    <xf numFmtId="0" fontId="20" fillId="5" borderId="45" xfId="45" applyFont="1" applyFill="1" applyBorder="1" applyAlignment="1">
      <alignment vertical="center"/>
    </xf>
    <xf numFmtId="0" fontId="45" fillId="9" borderId="45" xfId="44" applyFont="1" applyFill="1" applyBorder="1"/>
    <xf numFmtId="0" fontId="29" fillId="9" borderId="45" xfId="44" applyFont="1" applyFill="1" applyBorder="1"/>
    <xf numFmtId="0" fontId="20" fillId="2" borderId="45" xfId="45" applyFont="1" applyBorder="1"/>
    <xf numFmtId="0" fontId="20" fillId="2" borderId="1" xfId="45" applyFont="1"/>
    <xf numFmtId="0" fontId="46" fillId="5" borderId="1" xfId="46" applyFont="1" applyFill="1" applyBorder="1" applyAlignment="1">
      <alignment vertical="center"/>
    </xf>
    <xf numFmtId="0" fontId="4" fillId="5" borderId="36" xfId="45" applyFill="1" applyBorder="1" applyAlignment="1">
      <alignment vertical="center"/>
    </xf>
    <xf numFmtId="0" fontId="47" fillId="9" borderId="36" xfId="44" applyFont="1" applyFill="1" applyBorder="1"/>
    <xf numFmtId="0" fontId="48" fillId="9" borderId="36" xfId="44" applyFont="1" applyFill="1" applyBorder="1"/>
    <xf numFmtId="0" fontId="22" fillId="9" borderId="1" xfId="44" applyFont="1" applyFill="1" applyBorder="1"/>
    <xf numFmtId="0" fontId="47" fillId="9" borderId="1" xfId="44" applyFont="1" applyFill="1" applyBorder="1"/>
    <xf numFmtId="0" fontId="48" fillId="9" borderId="1" xfId="44" applyFont="1" applyFill="1" applyBorder="1"/>
    <xf numFmtId="0" fontId="49" fillId="2" borderId="1" xfId="45" applyFont="1"/>
    <xf numFmtId="0" fontId="50" fillId="5" borderId="1" xfId="46" applyFont="1" applyFill="1" applyBorder="1" applyAlignment="1">
      <alignment vertical="center"/>
    </xf>
    <xf numFmtId="0" fontId="42" fillId="2" borderId="1" xfId="45" applyFont="1"/>
    <xf numFmtId="0" fontId="21" fillId="9" borderId="36" xfId="44" applyFont="1" applyFill="1" applyBorder="1"/>
    <xf numFmtId="0" fontId="23" fillId="5" borderId="1" xfId="45" applyFont="1" applyFill="1" applyAlignment="1">
      <alignment vertical="center"/>
    </xf>
    <xf numFmtId="0" fontId="51" fillId="2" borderId="1" xfId="45" applyFont="1"/>
    <xf numFmtId="0" fontId="52" fillId="2" borderId="1" xfId="45" applyFont="1"/>
    <xf numFmtId="0" fontId="18" fillId="5" borderId="1" xfId="46" applyFont="1" applyFill="1" applyBorder="1" applyAlignment="1">
      <alignment vertical="center"/>
    </xf>
    <xf numFmtId="0" fontId="4" fillId="12" borderId="1" xfId="45" applyFill="1"/>
    <xf numFmtId="0" fontId="26" fillId="13" borderId="1" xfId="45" applyFont="1" applyFill="1" applyBorder="1" applyAlignment="1">
      <alignment vertical="center" wrapText="1"/>
    </xf>
    <xf numFmtId="0" fontId="4" fillId="2" borderId="1" xfId="45" applyAlignment="1">
      <alignment wrapText="1"/>
    </xf>
    <xf numFmtId="0" fontId="26" fillId="13" borderId="1" xfId="45" applyFont="1" applyFill="1" applyBorder="1" applyAlignment="1">
      <alignment horizontal="center" vertical="center"/>
    </xf>
    <xf numFmtId="0" fontId="6" fillId="14" borderId="28" xfId="45" applyFont="1" applyFill="1" applyBorder="1" applyAlignment="1">
      <alignment horizontal="center" vertical="center" wrapText="1"/>
    </xf>
    <xf numFmtId="0" fontId="6" fillId="14" borderId="28" xfId="45" applyFont="1" applyFill="1" applyBorder="1" applyAlignment="1">
      <alignment vertical="center" wrapText="1"/>
    </xf>
    <xf numFmtId="10" fontId="54" fillId="5" borderId="76" xfId="50" applyNumberFormat="1" applyFont="1" applyFill="1" applyBorder="1" applyAlignment="1">
      <alignment vertical="center"/>
    </xf>
    <xf numFmtId="10" fontId="55" fillId="5" borderId="77" xfId="50" applyNumberFormat="1" applyFont="1" applyFill="1" applyBorder="1" applyAlignment="1">
      <alignment vertical="center"/>
    </xf>
    <xf numFmtId="0" fontId="6" fillId="14" borderId="78" xfId="45" applyFont="1" applyFill="1" applyBorder="1" applyAlignment="1">
      <alignment vertical="center" wrapText="1"/>
    </xf>
    <xf numFmtId="166" fontId="55" fillId="5" borderId="77" xfId="50" applyNumberFormat="1" applyFont="1" applyFill="1" applyBorder="1" applyAlignment="1">
      <alignment vertical="center"/>
    </xf>
    <xf numFmtId="10" fontId="55" fillId="5" borderId="79" xfId="50" applyNumberFormat="1" applyFont="1" applyFill="1" applyBorder="1" applyAlignment="1">
      <alignment vertical="center"/>
    </xf>
    <xf numFmtId="0" fontId="53" fillId="13" borderId="80" xfId="45" applyFont="1" applyFill="1" applyBorder="1" applyAlignment="1">
      <alignment vertical="center"/>
    </xf>
    <xf numFmtId="0" fontId="56" fillId="13" borderId="82" xfId="45" applyFont="1" applyFill="1" applyBorder="1" applyAlignment="1">
      <alignment vertical="center" wrapText="1"/>
    </xf>
    <xf numFmtId="0" fontId="56" fillId="13" borderId="74" xfId="45" applyFont="1" applyFill="1" applyBorder="1" applyAlignment="1">
      <alignment vertical="center" wrapText="1"/>
    </xf>
    <xf numFmtId="0" fontId="57" fillId="14" borderId="82" xfId="45" applyFont="1" applyFill="1" applyBorder="1" applyAlignment="1">
      <alignment horizontal="center" vertical="center" wrapText="1"/>
    </xf>
    <xf numFmtId="0" fontId="57" fillId="14" borderId="79" xfId="45" applyFont="1" applyFill="1" applyBorder="1" applyAlignment="1">
      <alignment horizontal="center" vertical="center" wrapText="1" shrinkToFit="1"/>
    </xf>
    <xf numFmtId="0" fontId="53" fillId="14" borderId="79" xfId="45" applyFont="1" applyFill="1" applyBorder="1" applyAlignment="1">
      <alignment horizontal="left" vertical="center" indent="1"/>
    </xf>
    <xf numFmtId="0" fontId="4" fillId="15" borderId="1" xfId="45" applyFill="1"/>
    <xf numFmtId="0" fontId="4" fillId="2" borderId="1" xfId="45" applyAlignment="1"/>
    <xf numFmtId="0" fontId="53" fillId="13" borderId="79" xfId="45" applyFont="1" applyFill="1" applyBorder="1" applyAlignment="1">
      <alignment vertical="center"/>
    </xf>
    <xf numFmtId="0" fontId="57" fillId="14" borderId="79" xfId="45" applyFont="1" applyFill="1" applyBorder="1" applyAlignment="1">
      <alignment horizontal="center" vertical="center" wrapText="1"/>
    </xf>
    <xf numFmtId="10" fontId="55" fillId="2" borderId="28" xfId="50" applyNumberFormat="1" applyFont="1" applyFill="1" applyBorder="1"/>
    <xf numFmtId="10" fontId="58" fillId="5" borderId="79" xfId="50" applyNumberFormat="1" applyFont="1" applyFill="1" applyBorder="1" applyAlignment="1">
      <alignment vertical="center"/>
    </xf>
    <xf numFmtId="0" fontId="57" fillId="14" borderId="80" xfId="45" applyFont="1" applyFill="1" applyBorder="1" applyAlignment="1">
      <alignment horizontal="center" vertical="center" wrapText="1"/>
    </xf>
    <xf numFmtId="0" fontId="57" fillId="14" borderId="28" xfId="45" applyFont="1" applyFill="1" applyBorder="1" applyAlignment="1">
      <alignment horizontal="center" vertical="center" wrapText="1"/>
    </xf>
    <xf numFmtId="0" fontId="59" fillId="5" borderId="1" xfId="46" applyFont="1" applyFill="1" applyBorder="1" applyAlignment="1">
      <alignment vertical="center"/>
    </xf>
    <xf numFmtId="0" fontId="55" fillId="5" borderId="79" xfId="45" applyFont="1" applyFill="1" applyBorder="1" applyAlignment="1">
      <alignment vertical="center"/>
    </xf>
    <xf numFmtId="0" fontId="53" fillId="14" borderId="82" xfId="45" applyFont="1" applyFill="1" applyBorder="1" applyAlignment="1">
      <alignment vertical="center"/>
    </xf>
    <xf numFmtId="0" fontId="53" fillId="14" borderId="85" xfId="45" applyFont="1" applyFill="1" applyBorder="1" applyAlignment="1">
      <alignment vertical="center"/>
    </xf>
    <xf numFmtId="0" fontId="53" fillId="14" borderId="86" xfId="45" applyFont="1" applyFill="1" applyBorder="1" applyAlignment="1">
      <alignment vertical="center"/>
    </xf>
    <xf numFmtId="10" fontId="4" fillId="2" borderId="1" xfId="45" applyNumberFormat="1"/>
    <xf numFmtId="0" fontId="57" fillId="14" borderId="79" xfId="45" applyFont="1" applyFill="1" applyBorder="1" applyAlignment="1">
      <alignment horizontal="center" vertical="center"/>
    </xf>
    <xf numFmtId="0" fontId="57" fillId="14" borderId="82" xfId="45" applyFont="1" applyFill="1" applyBorder="1" applyAlignment="1">
      <alignment vertical="center"/>
    </xf>
    <xf numFmtId="2" fontId="54" fillId="5" borderId="76" xfId="45" applyNumberFormat="1" applyFont="1" applyFill="1" applyBorder="1" applyAlignment="1">
      <alignment vertical="center"/>
    </xf>
    <xf numFmtId="2" fontId="55" fillId="5" borderId="79" xfId="45" applyNumberFormat="1" applyFont="1" applyFill="1" applyBorder="1" applyAlignment="1">
      <alignment vertical="center"/>
    </xf>
    <xf numFmtId="0" fontId="57" fillId="13" borderId="80" xfId="45" applyFont="1" applyFill="1" applyBorder="1" applyAlignment="1">
      <alignment horizontal="center" vertical="center"/>
    </xf>
    <xf numFmtId="0" fontId="57" fillId="14" borderId="85" xfId="45" applyFont="1" applyFill="1" applyBorder="1" applyAlignment="1">
      <alignment vertical="center"/>
    </xf>
    <xf numFmtId="0" fontId="57" fillId="14" borderId="87" xfId="45" applyFont="1" applyFill="1" applyBorder="1" applyAlignment="1">
      <alignment vertical="center"/>
    </xf>
    <xf numFmtId="0" fontId="57" fillId="13" borderId="81" xfId="45" applyFont="1" applyFill="1" applyBorder="1" applyAlignment="1">
      <alignment horizontal="center" vertical="center"/>
    </xf>
    <xf numFmtId="0" fontId="57" fillId="14" borderId="79" xfId="45" applyFont="1" applyFill="1" applyBorder="1" applyAlignment="1">
      <alignment horizontal="left" vertical="center" indent="1"/>
    </xf>
    <xf numFmtId="0" fontId="57" fillId="14" borderId="82" xfId="45" applyFont="1" applyFill="1" applyBorder="1" applyAlignment="1">
      <alignment vertical="center" wrapText="1"/>
    </xf>
    <xf numFmtId="0" fontId="57" fillId="14" borderId="79" xfId="45" applyFont="1" applyFill="1" applyBorder="1" applyAlignment="1">
      <alignment vertical="center" wrapText="1"/>
    </xf>
    <xf numFmtId="0" fontId="9" fillId="11" borderId="80" xfId="51" applyFont="1" applyBorder="1" applyAlignment="1">
      <alignment vertical="center"/>
    </xf>
    <xf numFmtId="0" fontId="9" fillId="11" borderId="89" xfId="51" applyFont="1" applyBorder="1" applyAlignment="1">
      <alignment vertical="center"/>
    </xf>
    <xf numFmtId="0" fontId="57" fillId="14" borderId="85" xfId="45" applyFont="1" applyFill="1" applyBorder="1" applyAlignment="1">
      <alignment vertical="center" wrapText="1"/>
    </xf>
    <xf numFmtId="0" fontId="9" fillId="11" borderId="77" xfId="51" applyFont="1" applyBorder="1" applyAlignment="1">
      <alignment vertical="center"/>
    </xf>
    <xf numFmtId="10" fontId="58" fillId="5" borderId="80" xfId="50" applyNumberFormat="1" applyFont="1" applyFill="1" applyBorder="1" applyAlignment="1">
      <alignment horizontal="right" vertical="center"/>
    </xf>
    <xf numFmtId="10" fontId="58" fillId="5" borderId="77" xfId="50" applyNumberFormat="1" applyFont="1" applyFill="1" applyBorder="1" applyAlignment="1">
      <alignment horizontal="right" vertical="center"/>
    </xf>
    <xf numFmtId="0" fontId="37" fillId="2" borderId="90" xfId="45" applyFont="1" applyBorder="1"/>
    <xf numFmtId="0" fontId="4" fillId="2" borderId="91" xfId="45" applyBorder="1"/>
    <xf numFmtId="0" fontId="4" fillId="2" borderId="92" xfId="45" applyBorder="1"/>
    <xf numFmtId="165" fontId="33" fillId="2" borderId="1" xfId="42" applyNumberFormat="1" applyFont="1" applyBorder="1" applyAlignment="1">
      <alignment horizontal="right" vertical="top"/>
    </xf>
    <xf numFmtId="164" fontId="33" fillId="2" borderId="1" xfId="42" applyNumberFormat="1" applyFont="1" applyBorder="1" applyAlignment="1">
      <alignment horizontal="right" vertical="top"/>
    </xf>
    <xf numFmtId="164" fontId="25" fillId="2" borderId="1" xfId="42" applyNumberFormat="1" applyFont="1" applyBorder="1" applyAlignment="1">
      <alignment horizontal="right" vertical="top"/>
    </xf>
    <xf numFmtId="0" fontId="10" fillId="2" borderId="1" xfId="45" applyFont="1" applyBorder="1"/>
    <xf numFmtId="0" fontId="10" fillId="5" borderId="1" xfId="45" applyFont="1" applyFill="1" applyBorder="1" applyAlignment="1">
      <alignment vertical="center"/>
    </xf>
    <xf numFmtId="0" fontId="10" fillId="2" borderId="1" xfId="45" applyFont="1"/>
    <xf numFmtId="0" fontId="25" fillId="2" borderId="1" xfId="52" applyFont="1" applyBorder="1" applyAlignment="1">
      <alignment horizontal="left" vertical="top" wrapText="1"/>
    </xf>
    <xf numFmtId="165" fontId="25" fillId="2" borderId="1" xfId="52" applyNumberFormat="1" applyFont="1" applyBorder="1" applyAlignment="1">
      <alignment horizontal="right" vertical="center"/>
    </xf>
    <xf numFmtId="0" fontId="14" fillId="2" borderId="1" xfId="47" applyFont="1" applyBorder="1" applyAlignment="1"/>
    <xf numFmtId="165" fontId="25" fillId="2" borderId="1" xfId="53" applyNumberFormat="1" applyFont="1" applyBorder="1" applyAlignment="1">
      <alignment horizontal="right" vertical="center"/>
    </xf>
    <xf numFmtId="164" fontId="25" fillId="2" borderId="1" xfId="53" applyNumberFormat="1" applyFont="1" applyBorder="1" applyAlignment="1">
      <alignment horizontal="right" vertical="center"/>
    </xf>
    <xf numFmtId="0" fontId="60" fillId="2" borderId="1" xfId="45" applyFont="1" applyBorder="1"/>
    <xf numFmtId="0" fontId="60" fillId="2" borderId="1" xfId="45" applyFont="1"/>
    <xf numFmtId="10" fontId="60" fillId="2" borderId="1" xfId="45" applyNumberFormat="1" applyFont="1" applyBorder="1"/>
    <xf numFmtId="10" fontId="60" fillId="2" borderId="1" xfId="45" applyNumberFormat="1" applyFont="1"/>
    <xf numFmtId="0" fontId="61" fillId="2" borderId="1" xfId="53" applyFont="1" applyBorder="1"/>
    <xf numFmtId="0" fontId="25" fillId="2" borderId="1" xfId="53" applyFont="1" applyBorder="1" applyAlignment="1">
      <alignment horizontal="center" wrapText="1"/>
    </xf>
    <xf numFmtId="0" fontId="25" fillId="2" borderId="1" xfId="53" applyFont="1" applyBorder="1" applyAlignment="1">
      <alignment horizontal="left" vertical="top" wrapText="1"/>
    </xf>
    <xf numFmtId="166" fontId="25" fillId="2" borderId="1" xfId="50" applyNumberFormat="1" applyFont="1" applyBorder="1" applyAlignment="1">
      <alignment horizontal="right" vertical="center"/>
    </xf>
    <xf numFmtId="9" fontId="25" fillId="2" borderId="1" xfId="50" applyFont="1" applyBorder="1" applyAlignment="1">
      <alignment horizontal="right" vertical="center"/>
    </xf>
    <xf numFmtId="0" fontId="11" fillId="4" borderId="0" xfId="41" applyFont="1" applyAlignment="1">
      <alignment horizontal="center" vertical="center"/>
    </xf>
    <xf numFmtId="0" fontId="14" fillId="0" borderId="1" xfId="38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0" fillId="8" borderId="25" xfId="41" applyFont="1" applyFill="1" applyBorder="1" applyAlignment="1">
      <alignment horizontal="left" wrapText="1"/>
    </xf>
    <xf numFmtId="0" fontId="20" fillId="8" borderId="26" xfId="41" applyFont="1" applyFill="1" applyBorder="1" applyAlignment="1">
      <alignment horizontal="left" wrapText="1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11" fillId="4" borderId="1" xfId="44" applyFont="1" applyAlignment="1">
      <alignment horizontal="center" vertical="center"/>
    </xf>
    <xf numFmtId="0" fontId="14" fillId="2" borderId="1" xfId="47" applyFont="1" applyBorder="1" applyAlignment="1">
      <alignment horizontal="left"/>
    </xf>
    <xf numFmtId="0" fontId="25" fillId="2" borderId="1" xfId="53" applyFont="1" applyBorder="1" applyAlignment="1">
      <alignment horizontal="left" vertical="top" wrapText="1"/>
    </xf>
    <xf numFmtId="0" fontId="35" fillId="2" borderId="1" xfId="53" applyFont="1" applyBorder="1" applyAlignment="1">
      <alignment horizontal="center" vertical="center" wrapText="1"/>
    </xf>
    <xf numFmtId="0" fontId="25" fillId="2" borderId="1" xfId="53" applyFont="1" applyBorder="1" applyAlignment="1">
      <alignment horizontal="center" wrapText="1"/>
    </xf>
    <xf numFmtId="0" fontId="32" fillId="2" borderId="1" xfId="42" applyFont="1" applyBorder="1" applyAlignment="1">
      <alignment horizontal="center" vertical="center" wrapText="1"/>
    </xf>
    <xf numFmtId="0" fontId="33" fillId="10" borderId="46" xfId="42" applyFont="1" applyFill="1" applyBorder="1" applyAlignment="1">
      <alignment horizontal="left" vertical="center" wrapText="1"/>
    </xf>
    <xf numFmtId="0" fontId="33" fillId="10" borderId="50" xfId="42" applyFont="1" applyFill="1" applyBorder="1" applyAlignment="1">
      <alignment horizontal="left" vertical="center" wrapText="1"/>
    </xf>
    <xf numFmtId="0" fontId="33" fillId="10" borderId="54" xfId="42" applyFont="1" applyFill="1" applyBorder="1" applyAlignment="1">
      <alignment horizontal="left" vertical="center" wrapText="1"/>
    </xf>
    <xf numFmtId="0" fontId="33" fillId="10" borderId="47" xfId="42" applyFont="1" applyFill="1" applyBorder="1" applyAlignment="1">
      <alignment horizontal="center" vertical="center" wrapText="1"/>
    </xf>
    <xf numFmtId="0" fontId="33" fillId="10" borderId="48" xfId="42" applyFont="1" applyFill="1" applyBorder="1" applyAlignment="1">
      <alignment horizontal="center" vertical="center" wrapText="1"/>
    </xf>
    <xf numFmtId="0" fontId="33" fillId="10" borderId="49" xfId="42" applyFont="1" applyFill="1" applyBorder="1" applyAlignment="1">
      <alignment horizontal="center" vertical="center" wrapText="1"/>
    </xf>
    <xf numFmtId="0" fontId="33" fillId="10" borderId="51" xfId="42" applyFont="1" applyFill="1" applyBorder="1" applyAlignment="1">
      <alignment horizontal="center" vertical="center" wrapText="1"/>
    </xf>
    <xf numFmtId="0" fontId="33" fillId="10" borderId="52" xfId="42" applyFont="1" applyFill="1" applyBorder="1" applyAlignment="1">
      <alignment horizontal="center" vertical="center" wrapText="1"/>
    </xf>
    <xf numFmtId="0" fontId="33" fillId="10" borderId="53" xfId="42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10" borderId="2" xfId="4" applyFont="1" applyFill="1" applyBorder="1" applyAlignment="1">
      <alignment horizontal="left" vertical="center" wrapText="1"/>
    </xf>
    <xf numFmtId="0" fontId="3" fillId="10" borderId="3" xfId="5" applyFont="1" applyFill="1" applyBorder="1" applyAlignment="1">
      <alignment horizontal="left" vertical="center" wrapText="1"/>
    </xf>
    <xf numFmtId="0" fontId="3" fillId="10" borderId="4" xfId="6" applyFont="1" applyFill="1" applyBorder="1" applyAlignment="1">
      <alignment horizontal="left" vertical="center" wrapText="1"/>
    </xf>
    <xf numFmtId="0" fontId="3" fillId="10" borderId="5" xfId="7" applyFont="1" applyFill="1" applyBorder="1" applyAlignment="1">
      <alignment horizontal="center" vertical="center" wrapText="1"/>
    </xf>
    <xf numFmtId="0" fontId="3" fillId="10" borderId="6" xfId="8" applyFont="1" applyFill="1" applyBorder="1" applyAlignment="1">
      <alignment horizontal="center" vertical="center" wrapText="1"/>
    </xf>
    <xf numFmtId="0" fontId="3" fillId="10" borderId="7" xfId="9" applyFont="1" applyFill="1" applyBorder="1" applyAlignment="1">
      <alignment horizontal="center" vertical="center" wrapText="1"/>
    </xf>
    <xf numFmtId="0" fontId="3" fillId="10" borderId="8" xfId="10" applyFont="1" applyFill="1" applyBorder="1" applyAlignment="1">
      <alignment horizontal="center" vertical="center" wrapText="1"/>
    </xf>
    <xf numFmtId="0" fontId="3" fillId="10" borderId="9" xfId="11" applyFont="1" applyFill="1" applyBorder="1" applyAlignment="1">
      <alignment horizontal="center" vertical="center" wrapText="1"/>
    </xf>
    <xf numFmtId="0" fontId="3" fillId="10" borderId="10" xfId="12" applyFont="1" applyFill="1" applyBorder="1" applyAlignment="1">
      <alignment horizontal="center" vertical="center" wrapText="1"/>
    </xf>
    <xf numFmtId="0" fontId="3" fillId="10" borderId="14" xfId="7" applyFont="1" applyFill="1" applyBorder="1" applyAlignment="1">
      <alignment horizontal="center" vertical="center" wrapText="1"/>
    </xf>
    <xf numFmtId="0" fontId="3" fillId="10" borderId="16" xfId="7" applyFont="1" applyFill="1" applyBorder="1" applyAlignment="1">
      <alignment horizontal="center" vertical="center" wrapText="1"/>
    </xf>
    <xf numFmtId="0" fontId="3" fillId="10" borderId="41" xfId="7" applyFont="1" applyFill="1" applyBorder="1" applyAlignment="1">
      <alignment horizontal="center" vertical="center" wrapText="1"/>
    </xf>
    <xf numFmtId="0" fontId="3" fillId="10" borderId="42" xfId="7" applyFont="1" applyFill="1" applyBorder="1" applyAlignment="1">
      <alignment horizontal="center" vertical="center" wrapText="1"/>
    </xf>
    <xf numFmtId="0" fontId="3" fillId="10" borderId="9" xfId="27" applyFont="1" applyFill="1" applyBorder="1" applyAlignment="1">
      <alignment horizontal="center" vertical="center"/>
    </xf>
    <xf numFmtId="0" fontId="3" fillId="10" borderId="37" xfId="7" applyFont="1" applyFill="1" applyBorder="1" applyAlignment="1">
      <alignment horizontal="center" vertical="center" wrapText="1"/>
    </xf>
    <xf numFmtId="0" fontId="3" fillId="10" borderId="38" xfId="7" applyFont="1" applyFill="1" applyBorder="1" applyAlignment="1">
      <alignment horizontal="center" vertical="center" wrapText="1"/>
    </xf>
    <xf numFmtId="0" fontId="3" fillId="10" borderId="39" xfId="7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33" fillId="10" borderId="101" xfId="42" applyFont="1" applyFill="1" applyBorder="1" applyAlignment="1">
      <alignment horizontal="center" vertical="center" wrapText="1"/>
    </xf>
    <xf numFmtId="0" fontId="33" fillId="10" borderId="102" xfId="42" applyFont="1" applyFill="1" applyBorder="1" applyAlignment="1">
      <alignment horizontal="center" vertical="center" wrapText="1"/>
    </xf>
    <xf numFmtId="0" fontId="33" fillId="10" borderId="103" xfId="42" applyFont="1" applyFill="1" applyBorder="1" applyAlignment="1">
      <alignment horizontal="center" vertical="center" wrapText="1"/>
    </xf>
    <xf numFmtId="0" fontId="33" fillId="10" borderId="96" xfId="42" applyFont="1" applyFill="1" applyBorder="1" applyAlignment="1">
      <alignment horizontal="center" vertical="center" wrapText="1"/>
    </xf>
    <xf numFmtId="0" fontId="33" fillId="10" borderId="98" xfId="42" applyFont="1" applyFill="1" applyBorder="1" applyAlignment="1">
      <alignment horizontal="center" vertical="center" wrapText="1"/>
    </xf>
    <xf numFmtId="0" fontId="33" fillId="10" borderId="100" xfId="42" applyFont="1" applyFill="1" applyBorder="1" applyAlignment="1">
      <alignment horizontal="center" vertical="center" wrapText="1"/>
    </xf>
    <xf numFmtId="0" fontId="33" fillId="10" borderId="97" xfId="42" applyFont="1" applyFill="1" applyBorder="1" applyAlignment="1">
      <alignment horizontal="center" vertical="center" wrapText="1"/>
    </xf>
    <xf numFmtId="0" fontId="33" fillId="10" borderId="99" xfId="42" applyFont="1" applyFill="1" applyBorder="1" applyAlignment="1">
      <alignment horizontal="center" vertical="center" wrapText="1"/>
    </xf>
    <xf numFmtId="0" fontId="33" fillId="10" borderId="95" xfId="42" applyFont="1" applyFill="1" applyBorder="1" applyAlignment="1">
      <alignment horizontal="center" vertical="center" wrapText="1"/>
    </xf>
    <xf numFmtId="0" fontId="33" fillId="10" borderId="93" xfId="42" applyFont="1" applyFill="1" applyBorder="1" applyAlignment="1">
      <alignment horizontal="center" vertical="center" wrapText="1"/>
    </xf>
    <xf numFmtId="0" fontId="33" fillId="10" borderId="94" xfId="42" applyFont="1" applyFill="1" applyBorder="1" applyAlignment="1">
      <alignment horizontal="center" vertical="center" wrapText="1"/>
    </xf>
    <xf numFmtId="0" fontId="35" fillId="2" borderId="1" xfId="4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56" fillId="13" borderId="84" xfId="45" applyFont="1" applyFill="1" applyBorder="1" applyAlignment="1">
      <alignment horizontal="center" vertical="center"/>
    </xf>
    <xf numFmtId="0" fontId="56" fillId="13" borderId="83" xfId="45" applyFont="1" applyFill="1" applyBorder="1" applyAlignment="1">
      <alignment horizontal="center" vertical="center"/>
    </xf>
    <xf numFmtId="0" fontId="56" fillId="13" borderId="76" xfId="45" applyFont="1" applyFill="1" applyBorder="1" applyAlignment="1">
      <alignment horizontal="center" vertical="center"/>
    </xf>
    <xf numFmtId="0" fontId="56" fillId="13" borderId="83" xfId="45" applyFont="1" applyFill="1" applyBorder="1" applyAlignment="1">
      <alignment horizontal="center" vertical="center" wrapText="1"/>
    </xf>
    <xf numFmtId="0" fontId="53" fillId="14" borderId="74" xfId="45" applyFont="1" applyFill="1" applyBorder="1" applyAlignment="1">
      <alignment horizontal="center" vertical="center" wrapText="1"/>
    </xf>
    <xf numFmtId="0" fontId="53" fillId="14" borderId="75" xfId="45" applyFont="1" applyFill="1" applyBorder="1" applyAlignment="1">
      <alignment horizontal="center" vertical="center" wrapText="1"/>
    </xf>
    <xf numFmtId="0" fontId="53" fillId="14" borderId="27" xfId="45" applyFont="1" applyFill="1" applyBorder="1" applyAlignment="1">
      <alignment horizontal="center" vertical="center" wrapText="1"/>
    </xf>
    <xf numFmtId="0" fontId="4" fillId="2" borderId="83" xfId="45" applyBorder="1" applyAlignment="1">
      <alignment horizontal="center"/>
    </xf>
    <xf numFmtId="0" fontId="4" fillId="13" borderId="80" xfId="45" applyFill="1" applyBorder="1" applyAlignment="1">
      <alignment horizontal="center" vertical="center"/>
    </xf>
    <xf numFmtId="0" fontId="4" fillId="13" borderId="77" xfId="45" applyFill="1" applyBorder="1" applyAlignment="1">
      <alignment horizontal="center" vertical="center"/>
    </xf>
    <xf numFmtId="0" fontId="57" fillId="14" borderId="82" xfId="45" applyFont="1" applyFill="1" applyBorder="1" applyAlignment="1">
      <alignment horizontal="center" vertical="center" wrapText="1"/>
    </xf>
    <xf numFmtId="0" fontId="57" fillId="14" borderId="86" xfId="45" applyFont="1" applyFill="1" applyBorder="1" applyAlignment="1">
      <alignment horizontal="center" vertical="center" wrapText="1"/>
    </xf>
    <xf numFmtId="0" fontId="57" fillId="14" borderId="80" xfId="45" applyFont="1" applyFill="1" applyBorder="1" applyAlignment="1">
      <alignment horizontal="center" vertical="center" wrapText="1"/>
    </xf>
    <xf numFmtId="0" fontId="57" fillId="14" borderId="77" xfId="45" applyFont="1" applyFill="1" applyBorder="1" applyAlignment="1">
      <alignment horizontal="center" vertical="center" wrapText="1"/>
    </xf>
    <xf numFmtId="10" fontId="55" fillId="5" borderId="80" xfId="50" applyNumberFormat="1" applyFont="1" applyFill="1" applyBorder="1" applyAlignment="1">
      <alignment horizontal="right" vertical="center"/>
    </xf>
    <xf numFmtId="10" fontId="55" fillId="5" borderId="77" xfId="50" applyNumberFormat="1" applyFont="1" applyFill="1" applyBorder="1" applyAlignment="1">
      <alignment horizontal="right" vertical="center"/>
    </xf>
    <xf numFmtId="0" fontId="57" fillId="14" borderId="79" xfId="45" applyFont="1" applyFill="1" applyBorder="1" applyAlignment="1">
      <alignment horizontal="center" vertical="center" wrapText="1"/>
    </xf>
    <xf numFmtId="0" fontId="34" fillId="13" borderId="84" xfId="45" applyFont="1" applyFill="1" applyBorder="1" applyAlignment="1">
      <alignment horizontal="center" vertical="center" wrapText="1"/>
    </xf>
    <xf numFmtId="0" fontId="34" fillId="13" borderId="83" xfId="45" applyFont="1" applyFill="1" applyBorder="1" applyAlignment="1">
      <alignment horizontal="center" vertical="center" wrapText="1"/>
    </xf>
    <xf numFmtId="0" fontId="57" fillId="14" borderId="85" xfId="45" applyFont="1" applyFill="1" applyBorder="1" applyAlignment="1">
      <alignment horizontal="center" vertical="center" wrapText="1"/>
    </xf>
    <xf numFmtId="0" fontId="57" fillId="14" borderId="84" xfId="45" applyFont="1" applyFill="1" applyBorder="1" applyAlignment="1">
      <alignment horizontal="center" vertical="center"/>
    </xf>
    <xf numFmtId="0" fontId="57" fillId="14" borderId="83" xfId="45" applyFont="1" applyFill="1" applyBorder="1" applyAlignment="1">
      <alignment horizontal="center" vertical="center"/>
    </xf>
    <xf numFmtId="0" fontId="9" fillId="11" borderId="88" xfId="51" applyFont="1" applyBorder="1" applyAlignment="1">
      <alignment horizontal="center" vertical="center"/>
    </xf>
    <xf numFmtId="0" fontId="9" fillId="11" borderId="1" xfId="5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31" fillId="2" borderId="1" xfId="42" applyFont="1" applyBorder="1" applyAlignment="1">
      <alignment horizontal="center" vertical="center"/>
    </xf>
    <xf numFmtId="0" fontId="31" fillId="2" borderId="1" xfId="42"/>
    <xf numFmtId="0" fontId="3" fillId="10" borderId="104" xfId="8" applyFont="1" applyFill="1" applyBorder="1" applyAlignment="1">
      <alignment horizontal="center" vertical="center" wrapText="1"/>
    </xf>
    <xf numFmtId="0" fontId="3" fillId="10" borderId="38" xfId="8" applyFont="1" applyFill="1" applyBorder="1" applyAlignment="1">
      <alignment horizontal="center" vertical="center" wrapText="1"/>
    </xf>
    <xf numFmtId="0" fontId="3" fillId="10" borderId="39" xfId="8" applyFont="1" applyFill="1" applyBorder="1" applyAlignment="1">
      <alignment horizontal="center" vertical="center" wrapText="1"/>
    </xf>
    <xf numFmtId="0" fontId="31" fillId="10" borderId="105" xfId="42" applyFill="1" applyBorder="1" applyAlignment="1">
      <alignment horizontal="center" vertical="center" wrapText="1"/>
    </xf>
    <xf numFmtId="0" fontId="31" fillId="10" borderId="54" xfId="42" applyFont="1" applyFill="1" applyBorder="1" applyAlignment="1">
      <alignment horizontal="center" vertical="center"/>
    </xf>
    <xf numFmtId="0" fontId="33" fillId="10" borderId="47" xfId="42" applyFont="1" applyFill="1" applyBorder="1" applyAlignment="1">
      <alignment horizontal="center" wrapText="1"/>
    </xf>
    <xf numFmtId="0" fontId="31" fillId="10" borderId="106" xfId="42" applyFont="1" applyFill="1" applyBorder="1" applyAlignment="1">
      <alignment horizontal="center" vertical="center"/>
    </xf>
    <xf numFmtId="0" fontId="33" fillId="10" borderId="107" xfId="42" applyFont="1" applyFill="1" applyBorder="1" applyAlignment="1">
      <alignment horizontal="center" wrapText="1"/>
    </xf>
    <xf numFmtId="0" fontId="31" fillId="10" borderId="103" xfId="42" applyFont="1" applyFill="1" applyBorder="1" applyAlignment="1">
      <alignment horizontal="center" vertical="center"/>
    </xf>
    <xf numFmtId="0" fontId="33" fillId="10" borderId="108" xfId="42" applyFont="1" applyFill="1" applyBorder="1" applyAlignment="1">
      <alignment horizontal="center" wrapText="1"/>
    </xf>
    <xf numFmtId="0" fontId="33" fillId="10" borderId="109" xfId="42" applyFont="1" applyFill="1" applyBorder="1" applyAlignment="1">
      <alignment horizontal="center" wrapText="1"/>
    </xf>
    <xf numFmtId="0" fontId="33" fillId="10" borderId="110" xfId="42" applyFont="1" applyFill="1" applyBorder="1" applyAlignment="1">
      <alignment horizontal="center" wrapText="1"/>
    </xf>
    <xf numFmtId="166" fontId="33" fillId="2" borderId="63" xfId="37" applyNumberFormat="1" applyFont="1" applyFill="1" applyBorder="1" applyAlignment="1">
      <alignment horizontal="right" vertical="top"/>
    </xf>
    <xf numFmtId="166" fontId="33" fillId="2" borderId="64" xfId="37" applyNumberFormat="1" applyFont="1" applyFill="1" applyBorder="1" applyAlignment="1">
      <alignment horizontal="right" vertical="top"/>
    </xf>
    <xf numFmtId="166" fontId="33" fillId="2" borderId="66" xfId="37" applyNumberFormat="1" applyFont="1" applyFill="1" applyBorder="1" applyAlignment="1">
      <alignment horizontal="right" vertical="top"/>
    </xf>
    <xf numFmtId="166" fontId="33" fillId="2" borderId="67" xfId="37" applyNumberFormat="1" applyFont="1" applyFill="1" applyBorder="1" applyAlignment="1">
      <alignment horizontal="right" vertical="top"/>
    </xf>
  </cellXfs>
  <cellStyles count="54">
    <cellStyle name="40% - Èmfasi1 2" xfId="51"/>
    <cellStyle name="Èmfasi1" xfId="41" builtinId="29"/>
    <cellStyle name="Èmfasi1 2" xfId="44"/>
    <cellStyle name="Euro" xfId="49"/>
    <cellStyle name="Normal" xfId="0" builtinId="0"/>
    <cellStyle name="Normal 2" xfId="45"/>
    <cellStyle name="Normal_200 2" xfId="52"/>
    <cellStyle name="Normal_200_1" xfId="53"/>
    <cellStyle name="Normal_Gràfics" xfId="43"/>
    <cellStyle name="Normal_Taules" xfId="42"/>
    <cellStyle name="Percentatge" xfId="37" builtinId="5"/>
    <cellStyle name="Percentatge 2" xfId="50"/>
    <cellStyle name="Resultat" xfId="40" builtinId="21"/>
    <cellStyle name="style1406704350354" xfId="1"/>
    <cellStyle name="style1406704350395" xfId="2"/>
    <cellStyle name="style1406704350421" xfId="3"/>
    <cellStyle name="style1406704350444" xfId="4"/>
    <cellStyle name="style1406704350471" xfId="5"/>
    <cellStyle name="style1406704350522" xfId="6"/>
    <cellStyle name="style1406704350549" xfId="7"/>
    <cellStyle name="style1406704350574" xfId="8"/>
    <cellStyle name="style1406704350600" xfId="9"/>
    <cellStyle name="style1406704350626" xfId="10"/>
    <cellStyle name="style1406704350651" xfId="11"/>
    <cellStyle name="style1406704350676" xfId="12"/>
    <cellStyle name="style1406704350703" xfId="13"/>
    <cellStyle name="style1406704350728" xfId="14"/>
    <cellStyle name="style1406704350754" xfId="15"/>
    <cellStyle name="style1406704350787" xfId="16"/>
    <cellStyle name="style1406704350807" xfId="17"/>
    <cellStyle name="style1406704350828" xfId="18"/>
    <cellStyle name="style1406704350871" xfId="19"/>
    <cellStyle name="style1406704350895" xfId="20"/>
    <cellStyle name="style1406704350913" xfId="21"/>
    <cellStyle name="style1406704350936" xfId="22"/>
    <cellStyle name="style1406704350960" xfId="23"/>
    <cellStyle name="style1406704350983" xfId="24"/>
    <cellStyle name="style1406704351001" xfId="25"/>
    <cellStyle name="style1406704351091" xfId="26"/>
    <cellStyle name="style1406704351110" xfId="27"/>
    <cellStyle name="style1406704351289" xfId="28"/>
    <cellStyle name="style1406704351308" xfId="29"/>
    <cellStyle name="style1406704351326" xfId="30"/>
    <cellStyle name="style1406704351344" xfId="31"/>
    <cellStyle name="style1406704351429" xfId="32"/>
    <cellStyle name="style1406704351469" xfId="33"/>
    <cellStyle name="style1406704351488" xfId="34"/>
    <cellStyle name="style1406704351506" xfId="35"/>
    <cellStyle name="style1406704351525" xfId="36"/>
    <cellStyle name="Títol 2" xfId="38" builtinId="17"/>
    <cellStyle name="Títol 2 2" xfId="47"/>
    <cellStyle name="Títol 3" xfId="39" builtinId="18"/>
    <cellStyle name="Títol 3 2" xfId="46"/>
    <cellStyle name="Títol 4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8.882166440536363E-3"/>
          <c:y val="0.20353145607491591"/>
          <c:w val="0.66945028321479216"/>
          <c:h val="0.65294958819802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Resum!$X$13</c:f>
              <c:strCache>
                <c:ptCount val="1"/>
                <c:pt idx="0">
                  <c:v>Ocupat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Resum!$X$14</c:f>
              <c:numCache>
                <c:formatCode>###0.0%</c:formatCode>
                <c:ptCount val="1"/>
                <c:pt idx="0">
                  <c:v>0.94899999999999995</c:v>
                </c:pt>
              </c:numCache>
            </c:numRef>
          </c:val>
        </c:ser>
        <c:ser>
          <c:idx val="0"/>
          <c:order val="1"/>
          <c:tx>
            <c:strRef>
              <c:f>Resum!$Y$13</c:f>
              <c:strCache>
                <c:ptCount val="1"/>
                <c:pt idx="0">
                  <c:v>Aturat però amb experiència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Resum!$Y$14</c:f>
              <c:numCache>
                <c:formatCode>###0.0%</c:formatCode>
                <c:ptCount val="1"/>
                <c:pt idx="0">
                  <c:v>5.0999999999999997E-2</c:v>
                </c:pt>
              </c:numCache>
            </c:numRef>
          </c:val>
        </c:ser>
        <c:ser>
          <c:idx val="2"/>
          <c:order val="2"/>
          <c:tx>
            <c:strRef>
              <c:f>Resum!$Z$13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Resum!$W$14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Resum!$Z$14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7"/>
        <c:overlap val="100"/>
        <c:axId val="108192128"/>
        <c:axId val="108193664"/>
      </c:barChart>
      <c:catAx>
        <c:axId val="10819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+mn-lt"/>
              </a:defRPr>
            </a:pPr>
            <a:endParaRPr lang="ca-ES"/>
          </a:p>
        </c:txPr>
        <c:crossAx val="108193664"/>
        <c:crosses val="autoZero"/>
        <c:auto val="1"/>
        <c:lblAlgn val="ctr"/>
        <c:lblOffset val="100"/>
        <c:noMultiLvlLbl val="0"/>
      </c:catAx>
      <c:valAx>
        <c:axId val="108193664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08192128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Gràfics!$N$76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Gràfics!$N$77</c:f>
              <c:numCache>
                <c:formatCode>###0.0%</c:formatCode>
                <c:ptCount val="1"/>
                <c:pt idx="0">
                  <c:v>0.72881355932203395</c:v>
                </c:pt>
              </c:numCache>
            </c:numRef>
          </c:val>
        </c:ser>
        <c:ser>
          <c:idx val="1"/>
          <c:order val="1"/>
          <c:tx>
            <c:strRef>
              <c:f>Gràfics!$O$76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Gràfics!$O$77</c:f>
              <c:numCache>
                <c:formatCode>###0.0%</c:formatCode>
                <c:ptCount val="1"/>
                <c:pt idx="0">
                  <c:v>0.2711864406779661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880640"/>
        <c:axId val="108882176"/>
      </c:barChart>
      <c:catAx>
        <c:axId val="10888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82176"/>
        <c:crosses val="autoZero"/>
        <c:auto val="1"/>
        <c:lblAlgn val="ctr"/>
        <c:lblOffset val="100"/>
        <c:noMultiLvlLbl val="0"/>
      </c:catAx>
      <c:valAx>
        <c:axId val="108882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8880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Gràfics!$N$95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Gràfics!$N$96</c:f>
              <c:numCache>
                <c:formatCode>###0.0%</c:formatCode>
                <c:ptCount val="1"/>
                <c:pt idx="0">
                  <c:v>0.83050847457627119</c:v>
                </c:pt>
              </c:numCache>
            </c:numRef>
          </c:val>
        </c:ser>
        <c:ser>
          <c:idx val="1"/>
          <c:order val="1"/>
          <c:tx>
            <c:strRef>
              <c:f>Gràfics!$O$95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Gràfics!$O$96</c:f>
              <c:numCache>
                <c:formatCode>###0.0%</c:formatCode>
                <c:ptCount val="1"/>
                <c:pt idx="0">
                  <c:v>0.11864406779661017</c:v>
                </c:pt>
              </c:numCache>
            </c:numRef>
          </c:val>
        </c:ser>
        <c:ser>
          <c:idx val="2"/>
          <c:order val="2"/>
          <c:tx>
            <c:strRef>
              <c:f>Gràfics!$P$95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Gràfics!$P$96</c:f>
              <c:numCache>
                <c:formatCode>###0.0%</c:formatCode>
                <c:ptCount val="1"/>
                <c:pt idx="0">
                  <c:v>3.3898305084745763E-2</c:v>
                </c:pt>
              </c:numCache>
            </c:numRef>
          </c:val>
        </c:ser>
        <c:ser>
          <c:idx val="3"/>
          <c:order val="3"/>
          <c:tx>
            <c:strRef>
              <c:f>Gràfics!$Q$95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Gràfics!$Q$96</c:f>
              <c:numCache>
                <c:formatCode>###0.0%</c:formatCode>
                <c:ptCount val="1"/>
                <c:pt idx="0">
                  <c:v>1.6949152542372881E-2</c:v>
                </c:pt>
              </c:numCache>
            </c:numRef>
          </c:val>
        </c:ser>
        <c:ser>
          <c:idx val="4"/>
          <c:order val="4"/>
          <c:tx>
            <c:strRef>
              <c:f>Gràfics!$R$95</c:f>
              <c:strCache>
                <c:ptCount val="1"/>
                <c:pt idx="0">
                  <c:v>De sis mesos a un any</c:v>
                </c:pt>
              </c:strCache>
            </c:strRef>
          </c:tx>
          <c:invertIfNegative val="0"/>
          <c:cat>
            <c:strRef>
              <c:f>Gràfics!$M$96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Gràfics!$R$96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Gràfics!$S$95</c:f>
              <c:strCache>
                <c:ptCount val="1"/>
                <c:pt idx="0">
                  <c:v>Més d'un any</c:v>
                </c:pt>
              </c:strCache>
            </c:strRef>
          </c:tx>
          <c:invertIfNegative val="0"/>
          <c:cat>
            <c:strRef>
              <c:f>Gràfics!$M$96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Gràfics!$S$96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933120"/>
        <c:axId val="108934656"/>
        <c:axId val="0"/>
      </c:bar3DChart>
      <c:catAx>
        <c:axId val="10893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34656"/>
        <c:crosses val="autoZero"/>
        <c:auto val="1"/>
        <c:lblAlgn val="ctr"/>
        <c:lblOffset val="100"/>
        <c:noMultiLvlLbl val="0"/>
      </c:catAx>
      <c:valAx>
        <c:axId val="1089346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8933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Gràfics!$M$113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Gràfics!$M$114</c:f>
              <c:numCache>
                <c:formatCode>###0.0%</c:formatCode>
                <c:ptCount val="1"/>
                <c:pt idx="0">
                  <c:v>0.4576271186440678</c:v>
                </c:pt>
              </c:numCache>
            </c:numRef>
          </c:val>
        </c:ser>
        <c:ser>
          <c:idx val="1"/>
          <c:order val="1"/>
          <c:tx>
            <c:strRef>
              <c:f>Gràfics!$N$113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Gràfics!$N$114</c:f>
              <c:numCache>
                <c:formatCode>###0.0%</c:formatCode>
                <c:ptCount val="1"/>
                <c:pt idx="0">
                  <c:v>1.6949152542372881E-2</c:v>
                </c:pt>
              </c:numCache>
            </c:numRef>
          </c:val>
        </c:ser>
        <c:ser>
          <c:idx val="4"/>
          <c:order val="2"/>
          <c:tx>
            <c:strRef>
              <c:f>Gràfics!$Q$113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Gràfics!$Q$114</c:f>
              <c:numCache>
                <c:formatCode>###0.0%</c:formatCode>
                <c:ptCount val="1"/>
                <c:pt idx="0">
                  <c:v>1.6949152542372881E-2</c:v>
                </c:pt>
              </c:numCache>
            </c:numRef>
          </c:val>
        </c:ser>
        <c:ser>
          <c:idx val="6"/>
          <c:order val="3"/>
          <c:tx>
            <c:strRef>
              <c:f>Gràfics!$S$113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Gràfics!$S$114</c:f>
              <c:numCache>
                <c:formatCode>###0.0%</c:formatCode>
                <c:ptCount val="1"/>
                <c:pt idx="0">
                  <c:v>0.10169491525423728</c:v>
                </c:pt>
              </c:numCache>
            </c:numRef>
          </c:val>
        </c:ser>
        <c:ser>
          <c:idx val="7"/>
          <c:order val="4"/>
          <c:tx>
            <c:strRef>
              <c:f>Gràfics!$T$113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Gràfics!$T$114</c:f>
              <c:numCache>
                <c:formatCode>###0.0%</c:formatCode>
                <c:ptCount val="1"/>
                <c:pt idx="0">
                  <c:v>0.1864406779661017</c:v>
                </c:pt>
              </c:numCache>
            </c:numRef>
          </c:val>
        </c:ser>
        <c:ser>
          <c:idx val="8"/>
          <c:order val="5"/>
          <c:tx>
            <c:strRef>
              <c:f>Gràfics!$U$113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Gràfics!$U$114</c:f>
              <c:numCache>
                <c:formatCode>###0.0%</c:formatCode>
                <c:ptCount val="1"/>
                <c:pt idx="0">
                  <c:v>1.6949152542372881E-2</c:v>
                </c:pt>
              </c:numCache>
            </c:numRef>
          </c:val>
        </c:ser>
        <c:ser>
          <c:idx val="10"/>
          <c:order val="6"/>
          <c:tx>
            <c:strRef>
              <c:f>Gràfics!$W$113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Gràfics!$W$114</c:f>
              <c:numCache>
                <c:formatCode>###0.0%</c:formatCode>
                <c:ptCount val="1"/>
                <c:pt idx="0">
                  <c:v>0.11864406779661017</c:v>
                </c:pt>
              </c:numCache>
            </c:numRef>
          </c:val>
        </c:ser>
        <c:ser>
          <c:idx val="11"/>
          <c:order val="7"/>
          <c:tx>
            <c:strRef>
              <c:f>Gràfics!$X$113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Gràfics!$L$114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Gràfics!$X$114</c:f>
              <c:numCache>
                <c:formatCode>###0.0%</c:formatCode>
                <c:ptCount val="1"/>
                <c:pt idx="0">
                  <c:v>8.4745762711864417E-2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992768"/>
        <c:axId val="109023232"/>
        <c:axId val="0"/>
      </c:bar3DChart>
      <c:catAx>
        <c:axId val="10899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23232"/>
        <c:crosses val="autoZero"/>
        <c:auto val="1"/>
        <c:lblAlgn val="ctr"/>
        <c:lblOffset val="100"/>
        <c:noMultiLvlLbl val="0"/>
      </c:catAx>
      <c:valAx>
        <c:axId val="1090232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89927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Gràfics!$M$141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Gràfics!$L$142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Gràfics!$M$142</c:f>
              <c:numCache>
                <c:formatCode>###0.0%</c:formatCode>
                <c:ptCount val="1"/>
                <c:pt idx="0">
                  <c:v>0.441</c:v>
                </c:pt>
              </c:numCache>
            </c:numRef>
          </c:val>
        </c:ser>
        <c:ser>
          <c:idx val="1"/>
          <c:order val="1"/>
          <c:tx>
            <c:strRef>
              <c:f>Gràfics!$N$141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Gràfics!$L$142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Gràfics!$N$142</c:f>
              <c:numCache>
                <c:formatCode>###0.0%</c:formatCode>
                <c:ptCount val="1"/>
                <c:pt idx="0">
                  <c:v>0.20338983050847456</c:v>
                </c:pt>
              </c:numCache>
            </c:numRef>
          </c:val>
        </c:ser>
        <c:ser>
          <c:idx val="2"/>
          <c:order val="2"/>
          <c:tx>
            <c:strRef>
              <c:f>Gràfics!$O$141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Gràfics!$L$142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Gràfics!$O$142</c:f>
              <c:numCache>
                <c:formatCode>###0.0%</c:formatCode>
                <c:ptCount val="1"/>
                <c:pt idx="0">
                  <c:v>0.20338983050847456</c:v>
                </c:pt>
              </c:numCache>
            </c:numRef>
          </c:val>
        </c:ser>
        <c:ser>
          <c:idx val="3"/>
          <c:order val="3"/>
          <c:tx>
            <c:strRef>
              <c:f>Gràfics!$P$141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Gràfics!$L$142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Gràfics!$P$142</c:f>
              <c:numCache>
                <c:formatCode>###0.0%</c:formatCode>
                <c:ptCount val="1"/>
                <c:pt idx="0">
                  <c:v>0.11864406779661017</c:v>
                </c:pt>
              </c:numCache>
            </c:numRef>
          </c:val>
        </c:ser>
        <c:ser>
          <c:idx val="4"/>
          <c:order val="4"/>
          <c:tx>
            <c:strRef>
              <c:f>Gràfics!$Q$141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Gràfics!$L$142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Gràfics!$Q$142</c:f>
              <c:numCache>
                <c:formatCode>###0.0%</c:formatCode>
                <c:ptCount val="1"/>
                <c:pt idx="0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077632"/>
        <c:axId val="109079168"/>
        <c:axId val="0"/>
      </c:bar3DChart>
      <c:catAx>
        <c:axId val="10907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79168"/>
        <c:crosses val="autoZero"/>
        <c:auto val="1"/>
        <c:lblAlgn val="ctr"/>
        <c:lblOffset val="100"/>
        <c:noMultiLvlLbl val="0"/>
      </c:catAx>
      <c:valAx>
        <c:axId val="1090791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90776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Gràfics!$S$171</c:f>
              <c:strCache>
                <c:ptCount val="1"/>
                <c:pt idx="0">
                  <c:v>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Gràfics!$T$169:$Y$170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Gràfics!$T$171:$Y$171</c:f>
              <c:numCache>
                <c:formatCode>###0.0%</c:formatCode>
                <c:ptCount val="6"/>
                <c:pt idx="0">
                  <c:v>0.69491525423728817</c:v>
                </c:pt>
                <c:pt idx="1">
                  <c:v>1.6949152542372881E-2</c:v>
                </c:pt>
                <c:pt idx="2">
                  <c:v>0.10169491525423729</c:v>
                </c:pt>
                <c:pt idx="3">
                  <c:v>0</c:v>
                </c:pt>
                <c:pt idx="4">
                  <c:v>0.16949152542372881</c:v>
                </c:pt>
                <c:pt idx="5">
                  <c:v>1.6949152542372881E-2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145088"/>
        <c:axId val="109171456"/>
        <c:axId val="0"/>
      </c:bar3DChart>
      <c:catAx>
        <c:axId val="10914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71456"/>
        <c:crosses val="autoZero"/>
        <c:auto val="1"/>
        <c:lblAlgn val="ctr"/>
        <c:lblOffset val="100"/>
        <c:noMultiLvlLbl val="0"/>
      </c:catAx>
      <c:valAx>
        <c:axId val="1091714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9145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Gràfics!$O$186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Gràfics!$O$187</c:f>
              <c:numCache>
                <c:formatCode>###0.0%</c:formatCode>
                <c:ptCount val="1"/>
                <c:pt idx="0">
                  <c:v>0.7068965517241379</c:v>
                </c:pt>
              </c:numCache>
            </c:numRef>
          </c:val>
        </c:ser>
        <c:ser>
          <c:idx val="1"/>
          <c:order val="1"/>
          <c:tx>
            <c:strRef>
              <c:f>Gràfics!$P$186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Gràfics!$P$187</c:f>
              <c:numCache>
                <c:formatCode>###0.0%</c:formatCode>
                <c:ptCount val="1"/>
                <c:pt idx="0">
                  <c:v>0.13793103448275862</c:v>
                </c:pt>
              </c:numCache>
            </c:numRef>
          </c:val>
        </c:ser>
        <c:ser>
          <c:idx val="2"/>
          <c:order val="2"/>
          <c:tx>
            <c:strRef>
              <c:f>Gràfics!$Q$186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Gràfics!$Q$187</c:f>
              <c:numCache>
                <c:formatCode>###0.0%</c:formatCode>
                <c:ptCount val="1"/>
                <c:pt idx="0">
                  <c:v>0.15517241379310345</c:v>
                </c:pt>
              </c:numCache>
            </c:numRef>
          </c:val>
        </c:ser>
        <c:ser>
          <c:idx val="3"/>
          <c:order val="3"/>
          <c:tx>
            <c:strRef>
              <c:f>Gràfics!$R$186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Gràfics!$N$187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Gràfics!$R$187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Gràfics!$S$186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Gràfics!$N$187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Gràfics!$S$187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29184"/>
        <c:axId val="109230720"/>
        <c:axId val="0"/>
      </c:bar3DChart>
      <c:catAx>
        <c:axId val="10922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30720"/>
        <c:crosses val="autoZero"/>
        <c:auto val="1"/>
        <c:lblAlgn val="ctr"/>
        <c:lblOffset val="100"/>
        <c:noMultiLvlLbl val="0"/>
      </c:catAx>
      <c:valAx>
        <c:axId val="1092307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92291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Gràfics!$N$205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Gràfics!$N$206</c:f>
              <c:numCache>
                <c:formatCode>###0.0%</c:formatCode>
                <c:ptCount val="1"/>
                <c:pt idx="0">
                  <c:v>0.16949152542372883</c:v>
                </c:pt>
              </c:numCache>
            </c:numRef>
          </c:val>
        </c:ser>
        <c:ser>
          <c:idx val="1"/>
          <c:order val="1"/>
          <c:tx>
            <c:strRef>
              <c:f>Gràfics!$O$205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Gràfics!$O$206</c:f>
              <c:numCache>
                <c:formatCode>###0.0%</c:formatCode>
                <c:ptCount val="1"/>
                <c:pt idx="0">
                  <c:v>0.83050847457627119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264896"/>
        <c:axId val="109266432"/>
      </c:barChart>
      <c:catAx>
        <c:axId val="10926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66432"/>
        <c:crosses val="autoZero"/>
        <c:auto val="1"/>
        <c:lblAlgn val="ctr"/>
        <c:lblOffset val="100"/>
        <c:noMultiLvlLbl val="0"/>
      </c:catAx>
      <c:valAx>
        <c:axId val="1092664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92648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Gràfics!$M$225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Gràfics!$L$226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Gràfics!$M$226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ser>
          <c:idx val="1"/>
          <c:order val="1"/>
          <c:tx>
            <c:strRef>
              <c:f>Gràfics!$N$225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Gràfics!$L$226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Gràfics!$N$226</c:f>
              <c:numCache>
                <c:formatCode>###0.0%</c:formatCode>
                <c:ptCount val="1"/>
                <c:pt idx="0">
                  <c:v>0.55555555555555558</c:v>
                </c:pt>
              </c:numCache>
            </c:numRef>
          </c:val>
        </c:ser>
        <c:ser>
          <c:idx val="2"/>
          <c:order val="2"/>
          <c:tx>
            <c:strRef>
              <c:f>Gràfics!$O$225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Gràfics!$L$226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Gràfics!$O$226</c:f>
              <c:numCache>
                <c:formatCode>###0.0%</c:formatCode>
                <c:ptCount val="1"/>
                <c:pt idx="0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318528"/>
        <c:axId val="109320064"/>
        <c:axId val="0"/>
      </c:bar3DChart>
      <c:catAx>
        <c:axId val="1093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320064"/>
        <c:crosses val="autoZero"/>
        <c:auto val="1"/>
        <c:lblAlgn val="ctr"/>
        <c:lblOffset val="100"/>
        <c:noMultiLvlLbl val="0"/>
      </c:catAx>
      <c:valAx>
        <c:axId val="1093200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09318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Gràfics!$O$249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Gràfics!$N$250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Gràfics!$O$250</c:f>
              <c:numCache>
                <c:formatCode>###0.0%</c:formatCode>
                <c:ptCount val="1"/>
                <c:pt idx="0">
                  <c:v>1.6949152542372881E-2</c:v>
                </c:pt>
              </c:numCache>
            </c:numRef>
          </c:val>
        </c:ser>
        <c:ser>
          <c:idx val="1"/>
          <c:order val="1"/>
          <c:tx>
            <c:strRef>
              <c:f>Gràfics!$P$249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Gràfics!$N$250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Gràfics!$P$250</c:f>
              <c:numCache>
                <c:formatCode>###0.0%</c:formatCode>
                <c:ptCount val="1"/>
                <c:pt idx="0">
                  <c:v>0.98305084745762716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374848"/>
        <c:axId val="109945984"/>
        <c:axId val="0"/>
      </c:bar3DChart>
      <c:catAx>
        <c:axId val="10937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45984"/>
        <c:crosses val="autoZero"/>
        <c:auto val="1"/>
        <c:lblAlgn val="ctr"/>
        <c:lblOffset val="100"/>
        <c:noMultiLvlLbl val="0"/>
      </c:catAx>
      <c:valAx>
        <c:axId val="1099459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9374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Gràfics!$M$264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Gràfics!$M$265</c:f>
              <c:numCache>
                <c:formatCode>###0.0%</c:formatCode>
                <c:ptCount val="1"/>
                <c:pt idx="0">
                  <c:v>0.67796610169491534</c:v>
                </c:pt>
              </c:numCache>
            </c:numRef>
          </c:val>
        </c:ser>
        <c:ser>
          <c:idx val="1"/>
          <c:order val="1"/>
          <c:tx>
            <c:strRef>
              <c:f>Gràfics!$N$264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Gràfics!$N$265</c:f>
              <c:numCache>
                <c:formatCode>###0.0%</c:formatCode>
                <c:ptCount val="1"/>
                <c:pt idx="0">
                  <c:v>6.7796610169491525E-2</c:v>
                </c:pt>
              </c:numCache>
            </c:numRef>
          </c:val>
        </c:ser>
        <c:ser>
          <c:idx val="2"/>
          <c:order val="2"/>
          <c:tx>
            <c:strRef>
              <c:f>Gràfics!$O$264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Gràfics!$O$265</c:f>
              <c:numCache>
                <c:formatCode>###0.0%</c:formatCode>
                <c:ptCount val="1"/>
                <c:pt idx="0">
                  <c:v>5.084745762711864E-2</c:v>
                </c:pt>
              </c:numCache>
            </c:numRef>
          </c:val>
        </c:ser>
        <c:ser>
          <c:idx val="3"/>
          <c:order val="3"/>
          <c:tx>
            <c:strRef>
              <c:f>Gràfics!$P$264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Gràfics!$P$265</c:f>
              <c:numCache>
                <c:formatCode>###0.0%</c:formatCode>
                <c:ptCount val="1"/>
                <c:pt idx="0">
                  <c:v>5.084745762711864E-2</c:v>
                </c:pt>
              </c:numCache>
            </c:numRef>
          </c:val>
        </c:ser>
        <c:ser>
          <c:idx val="4"/>
          <c:order val="4"/>
          <c:tx>
            <c:strRef>
              <c:f>Gràfics!$Q$264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Gràfics!$Q$265</c:f>
              <c:numCache>
                <c:formatCode>###0.0%</c:formatCode>
                <c:ptCount val="1"/>
                <c:pt idx="0">
                  <c:v>0.15254237288135594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81440"/>
        <c:axId val="111595520"/>
        <c:axId val="0"/>
      </c:bar3DChart>
      <c:catAx>
        <c:axId val="11158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95520"/>
        <c:crosses val="autoZero"/>
        <c:auto val="1"/>
        <c:lblAlgn val="ctr"/>
        <c:lblOffset val="100"/>
        <c:noMultiLvlLbl val="0"/>
      </c:catAx>
      <c:valAx>
        <c:axId val="1115955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5814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u="sng"/>
            </a:pPr>
            <a:r>
              <a:rPr lang="en-US" sz="1600" b="1" u="sng" baseline="0"/>
              <a:t>Requisits per a la feina: Titulació específica i funcions pròpies</a:t>
            </a:r>
            <a:endParaRPr lang="en-US" sz="1600" b="1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74925868615579"/>
          <c:y val="0.16689593637862477"/>
          <c:w val="0.32822220840853772"/>
          <c:h val="0.69803760831265949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Resum!$Y$29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Resum!$AA$29</c:f>
              <c:numCache>
                <c:formatCode>###0.0%</c:formatCode>
                <c:ptCount val="1"/>
                <c:pt idx="0">
                  <c:v>0.69499999999999995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-25"/>
        <c:axId val="108332160"/>
        <c:axId val="108335872"/>
      </c:barChart>
      <c:catAx>
        <c:axId val="108332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08335872"/>
        <c:crosses val="autoZero"/>
        <c:auto val="1"/>
        <c:lblAlgn val="ctr"/>
        <c:lblOffset val="100"/>
        <c:noMultiLvlLbl val="0"/>
      </c:catAx>
      <c:valAx>
        <c:axId val="108335872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one"/>
        <c:crossAx val="108332160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legacyWireframe"/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Gràfics!$M$286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Gràfics!$M$287</c:f>
              <c:numCache>
                <c:formatCode>###0.0%</c:formatCode>
                <c:ptCount val="1"/>
                <c:pt idx="0">
                  <c:v>3.6363636363636362E-2</c:v>
                </c:pt>
              </c:numCache>
            </c:numRef>
          </c:val>
        </c:ser>
        <c:ser>
          <c:idx val="1"/>
          <c:order val="1"/>
          <c:tx>
            <c:strRef>
              <c:f>Gràfics!$N$286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Gràfics!$N$287</c:f>
              <c:numCache>
                <c:formatCode>###0.0%</c:formatCode>
                <c:ptCount val="1"/>
                <c:pt idx="0">
                  <c:v>1.8181818181818181E-2</c:v>
                </c:pt>
              </c:numCache>
            </c:numRef>
          </c:val>
        </c:ser>
        <c:ser>
          <c:idx val="2"/>
          <c:order val="2"/>
          <c:tx>
            <c:strRef>
              <c:f>Gràfics!$O$286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Gràfics!$O$287</c:f>
              <c:numCache>
                <c:formatCode>###0.0%</c:formatCode>
                <c:ptCount val="1"/>
                <c:pt idx="0">
                  <c:v>0.23636363636363636</c:v>
                </c:pt>
              </c:numCache>
            </c:numRef>
          </c:val>
        </c:ser>
        <c:ser>
          <c:idx val="3"/>
          <c:order val="3"/>
          <c:tx>
            <c:strRef>
              <c:f>Gràfics!$P$286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Gràfics!$P$287</c:f>
              <c:numCache>
                <c:formatCode>###0.0%</c:formatCode>
                <c:ptCount val="1"/>
                <c:pt idx="0">
                  <c:v>0.12727272727272726</c:v>
                </c:pt>
              </c:numCache>
            </c:numRef>
          </c:val>
        </c:ser>
        <c:ser>
          <c:idx val="4"/>
          <c:order val="4"/>
          <c:tx>
            <c:strRef>
              <c:f>Gràfics!$Q$286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Gràfics!$Q$287</c:f>
              <c:numCache>
                <c:formatCode>###0.0%</c:formatCode>
                <c:ptCount val="1"/>
                <c:pt idx="0">
                  <c:v>0.41818181818181821</c:v>
                </c:pt>
              </c:numCache>
            </c:numRef>
          </c:val>
        </c:ser>
        <c:ser>
          <c:idx val="5"/>
          <c:order val="5"/>
          <c:tx>
            <c:strRef>
              <c:f>Gràfics!$R$286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Gràfics!$R$287</c:f>
              <c:numCache>
                <c:formatCode>###0.0%</c:formatCode>
                <c:ptCount val="1"/>
                <c:pt idx="0">
                  <c:v>0.10909090909090909</c:v>
                </c:pt>
              </c:numCache>
            </c:numRef>
          </c:val>
        </c:ser>
        <c:ser>
          <c:idx val="6"/>
          <c:order val="6"/>
          <c:tx>
            <c:strRef>
              <c:f>Gràfics!$S$286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Gràfics!$S$287</c:f>
              <c:numCache>
                <c:formatCode>###0.0%</c:formatCode>
                <c:ptCount val="1"/>
                <c:pt idx="0">
                  <c:v>5.4545454545454543E-2</c:v>
                </c:pt>
              </c:numCache>
            </c:numRef>
          </c:val>
        </c:ser>
        <c:ser>
          <c:idx val="7"/>
          <c:order val="7"/>
          <c:tx>
            <c:strRef>
              <c:f>Gràfics!$T$286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Gràfics!$L$287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Gràfics!$T$287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55648"/>
        <c:axId val="111757184"/>
        <c:axId val="0"/>
      </c:bar3DChart>
      <c:catAx>
        <c:axId val="11175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57184"/>
        <c:crosses val="autoZero"/>
        <c:auto val="1"/>
        <c:lblAlgn val="ctr"/>
        <c:lblOffset val="100"/>
        <c:noMultiLvlLbl val="0"/>
      </c:catAx>
      <c:valAx>
        <c:axId val="1117571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1755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Gràfics!$N$311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Gràfics!$M$312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Gràfics!$N$312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Gràfics!$O$311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Gràfics!$M$312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Gràfics!$O$312</c:f>
              <c:numCache>
                <c:formatCode>###0.0%</c:formatCode>
                <c:ptCount val="1"/>
                <c:pt idx="0">
                  <c:v>0.15517241379310345</c:v>
                </c:pt>
              </c:numCache>
            </c:numRef>
          </c:val>
        </c:ser>
        <c:ser>
          <c:idx val="2"/>
          <c:order val="2"/>
          <c:tx>
            <c:strRef>
              <c:f>Gràfics!$P$311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Gràfics!$M$312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Gràfics!$P$312</c:f>
              <c:numCache>
                <c:formatCode>###0.0%</c:formatCode>
                <c:ptCount val="1"/>
                <c:pt idx="0">
                  <c:v>8.6206896551724144E-2</c:v>
                </c:pt>
              </c:numCache>
            </c:numRef>
          </c:val>
        </c:ser>
        <c:ser>
          <c:idx val="4"/>
          <c:order val="3"/>
          <c:tx>
            <c:strRef>
              <c:f>Gràfics!$R$311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Gràfics!$M$312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Gràfics!$R$312</c:f>
              <c:numCache>
                <c:formatCode>###0.0%</c:formatCode>
                <c:ptCount val="1"/>
                <c:pt idx="0">
                  <c:v>3.4482758620689655E-2</c:v>
                </c:pt>
              </c:numCache>
            </c:numRef>
          </c:val>
        </c:ser>
        <c:ser>
          <c:idx val="5"/>
          <c:order val="4"/>
          <c:tx>
            <c:strRef>
              <c:f>Gràfics!$S$311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Gràfics!$M$312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Gràfics!$S$312</c:f>
              <c:numCache>
                <c:formatCode>###0.0%</c:formatCode>
                <c:ptCount val="1"/>
                <c:pt idx="0">
                  <c:v>0.22413793103448276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11584"/>
        <c:axId val="111874816"/>
        <c:axId val="0"/>
      </c:bar3DChart>
      <c:catAx>
        <c:axId val="11181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74816"/>
        <c:crosses val="autoZero"/>
        <c:auto val="1"/>
        <c:lblAlgn val="ctr"/>
        <c:lblOffset val="100"/>
        <c:noMultiLvlLbl val="0"/>
      </c:catAx>
      <c:valAx>
        <c:axId val="1118748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811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Gràfics!$P$334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Gràfics!$P$335</c:f>
              <c:numCache>
                <c:formatCode>###0.0%</c:formatCode>
                <c:ptCount val="1"/>
                <c:pt idx="0">
                  <c:v>0.15277777777777779</c:v>
                </c:pt>
              </c:numCache>
            </c:numRef>
          </c:val>
        </c:ser>
        <c:ser>
          <c:idx val="1"/>
          <c:order val="1"/>
          <c:tx>
            <c:strRef>
              <c:f>Gràfics!$Q$334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Gràfics!$Q$335</c:f>
              <c:numCache>
                <c:formatCode>###0.0%</c:formatCode>
                <c:ptCount val="1"/>
                <c:pt idx="0">
                  <c:v>0.3125</c:v>
                </c:pt>
              </c:numCache>
            </c:numRef>
          </c:val>
        </c:ser>
        <c:ser>
          <c:idx val="2"/>
          <c:order val="2"/>
          <c:tx>
            <c:strRef>
              <c:f>Gràfics!$R$334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Gràfics!$R$335</c:f>
              <c:numCache>
                <c:formatCode>###0.0%</c:formatCode>
                <c:ptCount val="1"/>
                <c:pt idx="0">
                  <c:v>6.9444444444444441E-3</c:v>
                </c:pt>
              </c:numCache>
            </c:numRef>
          </c:val>
        </c:ser>
        <c:ser>
          <c:idx val="3"/>
          <c:order val="3"/>
          <c:tx>
            <c:strRef>
              <c:f>Gràfics!$S$334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Gràfics!$S$335</c:f>
              <c:numCache>
                <c:formatCode>###0.0%</c:formatCode>
                <c:ptCount val="1"/>
                <c:pt idx="0">
                  <c:v>6.9444444444444441E-3</c:v>
                </c:pt>
              </c:numCache>
            </c:numRef>
          </c:val>
        </c:ser>
        <c:ser>
          <c:idx val="4"/>
          <c:order val="4"/>
          <c:tx>
            <c:strRef>
              <c:f>Gràfics!$T$334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Gràfics!$T$335</c:f>
              <c:numCache>
                <c:formatCode>###0.0%</c:formatCode>
                <c:ptCount val="1"/>
                <c:pt idx="0">
                  <c:v>0.16666666666666666</c:v>
                </c:pt>
              </c:numCache>
            </c:numRef>
          </c:val>
        </c:ser>
        <c:ser>
          <c:idx val="5"/>
          <c:order val="5"/>
          <c:tx>
            <c:strRef>
              <c:f>Gràfics!$U$334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Gràfics!$U$335</c:f>
              <c:numCache>
                <c:formatCode>###0.0%</c:formatCode>
                <c:ptCount val="1"/>
                <c:pt idx="0">
                  <c:v>6.9444444444444441E-3</c:v>
                </c:pt>
              </c:numCache>
            </c:numRef>
          </c:val>
        </c:ser>
        <c:ser>
          <c:idx val="6"/>
          <c:order val="6"/>
          <c:tx>
            <c:strRef>
              <c:f>Gràfics!$V$334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Gràfics!$V$335</c:f>
              <c:numCache>
                <c:formatCode>###0.0%</c:formatCode>
                <c:ptCount val="1"/>
                <c:pt idx="0">
                  <c:v>0.34027777777777779</c:v>
                </c:pt>
              </c:numCache>
            </c:numRef>
          </c:val>
        </c:ser>
        <c:ser>
          <c:idx val="7"/>
          <c:order val="7"/>
          <c:tx>
            <c:strRef>
              <c:f>Gràfics!$W$334</c:f>
              <c:strCache>
                <c:ptCount val="1"/>
                <c:pt idx="0">
                  <c:v>Altres funcions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Gràfics!$W$335</c:f>
              <c:numCache>
                <c:formatCode>###0.0%</c:formatCode>
                <c:ptCount val="1"/>
                <c:pt idx="0">
                  <c:v>7.0000000000000001E-3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949312"/>
        <c:axId val="111950848"/>
        <c:axId val="0"/>
      </c:bar3DChart>
      <c:catAx>
        <c:axId val="11194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950848"/>
        <c:crosses val="autoZero"/>
        <c:auto val="1"/>
        <c:lblAlgn val="ctr"/>
        <c:lblOffset val="100"/>
        <c:noMultiLvlLbl val="0"/>
      </c:catAx>
      <c:valAx>
        <c:axId val="111950848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1119493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Gràfics!$O$357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Gràfics!$N$358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Gràfics!$O$358</c:f>
              <c:numCache>
                <c:formatCode>###0.0%</c:formatCode>
                <c:ptCount val="1"/>
                <c:pt idx="0">
                  <c:v>0.28813559322033899</c:v>
                </c:pt>
              </c:numCache>
            </c:numRef>
          </c:val>
        </c:ser>
        <c:ser>
          <c:idx val="1"/>
          <c:order val="1"/>
          <c:tx>
            <c:strRef>
              <c:f>Gràfics!$P$357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Gràfics!$N$358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Gràfics!$P$358</c:f>
              <c:numCache>
                <c:formatCode>###0.0%</c:formatCode>
                <c:ptCount val="1"/>
                <c:pt idx="0">
                  <c:v>1.6949152542372881E-2</c:v>
                </c:pt>
              </c:numCache>
            </c:numRef>
          </c:val>
        </c:ser>
        <c:ser>
          <c:idx val="2"/>
          <c:order val="2"/>
          <c:tx>
            <c:strRef>
              <c:f>Gràfics!$Q$357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Gràfics!$N$358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Gràfics!$Q$358</c:f>
              <c:numCache>
                <c:formatCode>###0.0%</c:formatCode>
                <c:ptCount val="1"/>
                <c:pt idx="0">
                  <c:v>0.69491525423728817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986560"/>
        <c:axId val="111988096"/>
        <c:axId val="0"/>
      </c:bar3DChart>
      <c:catAx>
        <c:axId val="11198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988096"/>
        <c:crosses val="autoZero"/>
        <c:auto val="1"/>
        <c:lblAlgn val="ctr"/>
        <c:lblOffset val="100"/>
        <c:noMultiLvlLbl val="0"/>
      </c:catAx>
      <c:valAx>
        <c:axId val="1119880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9865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Gràfics!$N$377</c:f>
              <c:strCache>
                <c:ptCount val="1"/>
                <c:pt idx="0">
                  <c:v>ÒPTICA I OPTOMETRIA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Gràfics!$O$376:$V$376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Gràfics!$O$377:$V$377</c:f>
              <c:numCache>
                <c:formatCode>#,##0.00</c:formatCode>
                <c:ptCount val="8"/>
                <c:pt idx="0">
                  <c:v>5.2452830188679238</c:v>
                </c:pt>
                <c:pt idx="1">
                  <c:v>5.8679245283018862</c:v>
                </c:pt>
                <c:pt idx="2">
                  <c:v>3.7924528301886795</c:v>
                </c:pt>
                <c:pt idx="3">
                  <c:v>3.9622641509433958</c:v>
                </c:pt>
                <c:pt idx="4">
                  <c:v>5.6226415094339632</c:v>
                </c:pt>
                <c:pt idx="5">
                  <c:v>5.1509433962264159</c:v>
                </c:pt>
                <c:pt idx="6">
                  <c:v>5.75</c:v>
                </c:pt>
                <c:pt idx="7">
                  <c:v>5.5849056603773581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8576"/>
        <c:axId val="112030848"/>
      </c:lineChart>
      <c:catAx>
        <c:axId val="11200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30848"/>
        <c:crosses val="autoZero"/>
        <c:auto val="1"/>
        <c:lblAlgn val="ctr"/>
        <c:lblOffset val="100"/>
        <c:noMultiLvlLbl val="0"/>
      </c:catAx>
      <c:valAx>
        <c:axId val="112030848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12008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Gràfics!$Q$395</c:f>
              <c:strCache>
                <c:ptCount val="1"/>
                <c:pt idx="0">
                  <c:v>ÒPTICA I OPTOMETRIA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Gràfics!$R$394:$V$394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Gràfics!$R$395:$V$395</c:f>
              <c:numCache>
                <c:formatCode>#,##0.00</c:formatCode>
                <c:ptCount val="5"/>
                <c:pt idx="0">
                  <c:v>5.625</c:v>
                </c:pt>
                <c:pt idx="1">
                  <c:v>4.7857142857142856</c:v>
                </c:pt>
                <c:pt idx="2">
                  <c:v>4.5636363636363626</c:v>
                </c:pt>
                <c:pt idx="3">
                  <c:v>4.9642857142857153</c:v>
                </c:pt>
                <c:pt idx="4">
                  <c:v>5.4727272727272718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0016"/>
        <c:axId val="112151552"/>
      </c:lineChart>
      <c:catAx>
        <c:axId val="11215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51552"/>
        <c:crosses val="autoZero"/>
        <c:auto val="1"/>
        <c:lblAlgn val="ctr"/>
        <c:lblOffset val="100"/>
        <c:noMultiLvlLbl val="0"/>
      </c:catAx>
      <c:valAx>
        <c:axId val="112151552"/>
        <c:scaling>
          <c:orientation val="minMax"/>
          <c:max val="7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12150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acadèmiques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Gràfics!$N$420</c:f>
              <c:strCache>
                <c:ptCount val="1"/>
                <c:pt idx="0">
                  <c:v>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Gràfics!$O$419:$P$419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Gràfics!$O$420:$P$420</c:f>
              <c:numCache>
                <c:formatCode>####.00</c:formatCode>
                <c:ptCount val="2"/>
                <c:pt idx="0">
                  <c:v>0.7118644067796609</c:v>
                </c:pt>
                <c:pt idx="1">
                  <c:v>1.7241379310344786E-2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70720"/>
        <c:axId val="112284800"/>
      </c:barChart>
      <c:catAx>
        <c:axId val="11227072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12284800"/>
        <c:crosses val="autoZero"/>
        <c:auto val="1"/>
        <c:lblAlgn val="ctr"/>
        <c:lblOffset val="100"/>
        <c:noMultiLvlLbl val="0"/>
      </c:catAx>
      <c:valAx>
        <c:axId val="112284800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12270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Gràfics!$N$420</c:f>
              <c:strCache>
                <c:ptCount val="1"/>
                <c:pt idx="0">
                  <c:v>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Gràfics!$Q$419:$S$419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Gràfics!$Q$420:$S$420</c:f>
              <c:numCache>
                <c:formatCode>###0.00</c:formatCode>
                <c:ptCount val="3"/>
                <c:pt idx="0">
                  <c:v>-1.4067796610169494</c:v>
                </c:pt>
                <c:pt idx="1">
                  <c:v>-1.254237288135593</c:v>
                </c:pt>
                <c:pt idx="2" formatCode="####.00">
                  <c:v>-0.30508474576271188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33408"/>
        <c:axId val="112447488"/>
      </c:barChart>
      <c:catAx>
        <c:axId val="11243340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12447488"/>
        <c:crosses val="autoZero"/>
        <c:auto val="1"/>
        <c:lblAlgn val="ctr"/>
        <c:lblOffset val="100"/>
        <c:noMultiLvlLbl val="0"/>
      </c:catAx>
      <c:valAx>
        <c:axId val="11244748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12433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interpersonals i de gestió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Gràfics!$N$420</c:f>
              <c:strCache>
                <c:ptCount val="1"/>
                <c:pt idx="0">
                  <c:v>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Gràfics!$T$419:$Y$419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Gràfics!$T$420:$Y$420</c:f>
              <c:numCache>
                <c:formatCode>###0.00</c:formatCode>
                <c:ptCount val="6"/>
                <c:pt idx="0">
                  <c:v>-1.4745762711864407</c:v>
                </c:pt>
                <c:pt idx="1">
                  <c:v>-1.0677966101694913</c:v>
                </c:pt>
                <c:pt idx="2" formatCode="####.00">
                  <c:v>-0.13559322033898311</c:v>
                </c:pt>
                <c:pt idx="3" formatCode="####.00">
                  <c:v>-0.63793103448275856</c:v>
                </c:pt>
                <c:pt idx="4">
                  <c:v>-1.169491525423729</c:v>
                </c:pt>
                <c:pt idx="5">
                  <c:v>-1.0169491525423731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64256"/>
        <c:axId val="112465792"/>
      </c:barChart>
      <c:catAx>
        <c:axId val="11246425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12465792"/>
        <c:crosses val="autoZero"/>
        <c:auto val="1"/>
        <c:lblAlgn val="ctr"/>
        <c:lblOffset val="100"/>
        <c:noMultiLvlLbl val="0"/>
      </c:catAx>
      <c:valAx>
        <c:axId val="11246579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124642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Gràfics!$N$420</c:f>
              <c:strCache>
                <c:ptCount val="1"/>
                <c:pt idx="0">
                  <c:v>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Gràfics!$Z$419:$AB$419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Gràfics!$Z$420:$AB$420</c:f>
              <c:numCache>
                <c:formatCode>####.00</c:formatCode>
                <c:ptCount val="3"/>
                <c:pt idx="0" formatCode="###0.00">
                  <c:v>-1.423728813559322</c:v>
                </c:pt>
                <c:pt idx="1">
                  <c:v>-0.86440677966101687</c:v>
                </c:pt>
                <c:pt idx="2">
                  <c:v>-0.91379310344827602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15328"/>
        <c:axId val="112607232"/>
      </c:barChart>
      <c:catAx>
        <c:axId val="11251532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12607232"/>
        <c:crosses val="autoZero"/>
        <c:auto val="1"/>
        <c:lblAlgn val="ctr"/>
        <c:lblOffset val="100"/>
        <c:noMultiLvlLbl val="0"/>
      </c:catAx>
      <c:valAx>
        <c:axId val="11260723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12515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</a:t>
            </a:r>
            <a:r>
              <a:rPr lang="ca-ES" sz="1600" u="sng" baseline="0"/>
              <a:t> global rebuda</a:t>
            </a:r>
            <a:endParaRPr lang="ca-ES" sz="16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2139619258715"/>
          <c:y val="0.13865529647482885"/>
          <c:w val="0.54524942759139339"/>
          <c:h val="0.76485435855335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Resum!$AG$38:$AG$39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Resum!$Y$40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Resum!$AG$40</c:f>
              <c:numCache>
                <c:formatCode>General</c:formatCode>
                <c:ptCount val="1"/>
                <c:pt idx="0">
                  <c:v>5.58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7"/>
        <c:overlap val="100"/>
        <c:axId val="108356736"/>
        <c:axId val="108358656"/>
      </c:barChart>
      <c:catAx>
        <c:axId val="1083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  <a:p>
                <a:pPr>
                  <a:defRPr/>
                </a:pPr>
                <a:endParaRPr lang="ca-ES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08358656"/>
        <c:crosses val="autoZero"/>
        <c:auto val="1"/>
        <c:lblAlgn val="ctr"/>
        <c:lblOffset val="100"/>
        <c:noMultiLvlLbl val="0"/>
      </c:catAx>
      <c:valAx>
        <c:axId val="108358656"/>
        <c:scaling>
          <c:orientation val="minMax"/>
          <c:max val="7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356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Gràfics!$N$514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Gràfics!$M$515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Gràfics!$N$515</c:f>
              <c:numCache>
                <c:formatCode>0%</c:formatCode>
                <c:ptCount val="1"/>
                <c:pt idx="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Gràfics!$O$514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Gràfics!$M$515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Gràfics!$O$515</c:f>
              <c:numCache>
                <c:formatCode>0%</c:formatCode>
                <c:ptCount val="1"/>
                <c:pt idx="0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630016"/>
        <c:axId val="117276672"/>
        <c:axId val="0"/>
      </c:bar3DChart>
      <c:catAx>
        <c:axId val="11263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76672"/>
        <c:crosses val="autoZero"/>
        <c:auto val="1"/>
        <c:lblAlgn val="ctr"/>
        <c:lblOffset val="100"/>
        <c:noMultiLvlLbl val="0"/>
      </c:catAx>
      <c:valAx>
        <c:axId val="11727667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12630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Gràfics!$O$530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Gràfics!$N$531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Gràfics!$O$531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Gràfics!$P$530</c:f>
              <c:strCache>
                <c:ptCount val="1"/>
                <c:pt idx="0">
                  <c:v>Entre sis mesos i un any</c:v>
                </c:pt>
              </c:strCache>
            </c:strRef>
          </c:tx>
          <c:invertIfNegative val="0"/>
          <c:cat>
            <c:strRef>
              <c:f>Gràfics!$N$531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Gràfics!$P$531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Gràfics!$Q$530</c:f>
              <c:strCache>
                <c:ptCount val="1"/>
                <c:pt idx="0">
                  <c:v>Entre un i dos anys</c:v>
                </c:pt>
              </c:strCache>
            </c:strRef>
          </c:tx>
          <c:invertIfNegative val="0"/>
          <c:cat>
            <c:strRef>
              <c:f>Gràfics!$N$531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Gràfics!$Q$531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Gràfics!$R$530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Gràfics!$N$531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Gràfics!$R$531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35936"/>
        <c:axId val="117337472"/>
      </c:barChart>
      <c:catAx>
        <c:axId val="11733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37472"/>
        <c:crosses val="autoZero"/>
        <c:auto val="1"/>
        <c:lblAlgn val="ctr"/>
        <c:lblOffset val="100"/>
        <c:noMultiLvlLbl val="0"/>
      </c:catAx>
      <c:valAx>
        <c:axId val="11733747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335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Gràfics!$O$552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Gràfics!$N$553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Gràfics!$O$553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Gràfics!$P$552</c:f>
              <c:strCache>
                <c:ptCount val="1"/>
                <c:pt idx="0">
                  <c:v>1 a 3 feines</c:v>
                </c:pt>
              </c:strCache>
            </c:strRef>
          </c:tx>
          <c:invertIfNegative val="0"/>
          <c:cat>
            <c:strRef>
              <c:f>Gràfics!$N$553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Gràfics!$P$553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Gràfics!$Q$552</c:f>
              <c:strCache>
                <c:ptCount val="1"/>
                <c:pt idx="0">
                  <c:v>De 4 a 5</c:v>
                </c:pt>
              </c:strCache>
            </c:strRef>
          </c:tx>
          <c:invertIfNegative val="0"/>
          <c:cat>
            <c:strRef>
              <c:f>Gràfics!$N$553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Gràfics!$Q$553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Gràfics!$R$552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Gràfics!$N$553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Gràfics!$R$553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487872"/>
        <c:axId val="117506048"/>
        <c:axId val="0"/>
      </c:bar3DChart>
      <c:catAx>
        <c:axId val="11748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06048"/>
        <c:crosses val="autoZero"/>
        <c:auto val="1"/>
        <c:lblAlgn val="ctr"/>
        <c:lblOffset val="100"/>
        <c:noMultiLvlLbl val="0"/>
      </c:catAx>
      <c:valAx>
        <c:axId val="11750604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17487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Gràfics!$O$572</c:f>
              <c:strCache>
                <c:ptCount val="1"/>
                <c:pt idx="0">
                  <c:v>Contactes personals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Gràfics!$P$572</c:f>
              <c:strCache>
                <c:ptCount val="1"/>
                <c:pt idx="0">
                  <c:v>Iniciativa personal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Gràfics!$Q$572</c:f>
              <c:strCache>
                <c:ptCount val="1"/>
                <c:pt idx="0">
                  <c:v>Anuncis a la premsa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Gràfics!$R$572</c:f>
              <c:strCache>
                <c:ptCount val="1"/>
                <c:pt idx="0">
                  <c:v>Oposició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Gràfics!$S$572</c:f>
              <c:strCache>
                <c:ptCount val="1"/>
                <c:pt idx="0">
                  <c:v>Servei Català de Col·locació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Gràfics!$T$572</c:f>
              <c:strCache>
                <c:ptCount val="1"/>
                <c:pt idx="0">
                  <c:v>Crear una empresa pròpia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Gràfics!$T$573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Gràfics!$U$572</c:f>
              <c:strCache>
                <c:ptCount val="1"/>
                <c:pt idx="0">
                  <c:v>Serveis de la borsa de les universitats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Gràfics!$U$573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Gràfics!$V$572</c:f>
              <c:strCache>
                <c:ptCount val="1"/>
                <c:pt idx="0">
                  <c:v>Convenis de cooperació educativa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Gràfics!$V$573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Gràfics!$W$572</c:f>
              <c:strCache>
                <c:ptCount val="1"/>
                <c:pt idx="0">
                  <c:v>Col·legi o associació professional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Gràfics!$W$573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Gràfics!$X$572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Gràfics!$X$573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Gràfics!$Y$572</c:f>
              <c:strCache>
                <c:ptCount val="1"/>
                <c:pt idx="0">
                  <c:v>Bolsas institucionales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Gràfics!$Y$573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Gràfics!$Z$572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strRef>
              <c:f>Gràfics!$N$573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Gràfics!$Z$573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66944"/>
        <c:axId val="117668480"/>
      </c:barChart>
      <c:catAx>
        <c:axId val="11766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68480"/>
        <c:crosses val="autoZero"/>
        <c:auto val="1"/>
        <c:lblAlgn val="ctr"/>
        <c:lblOffset val="100"/>
        <c:noMultiLvlLbl val="0"/>
      </c:catAx>
      <c:valAx>
        <c:axId val="1176684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7666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Gràfics!$N$595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Gràfics!$N$596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Gràfics!$O$595</c:f>
              <c:strCache>
                <c:ptCount val="1"/>
                <c:pt idx="0">
                  <c:v>Maternitat/llar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Gràfics!$O$596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Gràfics!$P$595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strRef>
              <c:f>Gràfics!$M$596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Gràfics!$P$596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32800"/>
        <c:axId val="117934336"/>
      </c:barChart>
      <c:catAx>
        <c:axId val="11793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34336"/>
        <c:crosses val="autoZero"/>
        <c:auto val="1"/>
        <c:lblAlgn val="ctr"/>
        <c:lblOffset val="100"/>
        <c:noMultiLvlLbl val="0"/>
      </c:catAx>
      <c:valAx>
        <c:axId val="11793433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9328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Gràfics!$O$617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Gràfics!$N$618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Gràfics!$O$618</c:f>
              <c:numCache>
                <c:formatCode>###0.0%</c:formatCode>
                <c:ptCount val="1"/>
                <c:pt idx="0">
                  <c:v>0.68965517241379315</c:v>
                </c:pt>
              </c:numCache>
            </c:numRef>
          </c:val>
        </c:ser>
        <c:ser>
          <c:idx val="1"/>
          <c:order val="1"/>
          <c:tx>
            <c:strRef>
              <c:f>Gràfics!$P$617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Gràfics!$N$618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Gràfics!$P$618</c:f>
              <c:numCache>
                <c:formatCode>###0.0%</c:formatCode>
                <c:ptCount val="1"/>
                <c:pt idx="0">
                  <c:v>0.91379310344827591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394944"/>
        <c:axId val="125396480"/>
        <c:axId val="0"/>
      </c:bar3DChart>
      <c:catAx>
        <c:axId val="12539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396480"/>
        <c:crosses val="autoZero"/>
        <c:auto val="1"/>
        <c:lblAlgn val="ctr"/>
        <c:lblOffset val="100"/>
        <c:noMultiLvlLbl val="0"/>
      </c:catAx>
      <c:valAx>
        <c:axId val="125396480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5394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Gràfics!$N$638</c:f>
              <c:strCache>
                <c:ptCount val="1"/>
                <c:pt idx="0">
                  <c:v>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Gràfics!$O$636:$V$637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Gràfics!$O$638:$V$638</c:f>
              <c:numCache>
                <c:formatCode>###0.0%</c:formatCode>
                <c:ptCount val="8"/>
                <c:pt idx="0">
                  <c:v>0.30508474576271188</c:v>
                </c:pt>
                <c:pt idx="1">
                  <c:v>0.25423728813559321</c:v>
                </c:pt>
                <c:pt idx="2">
                  <c:v>5.084745762711864E-2</c:v>
                </c:pt>
                <c:pt idx="3">
                  <c:v>0.30508474576271188</c:v>
                </c:pt>
                <c:pt idx="4">
                  <c:v>0</c:v>
                </c:pt>
                <c:pt idx="5">
                  <c:v>8.4745762711864417E-2</c:v>
                </c:pt>
                <c:pt idx="6">
                  <c:v>0.90243902439024393</c:v>
                </c:pt>
                <c:pt idx="7">
                  <c:v>9.7560975609756101E-2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21440"/>
        <c:axId val="125422976"/>
        <c:axId val="0"/>
      </c:bar3DChart>
      <c:catAx>
        <c:axId val="1254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22976"/>
        <c:crosses val="autoZero"/>
        <c:auto val="1"/>
        <c:lblAlgn val="ctr"/>
        <c:lblOffset val="100"/>
        <c:noMultiLvlLbl val="0"/>
      </c:catAx>
      <c:valAx>
        <c:axId val="12542297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54214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Gràfics!$N$662</c:f>
              <c:strCache>
                <c:ptCount val="1"/>
                <c:pt idx="0">
                  <c:v>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Gràfics!$O$660:$R$661</c:f>
              <c:multiLvlStrCache>
                <c:ptCount val="4"/>
                <c:lvl>
                  <c:pt idx="1">
                    <c:v>Durants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Gràfics!$O$662:$R$662</c:f>
              <c:numCache>
                <c:formatCode>###0.0%</c:formatCode>
                <c:ptCount val="4"/>
                <c:pt idx="0">
                  <c:v>0.74576271186440679</c:v>
                </c:pt>
                <c:pt idx="1">
                  <c:v>0.11864406779661017</c:v>
                </c:pt>
                <c:pt idx="2">
                  <c:v>8.4745762711864417E-2</c:v>
                </c:pt>
                <c:pt idx="3">
                  <c:v>5.084745762711864E-2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55744"/>
        <c:axId val="125461632"/>
        <c:axId val="0"/>
      </c:bar3DChart>
      <c:catAx>
        <c:axId val="12545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61632"/>
        <c:crosses val="autoZero"/>
        <c:auto val="1"/>
        <c:lblAlgn val="ctr"/>
        <c:lblOffset val="100"/>
        <c:noMultiLvlLbl val="0"/>
      </c:catAx>
      <c:valAx>
        <c:axId val="1254616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54557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Gràfics!$N$682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Gràfics!$M$683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Gràfics!$N$683</c:f>
              <c:numCache>
                <c:formatCode>###0.0%</c:formatCode>
                <c:ptCount val="1"/>
                <c:pt idx="0">
                  <c:v>0.8421052631578948</c:v>
                </c:pt>
              </c:numCache>
            </c:numRef>
          </c:val>
        </c:ser>
        <c:ser>
          <c:idx val="1"/>
          <c:order val="1"/>
          <c:tx>
            <c:strRef>
              <c:f>Gràfics!$O$682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Gràfics!$M$683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Gràfics!$O$683</c:f>
              <c:numCache>
                <c:formatCode>###0.0%</c:formatCode>
                <c:ptCount val="1"/>
                <c:pt idx="0">
                  <c:v>0.15789473684210525</c:v>
                </c:pt>
              </c:numCache>
            </c:numRef>
          </c:val>
        </c:ser>
        <c:ser>
          <c:idx val="2"/>
          <c:order val="2"/>
          <c:tx>
            <c:strRef>
              <c:f>Gràfics!$P$682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Gràfics!$M$683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Gràfics!$P$683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Gràfics!$Q$682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Gràfics!$M$683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Gràfics!$Q$683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936000"/>
        <c:axId val="125937536"/>
        <c:axId val="0"/>
      </c:bar3DChart>
      <c:catAx>
        <c:axId val="12593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37536"/>
        <c:crosses val="autoZero"/>
        <c:auto val="1"/>
        <c:lblAlgn val="ctr"/>
        <c:lblOffset val="100"/>
        <c:noMultiLvlLbl val="0"/>
      </c:catAx>
      <c:valAx>
        <c:axId val="12593753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5936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Gràfics!$O$702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Gràfics!$N$703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Gràfics!$O$703</c:f>
              <c:numCache>
                <c:formatCode>###0.0%</c:formatCode>
                <c:ptCount val="1"/>
                <c:pt idx="0">
                  <c:v>0.46551724137931033</c:v>
                </c:pt>
              </c:numCache>
            </c:numRef>
          </c:val>
        </c:ser>
        <c:ser>
          <c:idx val="1"/>
          <c:order val="1"/>
          <c:tx>
            <c:strRef>
              <c:f>Gràfics!$P$702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Gràfics!$N$703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Gràfics!$P$703</c:f>
              <c:numCache>
                <c:formatCode>###0.0%</c:formatCode>
                <c:ptCount val="1"/>
                <c:pt idx="0">
                  <c:v>8.6206896551724144E-2</c:v>
                </c:pt>
              </c:numCache>
            </c:numRef>
          </c:val>
        </c:ser>
        <c:ser>
          <c:idx val="2"/>
          <c:order val="2"/>
          <c:tx>
            <c:strRef>
              <c:f>Gràfics!$Q$702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Gràfics!$N$703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Gràfics!$Q$703</c:f>
              <c:numCache>
                <c:formatCode>###0.0%</c:formatCode>
                <c:ptCount val="1"/>
                <c:pt idx="0">
                  <c:v>0.13793103448275862</c:v>
                </c:pt>
              </c:numCache>
            </c:numRef>
          </c:val>
        </c:ser>
        <c:ser>
          <c:idx val="3"/>
          <c:order val="3"/>
          <c:tx>
            <c:strRef>
              <c:f>Gràfics!$R$702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Gràfics!$N$703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Gràfics!$R$703</c:f>
              <c:numCache>
                <c:formatCode>###0.0%</c:formatCode>
                <c:ptCount val="1"/>
                <c:pt idx="0">
                  <c:v>0.12068965517241378</c:v>
                </c:pt>
              </c:numCache>
            </c:numRef>
          </c:val>
        </c:ser>
        <c:ser>
          <c:idx val="4"/>
          <c:order val="4"/>
          <c:tx>
            <c:strRef>
              <c:f>Gràfics!$S$702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Gràfics!$N$703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Gràfics!$S$703</c:f>
              <c:numCache>
                <c:formatCode>###0.0%</c:formatCode>
                <c:ptCount val="1"/>
                <c:pt idx="0">
                  <c:v>0.18965517241379309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016128"/>
        <c:axId val="128020864"/>
      </c:barChart>
      <c:catAx>
        <c:axId val="12601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20864"/>
        <c:crosses val="autoZero"/>
        <c:auto val="1"/>
        <c:lblAlgn val="ctr"/>
        <c:lblOffset val="100"/>
        <c:noMultiLvlLbl val="0"/>
      </c:catAx>
      <c:valAx>
        <c:axId val="1280208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6016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baseline="0">
                <a:effectLst/>
              </a:rPr>
              <a:t>Satisfacció UPC/Titulació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3110886072584646"/>
          <c:y val="2.2015810356618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96296296296296"/>
          <c:y val="0.26321777777777777"/>
          <c:w val="0.76481481481481484"/>
          <c:h val="0.6161383333333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Resum!$AA$47:$AA$49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Resum!$Z$50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Resum!$AA$50</c:f>
              <c:numCache>
                <c:formatCode>###0.0%</c:formatCode>
                <c:ptCount val="1"/>
                <c:pt idx="0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Resum!$AB$47:$AB$49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Resum!$Z$50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Resum!$AB$50</c:f>
              <c:numCache>
                <c:formatCode>###0.0%</c:formatCode>
                <c:ptCount val="1"/>
                <c:pt idx="0">
                  <c:v>0.91400000000000003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89888"/>
        <c:axId val="108391424"/>
      </c:barChart>
      <c:catAx>
        <c:axId val="108389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 i="0"/>
            </a:pPr>
            <a:endParaRPr lang="ca-ES"/>
          </a:p>
        </c:txPr>
        <c:crossAx val="108391424"/>
        <c:crosses val="autoZero"/>
        <c:auto val="1"/>
        <c:lblAlgn val="ctr"/>
        <c:lblOffset val="100"/>
        <c:noMultiLvlLbl val="0"/>
      </c:catAx>
      <c:valAx>
        <c:axId val="108391424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08389888"/>
        <c:crosses val="autoZero"/>
        <c:crossBetween val="between"/>
      </c:valAx>
      <c:spPr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comparativa'!$B$19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comparativa'!$C$19:$E$19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comparativa'!$B$20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comparativa'!$C$20:$E$20</c:f>
              <c:numCache>
                <c:formatCode>0.00%</c:formatCode>
                <c:ptCount val="3"/>
                <c:pt idx="0">
                  <c:v>3.5294117647058823E-2</c:v>
                </c:pt>
                <c:pt idx="1">
                  <c:v>9.8360655737704916E-2</c:v>
                </c:pt>
                <c:pt idx="2">
                  <c:v>5.0999999999999997E-2</c:v>
                </c:pt>
              </c:numCache>
            </c:numRef>
          </c:val>
        </c:ser>
        <c:ser>
          <c:idx val="2"/>
          <c:order val="2"/>
          <c:tx>
            <c:strRef>
              <c:f>'Taules comparativa'!$B$21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comparativa'!$C$21:$E$21</c:f>
              <c:numCache>
                <c:formatCode>0.00%</c:formatCode>
                <c:ptCount val="3"/>
                <c:pt idx="0">
                  <c:v>0.96470588235294119</c:v>
                </c:pt>
                <c:pt idx="1">
                  <c:v>0.90163934426229508</c:v>
                </c:pt>
                <c:pt idx="2">
                  <c:v>0.94899999999999995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9091072"/>
        <c:axId val="129092608"/>
        <c:axId val="0"/>
      </c:bar3DChart>
      <c:catAx>
        <c:axId val="1290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29092608"/>
        <c:crosses val="autoZero"/>
        <c:auto val="1"/>
        <c:lblAlgn val="ctr"/>
        <c:lblOffset val="100"/>
        <c:noMultiLvlLbl val="0"/>
      </c:catAx>
      <c:valAx>
        <c:axId val="12909260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29091072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4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2018954679443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comparativa'!$B$30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comparativa'!$C$30:$E$30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comparativa'!$B$31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comparativa'!$C$31:$E$31</c:f>
              <c:numCache>
                <c:formatCode>0.0%</c:formatCode>
                <c:ptCount val="3"/>
                <c:pt idx="0" formatCode="0.00%">
                  <c:v>2.3529411764705882E-2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comparativa'!$B$32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comparativa'!$C$32:$E$32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3.2786885245901641E-2</c:v>
                </c:pt>
                <c:pt idx="2">
                  <c:v>1.7000000000000001E-2</c:v>
                </c:pt>
              </c:numCache>
            </c:numRef>
          </c:val>
        </c:ser>
        <c:ser>
          <c:idx val="3"/>
          <c:order val="3"/>
          <c:tx>
            <c:strRef>
              <c:f>'Taules comparativa'!$B$33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comparativa'!$C$33:$E$33</c:f>
              <c:numCache>
                <c:formatCode>0.0%</c:formatCode>
                <c:ptCount val="3"/>
                <c:pt idx="0" formatCode="0.00%">
                  <c:v>8.2352941176470587E-2</c:v>
                </c:pt>
                <c:pt idx="1">
                  <c:v>0.11475409836065574</c:v>
                </c:pt>
                <c:pt idx="2">
                  <c:v>3.4000000000000002E-2</c:v>
                </c:pt>
              </c:numCache>
            </c:numRef>
          </c:val>
        </c:ser>
        <c:ser>
          <c:idx val="4"/>
          <c:order val="4"/>
          <c:tx>
            <c:strRef>
              <c:f>'Taules comparativa'!$B$34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comparativa'!$C$34:$E$34</c:f>
              <c:numCache>
                <c:formatCode>0.0%</c:formatCode>
                <c:ptCount val="3"/>
                <c:pt idx="0" formatCode="0.00%">
                  <c:v>0.2</c:v>
                </c:pt>
                <c:pt idx="1">
                  <c:v>0.21311475409836064</c:v>
                </c:pt>
                <c:pt idx="2">
                  <c:v>0.11899999999999999</c:v>
                </c:pt>
              </c:numCache>
            </c:numRef>
          </c:val>
        </c:ser>
        <c:ser>
          <c:idx val="5"/>
          <c:order val="5"/>
          <c:tx>
            <c:strRef>
              <c:f>'Taules comparativa'!$B$35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comparativa'!$C$35:$E$35</c:f>
              <c:numCache>
                <c:formatCode>0.0%</c:formatCode>
                <c:ptCount val="3"/>
                <c:pt idx="0" formatCode="0.00%">
                  <c:v>0.69411764705882351</c:v>
                </c:pt>
                <c:pt idx="1">
                  <c:v>0.63934426229508201</c:v>
                </c:pt>
                <c:pt idx="2">
                  <c:v>0.83099999999999996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2900352"/>
        <c:axId val="132901888"/>
        <c:axId val="0"/>
      </c:bar3DChart>
      <c:catAx>
        <c:axId val="1329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2901888"/>
        <c:crosses val="autoZero"/>
        <c:auto val="1"/>
        <c:lblAlgn val="ctr"/>
        <c:lblOffset val="100"/>
        <c:noMultiLvlLbl val="0"/>
      </c:catAx>
      <c:valAx>
        <c:axId val="1329018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2900352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500104349277908E-2"/>
          <c:y val="3.4333887043189411E-2"/>
          <c:w val="0.91122793488637877"/>
          <c:h val="0.7198543743078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EEECE1">
                <a:lumMod val="9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9514149762083663E-3"/>
                  <c:y val="-2.3440383905500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514149762083663E-3"/>
                  <c:y val="-1.4064230343300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757074881041831E-3"/>
                  <c:y val="-1.17201919527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3.9757074881041831E-3"/>
                  <c:y val="-9.376153562200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9514149762083663E-3"/>
                  <c:y val="-1.17201919527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0.81176470588235294</c:v>
                </c:pt>
                <c:pt idx="1">
                  <c:v>0</c:v>
                </c:pt>
                <c:pt idx="2">
                  <c:v>7.0588235294117646E-2</c:v>
                </c:pt>
                <c:pt idx="3">
                  <c:v>1.1764705882352941E-2</c:v>
                </c:pt>
                <c:pt idx="4">
                  <c:v>8.2352941176470587E-2</c:v>
                </c:pt>
                <c:pt idx="5">
                  <c:v>2.3529411764705882E-2</c:v>
                </c:pt>
              </c:numCache>
            </c:numRef>
          </c:val>
        </c:ser>
        <c:ser>
          <c:idx val="1"/>
          <c:order val="1"/>
          <c:tx>
            <c:strRef>
              <c:f>'Taules comparativa'!$B$45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9514149762083663E-3"/>
                  <c:y val="-4.688076781100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7.9514149762083663E-3"/>
                  <c:y val="-7.03211517165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9514149762083663E-3"/>
                  <c:y val="-1.406423034330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601886634944485E-2"/>
                  <c:y val="-7.03211517165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766508055764311E-3"/>
                  <c:y val="-9.376153562200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0.80327868852459017</c:v>
                </c:pt>
                <c:pt idx="1">
                  <c:v>1.6393442622950821E-2</c:v>
                </c:pt>
                <c:pt idx="2">
                  <c:v>8.1967213114754092E-2</c:v>
                </c:pt>
                <c:pt idx="3">
                  <c:v>0</c:v>
                </c:pt>
                <c:pt idx="4">
                  <c:v>6.5573770491803282E-2</c:v>
                </c:pt>
                <c:pt idx="5">
                  <c:v>3.2786885245901641E-2</c:v>
                </c:pt>
              </c:numCache>
            </c:numRef>
          </c:val>
        </c:ser>
        <c:ser>
          <c:idx val="2"/>
          <c:order val="2"/>
          <c:tx>
            <c:strRef>
              <c:f>'Taules comparativa'!$B$46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3252358293680641E-2"/>
                  <c:y val="-2.3440383905500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927122464312507E-2"/>
                  <c:y val="-7.0321151716500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01886634944485E-2"/>
                  <c:y val="-7.0321151716500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1.0601886634944485E-2"/>
                  <c:y val="-9.376153562200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766508055764311E-3"/>
                  <c:y val="-2.3440383905500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comparativa'!$C$46:$H$46</c:f>
              <c:numCache>
                <c:formatCode>###0.0%</c:formatCode>
                <c:ptCount val="6"/>
                <c:pt idx="0">
                  <c:v>0.69491525423728817</c:v>
                </c:pt>
                <c:pt idx="1">
                  <c:v>1.6949152542372881E-2</c:v>
                </c:pt>
                <c:pt idx="2">
                  <c:v>0.10169491525423729</c:v>
                </c:pt>
                <c:pt idx="3">
                  <c:v>0</c:v>
                </c:pt>
                <c:pt idx="4">
                  <c:v>0.16949152542372881</c:v>
                </c:pt>
                <c:pt idx="5">
                  <c:v>1.6949152542372881E-2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3302144"/>
        <c:axId val="133303680"/>
        <c:axId val="0"/>
      </c:bar3DChart>
      <c:catAx>
        <c:axId val="133302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3303680"/>
        <c:crosses val="autoZero"/>
        <c:auto val="1"/>
        <c:lblAlgn val="ctr"/>
        <c:lblOffset val="100"/>
        <c:noMultiLvlLbl val="0"/>
      </c:catAx>
      <c:valAx>
        <c:axId val="13330368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33021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5017E-2"/>
          <c:w val="0.22656191336815037"/>
          <c:h val="0.27924777071174001"/>
        </c:manualLayout>
      </c:layout>
      <c:overlay val="0"/>
      <c:txPr>
        <a:bodyPr/>
        <a:lstStyle/>
        <a:p>
          <a:pPr>
            <a:defRPr sz="16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comparativa'!$B$71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1.17267674269929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ysClr val="windowText" lastClr="000000"/>
                        </a:solidFill>
                      </a:rPr>
                      <a:t>3,28%</a:t>
                    </a:r>
                    <a:endParaRPr lang="en-US" sz="1100" b="1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comparativa'!$C$71:$E$71</c:f>
              <c:numCache>
                <c:formatCode>0.00%</c:formatCode>
                <c:ptCount val="3"/>
                <c:pt idx="0">
                  <c:v>0</c:v>
                </c:pt>
                <c:pt idx="1">
                  <c:v>3.2786885245901641E-2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2</a:t>
                    </a:r>
                    <a:r>
                      <a:rPr lang="en-US" sz="1100" b="1"/>
                      <a:t>,50%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comparativa'!$C$72:$E$72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0</c:v>
                </c:pt>
                <c:pt idx="2">
                  <c:v>3.5999999999999997E-2</c:v>
                </c:pt>
              </c:numCache>
            </c:numRef>
          </c:val>
        </c:ser>
        <c:ser>
          <c:idx val="2"/>
          <c:order val="2"/>
          <c:tx>
            <c:strRef>
              <c:f>'Taules comparativa'!$B$73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1</a:t>
                    </a:r>
                    <a:r>
                      <a:rPr lang="en-US" sz="1100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400"/>
                      <a:t>6</a:t>
                    </a:r>
                    <a:r>
                      <a:rPr lang="en-US" sz="110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2971320402006875E-5"/>
                  <c:y val="-1.2689958458108023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</a:t>
                    </a:r>
                    <a:r>
                      <a:rPr lang="en-US" sz="110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#.#0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comparativa'!$C$73:$E$73</c:f>
              <c:numCache>
                <c:formatCode>0.00%</c:formatCode>
                <c:ptCount val="3"/>
                <c:pt idx="0">
                  <c:v>6.25E-2</c:v>
                </c:pt>
                <c:pt idx="1">
                  <c:v>1.6393442622950821E-2</c:v>
                </c:pt>
                <c:pt idx="2">
                  <c:v>1.7999999999999999E-2</c:v>
                </c:pt>
              </c:numCache>
            </c:numRef>
          </c:val>
        </c:ser>
        <c:ser>
          <c:idx val="3"/>
          <c:order val="3"/>
          <c:tx>
            <c:strRef>
              <c:f>'Taules comparativa'!$B$74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400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400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0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comparativa'!$C$74:$E$74</c:f>
              <c:numCache>
                <c:formatCode>0.00%</c:formatCode>
                <c:ptCount val="3"/>
                <c:pt idx="0">
                  <c:v>0.25</c:v>
                </c:pt>
                <c:pt idx="1">
                  <c:v>0.24590163934426229</c:v>
                </c:pt>
                <c:pt idx="2">
                  <c:v>0.36399999999999999</c:v>
                </c:pt>
              </c:numCache>
            </c:numRef>
          </c:val>
        </c:ser>
        <c:ser>
          <c:idx val="4"/>
          <c:order val="4"/>
          <c:tx>
            <c:strRef>
              <c:f>'Taules comparativa'!$B$75</c:f>
              <c:strCache>
                <c:ptCount val="1"/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#.#0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comparativa'!$C$75:$E$75</c:f>
              <c:numCache>
                <c:formatCode>0.00%</c:formatCode>
                <c:ptCount val="3"/>
              </c:numCache>
            </c:numRef>
          </c:val>
        </c:ser>
        <c:ser>
          <c:idx val="5"/>
          <c:order val="5"/>
          <c:tx>
            <c:strRef>
              <c:f>'Taules comparativa'!$B$76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600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5915120023735812E-3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600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#.#0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comparativa'!$C$76:$E$76</c:f>
              <c:numCache>
                <c:formatCode>0.00%</c:formatCode>
                <c:ptCount val="3"/>
                <c:pt idx="0">
                  <c:v>0.61250000000000004</c:v>
                </c:pt>
                <c:pt idx="1">
                  <c:v>0.6393442622950819</c:v>
                </c:pt>
                <c:pt idx="2">
                  <c:v>0.52700000000000002</c:v>
                </c:pt>
              </c:numCache>
            </c:numRef>
          </c:val>
        </c:ser>
        <c:ser>
          <c:idx val="6"/>
          <c:order val="6"/>
          <c:tx>
            <c:strRef>
              <c:f>'Taules comparativa'!$B$77</c:f>
              <c:strCache>
                <c:ptCount val="1"/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#.#0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comparativa'!$C$77:$E$77</c:f>
              <c:numCache>
                <c:formatCode>0.00%</c:formatCode>
                <c:ptCount val="3"/>
              </c:numCache>
            </c:numRef>
          </c:val>
        </c:ser>
        <c:ser>
          <c:idx val="7"/>
          <c:order val="7"/>
          <c:tx>
            <c:strRef>
              <c:f>'Taules comparativa'!$B$78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/>
                      <a:t>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5</a:t>
                    </a:r>
                    <a:r>
                      <a:rPr lang="en-US" sz="105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0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comparativa'!$C$78:$E$78</c:f>
              <c:numCache>
                <c:formatCode>0.00%</c:formatCode>
                <c:ptCount val="3"/>
                <c:pt idx="0">
                  <c:v>0.05</c:v>
                </c:pt>
                <c:pt idx="1">
                  <c:v>4.9180327868852458E-2</c:v>
                </c:pt>
                <c:pt idx="2">
                  <c:v>5.5E-2</c:v>
                </c:pt>
              </c:numCache>
            </c:numRef>
          </c:val>
        </c:ser>
        <c:ser>
          <c:idx val="8"/>
          <c:order val="8"/>
          <c:tx>
            <c:strRef>
              <c:f>'Taules comparativa'!$B$79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1.4063226039844022E-3"/>
                  <c:y val="-2.0598322455341399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.#00%" sourceLinked="0"/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comparativa'!$C$79:$E$79</c:f>
              <c:numCache>
                <c:formatCode>0.00%</c:formatCode>
                <c:ptCount val="3"/>
                <c:pt idx="0">
                  <c:v>0</c:v>
                </c:pt>
                <c:pt idx="1">
                  <c:v>1.6393442622950821E-2</c:v>
                </c:pt>
                <c:pt idx="2">
                  <c:v>1.6393442622950821E-2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068480"/>
        <c:axId val="134090752"/>
        <c:axId val="0"/>
      </c:bar3DChart>
      <c:catAx>
        <c:axId val="1340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4090752"/>
        <c:crosses val="autoZero"/>
        <c:auto val="1"/>
        <c:lblAlgn val="ctr"/>
        <c:lblOffset val="100"/>
        <c:noMultiLvlLbl val="0"/>
      </c:catAx>
      <c:valAx>
        <c:axId val="13409075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068480"/>
        <c:crosses val="autoZero"/>
        <c:crossBetween val="between"/>
        <c:majorUnit val="0.25"/>
      </c:valAx>
    </c:plotArea>
    <c:legend>
      <c:legendPos val="t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7322108742428646E-2"/>
          <c:y val="1.4746539498083636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85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comparativa'!$B$89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Lbls>
            <c:dLbl>
              <c:idx val="0"/>
              <c:layout>
                <c:manualLayout>
                  <c:x val="-1.8655792803479638E-2"/>
                  <c:y val="-2.702215189873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360707148935489E-3"/>
                  <c:y val="-2.1391318346716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comparativa'!$C$89:$E$89</c:f>
              <c:numCache>
                <c:formatCode>0.00</c:formatCode>
                <c:ptCount val="3"/>
                <c:pt idx="0">
                  <c:v>5.6341463414634143</c:v>
                </c:pt>
                <c:pt idx="1">
                  <c:v>5.47</c:v>
                </c:pt>
                <c:pt idx="2" formatCode="#,##0.00">
                  <c:v>5.625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comparativa'!$B$90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034707282792656E-2"/>
                  <c:y val="2.6677066072309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98678637332824E-2"/>
                  <c:y val="-1.7856445642288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3217929227809E-3"/>
                  <c:y val="1.773209687731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67E-2"/>
                  <c:y val="-3.7613790626459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comparativa'!$C$90:$E$90</c:f>
              <c:numCache>
                <c:formatCode>0.00</c:formatCode>
                <c:ptCount val="3"/>
                <c:pt idx="0">
                  <c:v>5.2073170731707314</c:v>
                </c:pt>
                <c:pt idx="1">
                  <c:v>4.8499999999999996</c:v>
                </c:pt>
                <c:pt idx="2" formatCode="#,##0.00">
                  <c:v>4.7857142857142856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comparativa'!$B$91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7772423486217533E-2"/>
                  <c:y val="1.4176314335913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920938148371239E-2"/>
                  <c:y val="2.713245641548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350113300633941E-4"/>
                  <c:y val="-3.87035530994207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38E-2"/>
                  <c:y val="-3.3215165006474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comparativa'!$C$91:$E$91</c:f>
              <c:numCache>
                <c:formatCode>0.00</c:formatCode>
                <c:ptCount val="3"/>
                <c:pt idx="0">
                  <c:v>4.8048780487804876</c:v>
                </c:pt>
                <c:pt idx="1">
                  <c:v>4.93</c:v>
                </c:pt>
                <c:pt idx="2" formatCode="#,##0.00">
                  <c:v>4.5636363636363626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762030423849684E-2"/>
                  <c:y val="6.7039157833185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1.316772151898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106521718345151E-3"/>
                  <c:y val="7.37006988141533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38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511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54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042E-3"/>
                  <c:y val="-2.254728565835062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comparativa'!$C$92:$E$92</c:f>
              <c:numCache>
                <c:formatCode>0.00</c:formatCode>
                <c:ptCount val="3"/>
                <c:pt idx="0">
                  <c:v>5.1341463414634143</c:v>
                </c:pt>
                <c:pt idx="1">
                  <c:v>5.22</c:v>
                </c:pt>
                <c:pt idx="2" formatCode="#,##0.00">
                  <c:v>4.9642857142857153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comparativa'!$B$93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396437483865501E-2"/>
                  <c:y val="5.99575696848073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91884423792176E-2"/>
                  <c:y val="1.6912172208236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75170429012624E-3"/>
                  <c:y val="-1.669123109903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comparativa'!$C$93:$E$93</c:f>
              <c:numCache>
                <c:formatCode>0.00</c:formatCode>
                <c:ptCount val="3"/>
                <c:pt idx="0">
                  <c:v>5.5731707317073171</c:v>
                </c:pt>
                <c:pt idx="1">
                  <c:v>5.27</c:v>
                </c:pt>
                <c:pt idx="2" formatCode="#,##0.00">
                  <c:v>5.4727272727272718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23744"/>
        <c:axId val="134225280"/>
      </c:lineChart>
      <c:catAx>
        <c:axId val="134223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34225280"/>
        <c:crossesAt val="3"/>
        <c:auto val="1"/>
        <c:lblAlgn val="ctr"/>
        <c:lblOffset val="100"/>
        <c:tickMarkSkip val="31999"/>
        <c:noMultiLvlLbl val="0"/>
      </c:catAx>
      <c:valAx>
        <c:axId val="134225280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3422374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642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comparativa'!$B$102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sz="1600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600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comparativa'!$C$102:$E$102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tx>
            <c:strRef>
              <c:f>'Taules comparativa'!$B$103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comparativa'!$C$103:$E$103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comparativa'!$B$104</c:f>
              <c:strCache>
                <c:ptCount val="1"/>
                <c:pt idx="0">
                  <c:v>Entre 1 any
i 2 anys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comparativa'!$C$104:$E$104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comparativa'!$B$105</c:f>
              <c:strCache>
                <c:ptCount val="1"/>
                <c:pt idx="0">
                  <c:v>Més de
2 anys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DIP. EN ÒPTICA I OPTOMETRIA</c:v>
                  </c:pt>
                </c:lvl>
              </c:multiLvlStrCache>
            </c:multiLvlStrRef>
          </c:cat>
          <c:val>
            <c:numRef>
              <c:f>'Taules comparativa'!$C$105:$E$105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273664"/>
        <c:axId val="134488448"/>
        <c:axId val="0"/>
      </c:bar3DChart>
      <c:catAx>
        <c:axId val="1342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4488448"/>
        <c:crosses val="autoZero"/>
        <c:auto val="1"/>
        <c:lblAlgn val="ctr"/>
        <c:lblOffset val="100"/>
        <c:noMultiLvlLbl val="0"/>
      </c:catAx>
      <c:valAx>
        <c:axId val="1344884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27366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7703225131830524"/>
          <c:y val="1.7070365279357541E-2"/>
          <c:w val="0.51429937297766826"/>
          <c:h val="8.1352717893316107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Titulats</a:t>
            </a:r>
            <a:r>
              <a:rPr lang="es-ES" baseline="0"/>
              <a:t> que han tingut algun tipus d'experiència de mobilitat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36944356391786E-2"/>
          <c:y val="0.11257681025166003"/>
          <c:w val="0.96723427396892869"/>
          <c:h val="0.69299190542359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comparativa'!$B$116</c:f>
              <c:strCache>
                <c:ptCount val="1"/>
                <c:pt idx="0">
                  <c:v>DIP. EN 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8064A2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1985018161077353E-2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940072644309505E-3"/>
                  <c:y val="-2.240896358543428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573032689939306E-2"/>
                  <c:y val="-3.137254901960785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5127127541266E-3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4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0523609400584E-2"/>
                  <c:y val="-1.1204481792717172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880145288618577E-3"/>
                  <c:y val="-2.913165266106461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910108966463937E-3"/>
                  <c:y val="-2.0168067226890758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910108966463937E-3"/>
                  <c:y val="-2.464985994397759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792717086834739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comparativa'!$C$112:$M$115</c:f>
              <c:multiLvlStrCache>
                <c:ptCount val="11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4">
                    <c:v>Durant els estudis</c:v>
                  </c:pt>
                  <c:pt idx="5">
                    <c:v>Laboralment</c:v>
                  </c:pt>
                  <c:pt idx="6">
                    <c:v>Estudis i feina</c:v>
                  </c:pt>
                  <c:pt idx="8">
                    <c:v>Durant els estudis</c:v>
                  </c:pt>
                  <c:pt idx="9">
                    <c:v>Laboralment</c:v>
                  </c:pt>
                  <c:pt idx="10">
                    <c:v>Estudis i feina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comparativa'!$C$116:$M$116</c:f>
              <c:numCache>
                <c:formatCode>0.00%</c:formatCode>
                <c:ptCount val="11"/>
                <c:pt idx="0">
                  <c:v>5.8823529411764705E-2</c:v>
                </c:pt>
                <c:pt idx="1">
                  <c:v>0.15294117647058825</c:v>
                </c:pt>
                <c:pt idx="2">
                  <c:v>3.5294117647058823E-2</c:v>
                </c:pt>
                <c:pt idx="4">
                  <c:v>0.18032786885245902</c:v>
                </c:pt>
                <c:pt idx="5">
                  <c:v>0.11475409836065574</c:v>
                </c:pt>
                <c:pt idx="6">
                  <c:v>6.5573770491803282E-2</c:v>
                </c:pt>
                <c:pt idx="8" formatCode="###0.0%">
                  <c:v>0.11864406779661017</c:v>
                </c:pt>
                <c:pt idx="9" formatCode="###0.0%">
                  <c:v>8.4745762711864417E-2</c:v>
                </c:pt>
                <c:pt idx="10" formatCode="###0.0%">
                  <c:v>5.084745762711864E-2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4565248"/>
        <c:axId val="134579328"/>
        <c:axId val="0"/>
      </c:bar3DChart>
      <c:catAx>
        <c:axId val="13456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Arial Rounded MT Bold" pitchFamily="34" charset="0"/>
              </a:defRPr>
            </a:pPr>
            <a:endParaRPr lang="ca-ES"/>
          </a:p>
        </c:txPr>
        <c:crossAx val="134579328"/>
        <c:crosses val="autoZero"/>
        <c:auto val="1"/>
        <c:lblAlgn val="ctr"/>
        <c:lblOffset val="100"/>
        <c:noMultiLvlLbl val="0"/>
      </c:catAx>
      <c:valAx>
        <c:axId val="134579328"/>
        <c:scaling>
          <c:orientation val="minMax"/>
          <c:max val="0.5"/>
        </c:scaling>
        <c:delete val="1"/>
        <c:axPos val="l"/>
        <c:numFmt formatCode="0%" sourceLinked="0"/>
        <c:majorTickMark val="out"/>
        <c:minorTickMark val="none"/>
        <c:tickLblPos val="none"/>
        <c:crossAx val="134565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comparativa'!$B$53</c:f>
              <c:strCache>
                <c:ptCount val="1"/>
                <c:pt idx="0">
                  <c:v>DIP. EN ÒPTICA I OPTOMETRIA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comparativa'!$C$51:$Q$52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comparativa'!$C$53:$Q$53</c:f>
              <c:numCache>
                <c:formatCode>0.00%</c:formatCode>
                <c:ptCount val="15"/>
                <c:pt idx="0">
                  <c:v>0.92941176470588238</c:v>
                </c:pt>
                <c:pt idx="1">
                  <c:v>0.88524590163934425</c:v>
                </c:pt>
                <c:pt idx="2">
                  <c:v>0.70699999999999996</c:v>
                </c:pt>
                <c:pt idx="3">
                  <c:v>3.5294117647058823E-2</c:v>
                </c:pt>
                <c:pt idx="4">
                  <c:v>6.5573770491803282E-2</c:v>
                </c:pt>
                <c:pt idx="5">
                  <c:v>0.13800000000000001</c:v>
                </c:pt>
                <c:pt idx="6">
                  <c:v>3.5294117647058823E-2</c:v>
                </c:pt>
                <c:pt idx="7">
                  <c:v>4.9180327868852458E-2</c:v>
                </c:pt>
                <c:pt idx="8">
                  <c:v>0.155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599424"/>
        <c:axId val="134602112"/>
        <c:axId val="0"/>
      </c:bar3DChart>
      <c:catAx>
        <c:axId val="13459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4602112"/>
        <c:crosses val="autoZero"/>
        <c:auto val="1"/>
        <c:lblAlgn val="ctr"/>
        <c:lblOffset val="100"/>
        <c:noMultiLvlLbl val="0"/>
      </c:catAx>
      <c:valAx>
        <c:axId val="13460211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599424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355648148148149"/>
          <c:y val="0.19054916666666666"/>
          <c:w val="0.60455611111111107"/>
          <c:h val="0.7009735805191895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Resum!$AE$9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Resum!$AE$10</c:f>
              <c:numCache>
                <c:formatCode>###0.0%</c:formatCode>
                <c:ptCount val="1"/>
                <c:pt idx="0">
                  <c:v>0.70699999999999996</c:v>
                </c:pt>
              </c:numCache>
            </c:numRef>
          </c:val>
        </c:ser>
        <c:ser>
          <c:idx val="1"/>
          <c:order val="1"/>
          <c:tx>
            <c:strRef>
              <c:f>Resum!$AF$9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Resum!$AF$10</c:f>
              <c:numCache>
                <c:formatCode>###0.0%</c:formatCode>
                <c:ptCount val="1"/>
                <c:pt idx="0">
                  <c:v>0.13800000000000001</c:v>
                </c:pt>
              </c:numCache>
            </c:numRef>
          </c:val>
        </c:ser>
        <c:ser>
          <c:idx val="2"/>
          <c:order val="2"/>
          <c:tx>
            <c:strRef>
              <c:f>Resum!$AG$9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Resum!$AG$10</c:f>
              <c:numCache>
                <c:formatCode>###0.0%</c:formatCode>
                <c:ptCount val="1"/>
                <c:pt idx="0">
                  <c:v>0.155</c:v>
                </c:pt>
              </c:numCache>
            </c:numRef>
          </c:val>
        </c:ser>
        <c:ser>
          <c:idx val="3"/>
          <c:order val="3"/>
          <c:tx>
            <c:strRef>
              <c:f>Resum!$AH$9</c:f>
              <c:strCache>
                <c:ptCount val="1"/>
                <c:pt idx="0">
                  <c:v>Becaris</c:v>
                </c:pt>
              </c:strCache>
            </c:strRef>
          </c:tx>
          <c:invertIfNegative val="0"/>
          <c:dLbls>
            <c:delete val="1"/>
          </c:dLbls>
          <c:cat>
            <c:strRef>
              <c:f>Resum!$AD$10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Resum!$AH$10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Resum!$AI$9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Resum!$AD$10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Resum!$AI$10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8634496"/>
        <c:axId val="108636032"/>
        <c:axId val="0"/>
      </c:bar3DChart>
      <c:catAx>
        <c:axId val="10863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ca-ES"/>
          </a:p>
        </c:txPr>
        <c:crossAx val="108636032"/>
        <c:crosses val="autoZero"/>
        <c:auto val="1"/>
        <c:lblAlgn val="ctr"/>
        <c:lblOffset val="100"/>
        <c:noMultiLvlLbl val="0"/>
      </c:catAx>
      <c:valAx>
        <c:axId val="108636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8634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%</a:t>
            </a:r>
            <a:r>
              <a:rPr lang="ca-ES" u="sng" baseline="0"/>
              <a:t> de titulats que guanyen més de 30.000€ bruts anuals</a:t>
            </a:r>
            <a:endParaRPr lang="ca-ES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297307969247223E-2"/>
          <c:y val="0.19267013337951458"/>
          <c:w val="0.51699068589877595"/>
          <c:h val="0.6261486151610700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Resum!$Z$59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Resum!$AA$59</c:f>
              <c:numCache>
                <c:formatCode>0.0%</c:formatCode>
                <c:ptCount val="1"/>
                <c:pt idx="0">
                  <c:v>5.5E-2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9088"/>
        <c:axId val="108650880"/>
      </c:barChart>
      <c:catAx>
        <c:axId val="108649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08650880"/>
        <c:crosses val="autoZero"/>
        <c:auto val="1"/>
        <c:lblAlgn val="ctr"/>
        <c:lblOffset val="100"/>
        <c:noMultiLvlLbl val="0"/>
      </c:catAx>
      <c:valAx>
        <c:axId val="108650880"/>
        <c:scaling>
          <c:orientation val="minMax"/>
          <c:max val="0.30000000000000004"/>
        </c:scaling>
        <c:delete val="1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crossAx val="10864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Gràfics!$M$8:$N$8</c:f>
              <c:strCache>
                <c:ptCount val="2"/>
                <c:pt idx="0">
                  <c:v>Població total</c:v>
                </c:pt>
                <c:pt idx="1">
                  <c:v>Total de la mostra</c:v>
                </c:pt>
              </c:strCache>
            </c:strRef>
          </c:cat>
          <c:val>
            <c:numRef>
              <c:f>Gràfics!$M$9:$N$9</c:f>
              <c:numCache>
                <c:formatCode>General</c:formatCode>
                <c:ptCount val="2"/>
                <c:pt idx="0">
                  <c:v>92</c:v>
                </c:pt>
                <c:pt idx="1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8320"/>
        <c:axId val="108729856"/>
      </c:barChart>
      <c:catAx>
        <c:axId val="108728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8729856"/>
        <c:crosses val="autoZero"/>
        <c:auto val="1"/>
        <c:lblAlgn val="ctr"/>
        <c:lblOffset val="100"/>
        <c:noMultiLvlLbl val="0"/>
      </c:catAx>
      <c:valAx>
        <c:axId val="10872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7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Gràfics!$M$33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Gràfics!$M$34</c:f>
              <c:numCache>
                <c:formatCode>###0.0%</c:formatCode>
                <c:ptCount val="1"/>
                <c:pt idx="0">
                  <c:v>0.72881355932203395</c:v>
                </c:pt>
              </c:numCache>
            </c:numRef>
          </c:val>
        </c:ser>
        <c:ser>
          <c:idx val="1"/>
          <c:order val="1"/>
          <c:tx>
            <c:strRef>
              <c:f>Gràfics!$N$33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Gràfics!$N$34</c:f>
              <c:numCache>
                <c:formatCode>###0.0%</c:formatCode>
                <c:ptCount val="1"/>
                <c:pt idx="0">
                  <c:v>0.2711864406779661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742912"/>
        <c:axId val="108761088"/>
      </c:barChart>
      <c:catAx>
        <c:axId val="10874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761088"/>
        <c:crosses val="autoZero"/>
        <c:auto val="1"/>
        <c:lblAlgn val="ctr"/>
        <c:lblOffset val="100"/>
        <c:noMultiLvlLbl val="0"/>
      </c:catAx>
      <c:valAx>
        <c:axId val="1087610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8742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Gràfics!$O$54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Gràfics!$O$55</c:f>
              <c:numCache>
                <c:formatCode>###0.0%</c:formatCode>
                <c:ptCount val="1"/>
                <c:pt idx="0">
                  <c:v>0.94915254237288138</c:v>
                </c:pt>
              </c:numCache>
            </c:numRef>
          </c:val>
        </c:ser>
        <c:ser>
          <c:idx val="1"/>
          <c:order val="1"/>
          <c:tx>
            <c:strRef>
              <c:f>Gràfics!$P$54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Gràfics!$P$55</c:f>
              <c:numCache>
                <c:formatCode>###0.0%</c:formatCode>
                <c:ptCount val="1"/>
                <c:pt idx="0">
                  <c:v>5.084745762711864E-2</c:v>
                </c:pt>
              </c:numCache>
            </c:numRef>
          </c:val>
        </c:ser>
        <c:ser>
          <c:idx val="2"/>
          <c:order val="2"/>
          <c:tx>
            <c:strRef>
              <c:f>Gràfics!$Q$54</c:f>
              <c:strCache>
                <c:ptCount val="1"/>
                <c:pt idx="0">
                  <c:v>No he treballat mai</c:v>
                </c:pt>
              </c:strCache>
            </c:strRef>
          </c:tx>
          <c:invertIfNegative val="0"/>
          <c:cat>
            <c:strRef>
              <c:f>Gràfics!$N$55</c:f>
              <c:strCache>
                <c:ptCount val="1"/>
                <c:pt idx="0">
                  <c:v>ÒPTICA I OPTOMETRIA</c:v>
                </c:pt>
              </c:strCache>
            </c:strRef>
          </c:cat>
          <c:val>
            <c:numRef>
              <c:f>Gràfics!$Q$55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779392"/>
        <c:axId val="108780928"/>
      </c:barChart>
      <c:catAx>
        <c:axId val="10877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780928"/>
        <c:crosses val="autoZero"/>
        <c:auto val="1"/>
        <c:lblAlgn val="ctr"/>
        <c:lblOffset val="100"/>
        <c:noMultiLvlLbl val="0"/>
      </c:catAx>
      <c:valAx>
        <c:axId val="108780928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087793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08"/><Relationship Id="rId18" Type="http://schemas.openxmlformats.org/officeDocument/2006/relationships/hyperlink" Target="#Gr&#224;fics!A180"/><Relationship Id="rId26" Type="http://schemas.openxmlformats.org/officeDocument/2006/relationships/hyperlink" Target="#Taules!A135"/><Relationship Id="rId39" Type="http://schemas.openxmlformats.org/officeDocument/2006/relationships/hyperlink" Target="#Gr&#224;fics!A457"/><Relationship Id="rId21" Type="http://schemas.openxmlformats.org/officeDocument/2006/relationships/hyperlink" Target="#Taules!A105"/><Relationship Id="rId34" Type="http://schemas.openxmlformats.org/officeDocument/2006/relationships/hyperlink" Target="#Taules!A187"/><Relationship Id="rId42" Type="http://schemas.openxmlformats.org/officeDocument/2006/relationships/hyperlink" Target="#Taules!A242"/><Relationship Id="rId47" Type="http://schemas.openxmlformats.org/officeDocument/2006/relationships/hyperlink" Target="#Gr&#224;fics!A588"/><Relationship Id="rId50" Type="http://schemas.openxmlformats.org/officeDocument/2006/relationships/hyperlink" Target="#Taules!A302"/><Relationship Id="rId55" Type="http://schemas.openxmlformats.org/officeDocument/2006/relationships/hyperlink" Target="#Gr&#224;fics!A679"/><Relationship Id="rId63" Type="http://schemas.openxmlformats.org/officeDocument/2006/relationships/image" Target="../media/image3.png"/><Relationship Id="rId68" Type="http://schemas.openxmlformats.org/officeDocument/2006/relationships/hyperlink" Target="370_1%20Enquestes%20a%20titulats.xlsx#Comparativa!B163" TargetMode="External"/><Relationship Id="rId7" Type="http://schemas.openxmlformats.org/officeDocument/2006/relationships/hyperlink" Target="#Taules!A17"/><Relationship Id="rId71" Type="http://schemas.openxmlformats.org/officeDocument/2006/relationships/hyperlink" Target="370_1%20Enquestes%20a%20titulats.xlsx#Comparativa!B278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56"/><Relationship Id="rId29" Type="http://schemas.openxmlformats.org/officeDocument/2006/relationships/hyperlink" Target="#Taules!A150"/><Relationship Id="rId1" Type="http://schemas.openxmlformats.org/officeDocument/2006/relationships/hyperlink" Target="#Taules!A176"/><Relationship Id="rId6" Type="http://schemas.openxmlformats.org/officeDocument/2006/relationships/image" Target="../media/image2.gif"/><Relationship Id="rId11" Type="http://schemas.openxmlformats.org/officeDocument/2006/relationships/hyperlink" Target="#Gr&#224;fics!A70"/><Relationship Id="rId24" Type="http://schemas.openxmlformats.org/officeDocument/2006/relationships/hyperlink" Target="#Gr&#224;fics!A240"/><Relationship Id="rId32" Type="http://schemas.openxmlformats.org/officeDocument/2006/relationships/hyperlink" Target="#Gr&#224;fics!A370"/><Relationship Id="rId37" Type="http://schemas.openxmlformats.org/officeDocument/2006/relationships/hyperlink" Target="#Gr&#224;fics!A435"/><Relationship Id="rId40" Type="http://schemas.openxmlformats.org/officeDocument/2006/relationships/hyperlink" Target="#Taules!A223"/><Relationship Id="rId45" Type="http://schemas.openxmlformats.org/officeDocument/2006/relationships/hyperlink" Target="#Taules!A273"/><Relationship Id="rId53" Type="http://schemas.openxmlformats.org/officeDocument/2006/relationships/hyperlink" Target="#Gr&#224;fics!A656"/><Relationship Id="rId58" Type="http://schemas.openxmlformats.org/officeDocument/2006/relationships/hyperlink" Target="#Gr&#224;fics!A525"/><Relationship Id="rId66" Type="http://schemas.openxmlformats.org/officeDocument/2006/relationships/hyperlink" Target="370_1%20Enquestes%20a%20titulats.xlsx#Comparativa!B94" TargetMode="External"/><Relationship Id="rId5" Type="http://schemas.openxmlformats.org/officeDocument/2006/relationships/hyperlink" Target="370_1%20Enquestes%20a%20titulats.xlsx#Gr&#224;fics!A7" TargetMode="External"/><Relationship Id="rId15" Type="http://schemas.openxmlformats.org/officeDocument/2006/relationships/hyperlink" Target="#Taules!A65"/><Relationship Id="rId23" Type="http://schemas.openxmlformats.org/officeDocument/2006/relationships/hyperlink" Target="#Taules!A115"/><Relationship Id="rId28" Type="http://schemas.openxmlformats.org/officeDocument/2006/relationships/hyperlink" Target="#Gr&#224;fics!A330"/><Relationship Id="rId36" Type="http://schemas.openxmlformats.org/officeDocument/2006/relationships/hyperlink" Target="#Taules!A196"/><Relationship Id="rId49" Type="http://schemas.openxmlformats.org/officeDocument/2006/relationships/hyperlink" Target="#Gr&#224;fics!A612"/><Relationship Id="rId57" Type="http://schemas.openxmlformats.org/officeDocument/2006/relationships/hyperlink" Target="#Gr&#224;fics!A698"/><Relationship Id="rId61" Type="http://schemas.openxmlformats.org/officeDocument/2006/relationships/hyperlink" Target="#Gr&#224;fics!A136"/><Relationship Id="rId10" Type="http://schemas.openxmlformats.org/officeDocument/2006/relationships/hyperlink" Target="#Taules!A37"/><Relationship Id="rId19" Type="http://schemas.openxmlformats.org/officeDocument/2006/relationships/hyperlink" Target="#Taules!A95"/><Relationship Id="rId31" Type="http://schemas.openxmlformats.org/officeDocument/2006/relationships/hyperlink" Target="#Taules!A158"/><Relationship Id="rId44" Type="http://schemas.openxmlformats.org/officeDocument/2006/relationships/hyperlink" Target="#Taules!A263"/><Relationship Id="rId52" Type="http://schemas.openxmlformats.org/officeDocument/2006/relationships/hyperlink" Target="#Taules!A312"/><Relationship Id="rId60" Type="http://schemas.openxmlformats.org/officeDocument/2006/relationships/hyperlink" Target="#Gr&#224;fics!A567"/><Relationship Id="rId65" Type="http://schemas.openxmlformats.org/officeDocument/2006/relationships/hyperlink" Target="370_1%20Enquestes%20a%20titulats.xlsx#Comparativa!B55" TargetMode="External"/><Relationship Id="rId4" Type="http://schemas.openxmlformats.org/officeDocument/2006/relationships/hyperlink" Target="370_1%20Enquestes%20a%20titulats.xlsx#Taules!A7" TargetMode="External"/><Relationship Id="rId9" Type="http://schemas.openxmlformats.org/officeDocument/2006/relationships/hyperlink" Target="#Gr&#224;fics!A47"/><Relationship Id="rId14" Type="http://schemas.openxmlformats.org/officeDocument/2006/relationships/hyperlink" Target="#Taules!A57"/><Relationship Id="rId22" Type="http://schemas.openxmlformats.org/officeDocument/2006/relationships/hyperlink" Target="#Gr&#224;fics!A220"/><Relationship Id="rId27" Type="http://schemas.openxmlformats.org/officeDocument/2006/relationships/hyperlink" Target="#Taules!A143"/><Relationship Id="rId30" Type="http://schemas.openxmlformats.org/officeDocument/2006/relationships/hyperlink" Target="#Gr&#224;fics!A350"/><Relationship Id="rId35" Type="http://schemas.openxmlformats.org/officeDocument/2006/relationships/hyperlink" Target="#Gr&#224;fics!A413"/><Relationship Id="rId43" Type="http://schemas.openxmlformats.org/officeDocument/2006/relationships/hyperlink" Target="#Taules!A252"/><Relationship Id="rId48" Type="http://schemas.openxmlformats.org/officeDocument/2006/relationships/hyperlink" Target="#Taules!A292"/><Relationship Id="rId56" Type="http://schemas.openxmlformats.org/officeDocument/2006/relationships/hyperlink" Target="#Taules!A330"/><Relationship Id="rId64" Type="http://schemas.openxmlformats.org/officeDocument/2006/relationships/hyperlink" Target="370_1%20Enquestes%20a%20titulats.xlsx#Comparativa!B13" TargetMode="External"/><Relationship Id="rId69" Type="http://schemas.openxmlformats.org/officeDocument/2006/relationships/hyperlink" Target="370_1%20Enquestes%20a%20titulats.xlsx#Comparativa!B197" TargetMode="External"/><Relationship Id="rId8" Type="http://schemas.openxmlformats.org/officeDocument/2006/relationships/hyperlink" Target="#Taules!A27"/><Relationship Id="rId51" Type="http://schemas.openxmlformats.org/officeDocument/2006/relationships/hyperlink" Target="#Gr&#224;fics!A632"/><Relationship Id="rId3" Type="http://schemas.openxmlformats.org/officeDocument/2006/relationships/hyperlink" Target="#Taules!A125"/><Relationship Id="rId12" Type="http://schemas.openxmlformats.org/officeDocument/2006/relationships/hyperlink" Target="#Taules!A47"/><Relationship Id="rId17" Type="http://schemas.openxmlformats.org/officeDocument/2006/relationships/hyperlink" Target="#Taules!A75"/><Relationship Id="rId25" Type="http://schemas.openxmlformats.org/officeDocument/2006/relationships/hyperlink" Target="#Gr&#224;fics!A280"/><Relationship Id="rId33" Type="http://schemas.openxmlformats.org/officeDocument/2006/relationships/hyperlink" Target="#Gr&#224;fics!A391"/><Relationship Id="rId38" Type="http://schemas.openxmlformats.org/officeDocument/2006/relationships/hyperlink" Target="#Taules!A205"/><Relationship Id="rId46" Type="http://schemas.openxmlformats.org/officeDocument/2006/relationships/hyperlink" Target="#Taules!A280"/><Relationship Id="rId59" Type="http://schemas.openxmlformats.org/officeDocument/2006/relationships/hyperlink" Target="#Gr&#224;fics!A546"/><Relationship Id="rId67" Type="http://schemas.openxmlformats.org/officeDocument/2006/relationships/hyperlink" Target="370_1%20Enquestes%20a%20titulats.xlsx#Comparativa!B128" TargetMode="External"/><Relationship Id="rId20" Type="http://schemas.openxmlformats.org/officeDocument/2006/relationships/hyperlink" Target="#Gr&#224;fics!A200"/><Relationship Id="rId41" Type="http://schemas.openxmlformats.org/officeDocument/2006/relationships/hyperlink" Target="#Gr&#224;fics!A479"/><Relationship Id="rId54" Type="http://schemas.openxmlformats.org/officeDocument/2006/relationships/hyperlink" Target="#Taules!A322"/><Relationship Id="rId62" Type="http://schemas.openxmlformats.org/officeDocument/2006/relationships/hyperlink" Target="#Gr&#224;fics!A306"/><Relationship Id="rId70" Type="http://schemas.openxmlformats.org/officeDocument/2006/relationships/hyperlink" Target="370_1%20Enquestes%20a%20titulats.xlsx#Comparativa!B239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3" Type="http://schemas.openxmlformats.org/officeDocument/2006/relationships/hyperlink" Target="#Index!B21"/><Relationship Id="rId7" Type="http://schemas.openxmlformats.org/officeDocument/2006/relationships/chart" Target="../charts/chart44.xml"/><Relationship Id="rId12" Type="http://schemas.openxmlformats.org/officeDocument/2006/relationships/chart" Target="../charts/chart47.xml"/><Relationship Id="rId2" Type="http://schemas.openxmlformats.org/officeDocument/2006/relationships/chart" Target="../charts/chart40.xml"/><Relationship Id="rId1" Type="http://schemas.openxmlformats.org/officeDocument/2006/relationships/hyperlink" Target="#Index!A1"/><Relationship Id="rId6" Type="http://schemas.openxmlformats.org/officeDocument/2006/relationships/chart" Target="../charts/chart43.xml"/><Relationship Id="rId11" Type="http://schemas.openxmlformats.org/officeDocument/2006/relationships/chart" Target="../charts/chart46.xml"/><Relationship Id="rId5" Type="http://schemas.openxmlformats.org/officeDocument/2006/relationships/chart" Target="../charts/chart42.xml"/><Relationship Id="rId10" Type="http://schemas.openxmlformats.org/officeDocument/2006/relationships/hyperlink" Target="#Index!B61"/><Relationship Id="rId4" Type="http://schemas.openxmlformats.org/officeDocument/2006/relationships/chart" Target="../charts/chart41.xml"/><Relationship Id="rId9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hyperlink" Target="#Index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423333</xdr:colOff>
      <xdr:row>15</xdr:row>
      <xdr:rowOff>0</xdr:rowOff>
    </xdr:from>
    <xdr:to>
      <xdr:col>4</xdr:col>
      <xdr:colOff>594783</xdr:colOff>
      <xdr:row>15</xdr:row>
      <xdr:rowOff>171450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2333" y="41592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611716</xdr:colOff>
      <xdr:row>15</xdr:row>
      <xdr:rowOff>17992</xdr:rowOff>
    </xdr:from>
    <xdr:to>
      <xdr:col>5</xdr:col>
      <xdr:colOff>140758</xdr:colOff>
      <xdr:row>15</xdr:row>
      <xdr:rowOff>160867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70716" y="417724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259292</xdr:colOff>
      <xdr:row>27</xdr:row>
      <xdr:rowOff>33867</xdr:rowOff>
    </xdr:from>
    <xdr:to>
      <xdr:col>3</xdr:col>
      <xdr:colOff>402167</xdr:colOff>
      <xdr:row>27</xdr:row>
      <xdr:rowOff>176742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04459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411692</xdr:colOff>
      <xdr:row>34</xdr:row>
      <xdr:rowOff>38100</xdr:rowOff>
    </xdr:from>
    <xdr:to>
      <xdr:col>4</xdr:col>
      <xdr:colOff>554567</xdr:colOff>
      <xdr:row>34</xdr:row>
      <xdr:rowOff>180975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70692" y="782743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</xdr:row>
      <xdr:rowOff>31750</xdr:rowOff>
    </xdr:from>
    <xdr:to>
      <xdr:col>1</xdr:col>
      <xdr:colOff>261503</xdr:colOff>
      <xdr:row>10</xdr:row>
      <xdr:rowOff>184149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12750" y="3217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253992</xdr:colOff>
      <xdr:row>16</xdr:row>
      <xdr:rowOff>21166</xdr:rowOff>
    </xdr:from>
    <xdr:to>
      <xdr:col>4</xdr:col>
      <xdr:colOff>420245</xdr:colOff>
      <xdr:row>16</xdr:row>
      <xdr:rowOff>173565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12992" y="4370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31749</xdr:rowOff>
    </xdr:from>
    <xdr:to>
      <xdr:col>6</xdr:col>
      <xdr:colOff>166253</xdr:colOff>
      <xdr:row>23</xdr:row>
      <xdr:rowOff>184148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86667" y="5725582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338656</xdr:colOff>
      <xdr:row>28</xdr:row>
      <xdr:rowOff>10583</xdr:rowOff>
    </xdr:from>
    <xdr:to>
      <xdr:col>5</xdr:col>
      <xdr:colOff>504909</xdr:colOff>
      <xdr:row>28</xdr:row>
      <xdr:rowOff>162982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11489" y="6656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402173</xdr:colOff>
      <xdr:row>29</xdr:row>
      <xdr:rowOff>0</xdr:rowOff>
    </xdr:from>
    <xdr:to>
      <xdr:col>4</xdr:col>
      <xdr:colOff>568426</xdr:colOff>
      <xdr:row>29</xdr:row>
      <xdr:rowOff>152399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61173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359822</xdr:colOff>
      <xdr:row>33</xdr:row>
      <xdr:rowOff>0</xdr:rowOff>
    </xdr:from>
    <xdr:to>
      <xdr:col>3</xdr:col>
      <xdr:colOff>526075</xdr:colOff>
      <xdr:row>33</xdr:row>
      <xdr:rowOff>152399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04989" y="7598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63498</xdr:colOff>
      <xdr:row>40</xdr:row>
      <xdr:rowOff>0</xdr:rowOff>
    </xdr:from>
    <xdr:to>
      <xdr:col>5</xdr:col>
      <xdr:colOff>229751</xdr:colOff>
      <xdr:row>40</xdr:row>
      <xdr:rowOff>152399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36331" y="8932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74081</xdr:colOff>
      <xdr:row>52</xdr:row>
      <xdr:rowOff>42332</xdr:rowOff>
    </xdr:from>
    <xdr:to>
      <xdr:col>5</xdr:col>
      <xdr:colOff>240334</xdr:colOff>
      <xdr:row>53</xdr:row>
      <xdr:rowOff>4231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4" y="1127124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465671</xdr:colOff>
      <xdr:row>62</xdr:row>
      <xdr:rowOff>179917</xdr:rowOff>
    </xdr:from>
    <xdr:to>
      <xdr:col>4</xdr:col>
      <xdr:colOff>18091</xdr:colOff>
      <xdr:row>63</xdr:row>
      <xdr:rowOff>141816</xdr:rowOff>
    </xdr:to>
    <xdr:pic>
      <xdr:nvPicPr>
        <xdr:cNvPr id="79" name="Imatge 78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10838" y="13324417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4385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18</xdr:col>
      <xdr:colOff>476251</xdr:colOff>
      <xdr:row>41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9610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56</xdr:row>
      <xdr:rowOff>47626</xdr:rowOff>
    </xdr:from>
    <xdr:to>
      <xdr:col>17</xdr:col>
      <xdr:colOff>523875</xdr:colOff>
      <xdr:row>84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5262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202407</xdr:colOff>
      <xdr:row>96</xdr:row>
      <xdr:rowOff>23813</xdr:rowOff>
    </xdr:from>
    <xdr:to>
      <xdr:col>17</xdr:col>
      <xdr:colOff>415388</xdr:colOff>
      <xdr:row>124</xdr:row>
      <xdr:rowOff>107813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107156</xdr:colOff>
      <xdr:row>126</xdr:row>
      <xdr:rowOff>178593</xdr:rowOff>
    </xdr:from>
    <xdr:to>
      <xdr:col>2</xdr:col>
      <xdr:colOff>23813</xdr:colOff>
      <xdr:row>128</xdr:row>
      <xdr:rowOff>11906</xdr:rowOff>
    </xdr:to>
    <xdr:sp macro="" textlink="">
      <xdr:nvSpPr>
        <xdr:cNvPr id="8" name="Fletxa corbada a l'esquerra 7">
          <a:hlinkClick xmlns:r="http://schemas.openxmlformats.org/officeDocument/2006/relationships" r:id="rId3"/>
        </xdr:cNvPr>
        <xdr:cNvSpPr/>
      </xdr:nvSpPr>
      <xdr:spPr>
        <a:xfrm>
          <a:off x="716756" y="260675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162</xdr:row>
      <xdr:rowOff>0</xdr:rowOff>
    </xdr:from>
    <xdr:to>
      <xdr:col>2</xdr:col>
      <xdr:colOff>11907</xdr:colOff>
      <xdr:row>163</xdr:row>
      <xdr:rowOff>23812</xdr:rowOff>
    </xdr:to>
    <xdr:sp macro="" textlink="">
      <xdr:nvSpPr>
        <xdr:cNvPr id="9" name="Fletxa corbada a l'esquerra 8">
          <a:hlinkClick xmlns:r="http://schemas.openxmlformats.org/officeDocument/2006/relationships" r:id="rId3"/>
        </xdr:cNvPr>
        <xdr:cNvSpPr/>
      </xdr:nvSpPr>
      <xdr:spPr>
        <a:xfrm>
          <a:off x="704850" y="328231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164</xdr:row>
      <xdr:rowOff>178592</xdr:rowOff>
    </xdr:from>
    <xdr:to>
      <xdr:col>19</xdr:col>
      <xdr:colOff>142874</xdr:colOff>
      <xdr:row>192</xdr:row>
      <xdr:rowOff>11906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196</xdr:row>
      <xdr:rowOff>0</xdr:rowOff>
    </xdr:from>
    <xdr:to>
      <xdr:col>2</xdr:col>
      <xdr:colOff>23814</xdr:colOff>
      <xdr:row>197</xdr:row>
      <xdr:rowOff>23813</xdr:rowOff>
    </xdr:to>
    <xdr:sp macro="" textlink="">
      <xdr:nvSpPr>
        <xdr:cNvPr id="11" name="Fletxa corbada a l'esquerra 10">
          <a:hlinkClick xmlns:r="http://schemas.openxmlformats.org/officeDocument/2006/relationships" r:id="rId3"/>
        </xdr:cNvPr>
        <xdr:cNvSpPr/>
      </xdr:nvSpPr>
      <xdr:spPr>
        <a:xfrm>
          <a:off x="716757" y="393763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200</xdr:row>
      <xdr:rowOff>23811</xdr:rowOff>
    </xdr:from>
    <xdr:to>
      <xdr:col>18</xdr:col>
      <xdr:colOff>400501</xdr:colOff>
      <xdr:row>229</xdr:row>
      <xdr:rowOff>187311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238</xdr:row>
      <xdr:rowOff>0</xdr:rowOff>
    </xdr:from>
    <xdr:to>
      <xdr:col>2</xdr:col>
      <xdr:colOff>23814</xdr:colOff>
      <xdr:row>239</xdr:row>
      <xdr:rowOff>23813</xdr:rowOff>
    </xdr:to>
    <xdr:sp macro="" textlink="">
      <xdr:nvSpPr>
        <xdr:cNvPr id="13" name="Fletxa corbada a l'esquerra 12">
          <a:hlinkClick xmlns:r="http://schemas.openxmlformats.org/officeDocument/2006/relationships" r:id="rId8"/>
        </xdr:cNvPr>
        <xdr:cNvSpPr/>
      </xdr:nvSpPr>
      <xdr:spPr>
        <a:xfrm>
          <a:off x="716757" y="478155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240</xdr:row>
      <xdr:rowOff>59531</xdr:rowOff>
    </xdr:from>
    <xdr:to>
      <xdr:col>14</xdr:col>
      <xdr:colOff>535782</xdr:colOff>
      <xdr:row>269</xdr:row>
      <xdr:rowOff>-1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277</xdr:row>
      <xdr:rowOff>0</xdr:rowOff>
    </xdr:from>
    <xdr:to>
      <xdr:col>2</xdr:col>
      <xdr:colOff>23813</xdr:colOff>
      <xdr:row>278</xdr:row>
      <xdr:rowOff>23814</xdr:rowOff>
    </xdr:to>
    <xdr:sp macro="" textlink="">
      <xdr:nvSpPr>
        <xdr:cNvPr id="15" name="Fletxa corbada a l'esquerra 14">
          <a:hlinkClick xmlns:r="http://schemas.openxmlformats.org/officeDocument/2006/relationships" r:id="rId10"/>
        </xdr:cNvPr>
        <xdr:cNvSpPr/>
      </xdr:nvSpPr>
      <xdr:spPr>
        <a:xfrm>
          <a:off x="716756" y="556355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279</xdr:row>
      <xdr:rowOff>23812</xdr:rowOff>
    </xdr:from>
    <xdr:to>
      <xdr:col>19</xdr:col>
      <xdr:colOff>59531</xdr:colOff>
      <xdr:row>308</xdr:row>
      <xdr:rowOff>166687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202407</xdr:colOff>
      <xdr:row>129</xdr:row>
      <xdr:rowOff>35719</xdr:rowOff>
    </xdr:from>
    <xdr:to>
      <xdr:col>18</xdr:col>
      <xdr:colOff>119063</xdr:colOff>
      <xdr:row>159</xdr:row>
      <xdr:rowOff>95250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269082</xdr:colOff>
      <xdr:row>8</xdr:row>
      <xdr:rowOff>52388</xdr:rowOff>
    </xdr:from>
    <xdr:to>
      <xdr:col>9</xdr:col>
      <xdr:colOff>477957</xdr:colOff>
      <xdr:row>25</xdr:row>
      <xdr:rowOff>90038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169069</xdr:colOff>
      <xdr:row>14</xdr:row>
      <xdr:rowOff>152400</xdr:rowOff>
    </xdr:from>
    <xdr:to>
      <xdr:col>8</xdr:col>
      <xdr:colOff>495300</xdr:colOff>
      <xdr:row>20</xdr:row>
      <xdr:rowOff>152399</xdr:rowOff>
    </xdr:to>
    <xdr:sp macro="" textlink="">
      <xdr:nvSpPr>
        <xdr:cNvPr id="3" name="Crida de fletxa a l'esquerra 2"/>
        <xdr:cNvSpPr/>
      </xdr:nvSpPr>
      <xdr:spPr>
        <a:xfrm>
          <a:off x="2921794" y="3533775"/>
          <a:ext cx="2155031" cy="1257299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El 95% dels titulats en Òptica i Optometria es </a:t>
          </a:r>
          <a:r>
            <a:rPr lang="es-ES" sz="1100" b="1" baseline="0">
              <a:solidFill>
                <a:sysClr val="windowText" lastClr="000000"/>
              </a:solidFill>
            </a:rPr>
            <a:t>troben en situació activa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488948</xdr:colOff>
      <xdr:row>25</xdr:row>
      <xdr:rowOff>70909</xdr:rowOff>
    </xdr:from>
    <xdr:to>
      <xdr:col>18</xdr:col>
      <xdr:colOff>402548</xdr:colOff>
      <xdr:row>42</xdr:row>
      <xdr:rowOff>108559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269081</xdr:colOff>
      <xdr:row>25</xdr:row>
      <xdr:rowOff>82152</xdr:rowOff>
    </xdr:from>
    <xdr:to>
      <xdr:col>9</xdr:col>
      <xdr:colOff>477956</xdr:colOff>
      <xdr:row>42</xdr:row>
      <xdr:rowOff>119802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483393</xdr:colOff>
      <xdr:row>42</xdr:row>
      <xdr:rowOff>127395</xdr:rowOff>
    </xdr:from>
    <xdr:to>
      <xdr:col>18</xdr:col>
      <xdr:colOff>396993</xdr:colOff>
      <xdr:row>59</xdr:row>
      <xdr:rowOff>165045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476250</xdr:colOff>
      <xdr:row>8</xdr:row>
      <xdr:rowOff>47626</xdr:rowOff>
    </xdr:from>
    <xdr:to>
      <xdr:col>18</xdr:col>
      <xdr:colOff>389850</xdr:colOff>
      <xdr:row>25</xdr:row>
      <xdr:rowOff>85276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264319</xdr:colOff>
      <xdr:row>42</xdr:row>
      <xdr:rowOff>111918</xdr:rowOff>
    </xdr:from>
    <xdr:to>
      <xdr:col>9</xdr:col>
      <xdr:colOff>473194</xdr:colOff>
      <xdr:row>59</xdr:row>
      <xdr:rowOff>149568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0.63206</cdr:x>
      <cdr:y>0.24959</cdr:y>
    </cdr:from>
    <cdr:to>
      <cdr:x>0.94309</cdr:x>
      <cdr:y>0.65499</cdr:y>
    </cdr:to>
    <cdr:sp macro="" textlink="">
      <cdr:nvSpPr>
        <cdr:cNvPr id="6" name="QuadreDeText 1"/>
        <cdr:cNvSpPr txBox="1"/>
      </cdr:nvSpPr>
      <cdr:spPr>
        <a:xfrm xmlns:a="http://schemas.openxmlformats.org/drawingml/2006/main">
          <a:off x="3413125" y="898525"/>
          <a:ext cx="1679577" cy="1459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bevelT/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baseline="0">
              <a:solidFill>
                <a:sysClr val="windowText" lastClr="000000"/>
              </a:solidFill>
            </a:rPr>
            <a:t>En la titulació d'Òptica i Optometria el 70% dels enquestats requereixen la seva titulació específica i fan funcions pròpies de la titulació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0.69027</cdr:x>
      <cdr:y>0.30791</cdr:y>
    </cdr:from>
    <cdr:to>
      <cdr:x>0.91633</cdr:x>
      <cdr:y>0.73888</cdr:y>
    </cdr:to>
    <cdr:sp macro="" textlink="">
      <cdr:nvSpPr>
        <cdr:cNvPr id="2" name="Rectangle arrodonit 1"/>
        <cdr:cNvSpPr/>
      </cdr:nvSpPr>
      <cdr:spPr>
        <a:xfrm xmlns:a="http://schemas.openxmlformats.org/drawingml/2006/main">
          <a:off x="3727450" y="1108473"/>
          <a:ext cx="1220717" cy="1551486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Els titulats</a:t>
          </a:r>
          <a:r>
            <a:rPr lang="ca-ES" sz="1100" b="1" baseline="0"/>
            <a:t> en Òptica i Optometria donen una nota de 5,58 de mitjana a la formació global rebuda</a:t>
          </a:r>
          <a:endParaRPr lang="ca-ES" sz="1100" b="1"/>
        </a:p>
      </cdr:txBody>
    </cdr:sp>
  </cdr:relSizeAnchor>
  <cdr:relSizeAnchor xmlns:cdr="http://schemas.openxmlformats.org/drawingml/2006/chartDrawing">
    <cdr:from>
      <cdr:x>0.13994</cdr:x>
      <cdr:y>0.12259</cdr:y>
    </cdr:from>
    <cdr:to>
      <cdr:x>0.7767</cdr:x>
      <cdr:y>0.18752</cdr:y>
    </cdr:to>
    <cdr:sp macro="" textlink="">
      <cdr:nvSpPr>
        <cdr:cNvPr id="4" name="QuadreDeText 1"/>
        <cdr:cNvSpPr txBox="1"/>
      </cdr:nvSpPr>
      <cdr:spPr>
        <a:xfrm xmlns:a="http://schemas.openxmlformats.org/drawingml/2006/main">
          <a:off x="755650" y="441325"/>
          <a:ext cx="3438525" cy="233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 de valoració: 1- Gens</a:t>
          </a:r>
          <a:r>
            <a:rPr lang="ca-ES" sz="1000" baseline="0"/>
            <a:t> important, 7- Molt important</a:t>
          </a:r>
          <a:endParaRPr lang="ca-ES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0.0463</cdr:x>
      <cdr:y>0.29005</cdr:y>
    </cdr:from>
    <cdr:to>
      <cdr:x>0.25621</cdr:x>
      <cdr:y>0.5758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50032" y="1044181"/>
          <a:ext cx="1133475" cy="1028700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100" b="1"/>
            <a:t>Un 91% dels titulats enquestats,</a:t>
          </a:r>
          <a:r>
            <a:rPr lang="ca-ES" sz="1100" b="1" baseline="0"/>
            <a:t> repetirien la universitat</a:t>
          </a:r>
          <a:endParaRPr lang="ca-ES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0.03763</cdr:x>
      <cdr:y>0.31838</cdr:y>
    </cdr:from>
    <cdr:to>
      <cdr:x>0.34102</cdr:x>
      <cdr:y>0.60293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03200" y="1146175"/>
          <a:ext cx="1638306" cy="1024367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71% dels enquestats</a:t>
          </a:r>
          <a:r>
            <a:rPr lang="ca-ES" sz="1100" b="1" baseline="0"/>
            <a:t> titulats en Òptica i Optometria tenen un contracte fix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0.62486</cdr:x>
      <cdr:y>0.30758</cdr:y>
    </cdr:from>
    <cdr:to>
      <cdr:x>0.95746</cdr:x>
      <cdr:y>0.6532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374230" y="1107281"/>
          <a:ext cx="1796077" cy="1244241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El 5,5%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dels titulats en Òptica i Optometria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328</xdr:row>
      <xdr:rowOff>171450</xdr:rowOff>
    </xdr:from>
    <xdr:to>
      <xdr:col>0</xdr:col>
      <xdr:colOff>330994</xdr:colOff>
      <xdr:row>330</xdr:row>
      <xdr:rowOff>66674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52400" y="71961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320</xdr:row>
      <xdr:rowOff>180975</xdr:rowOff>
    </xdr:from>
    <xdr:to>
      <xdr:col>0</xdr:col>
      <xdr:colOff>321469</xdr:colOff>
      <xdr:row>322</xdr:row>
      <xdr:rowOff>47624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42875" y="70408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311</xdr:row>
      <xdr:rowOff>9525</xdr:rowOff>
    </xdr:from>
    <xdr:to>
      <xdr:col>0</xdr:col>
      <xdr:colOff>340519</xdr:colOff>
      <xdr:row>312</xdr:row>
      <xdr:rowOff>66674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265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301</xdr:row>
      <xdr:rowOff>0</xdr:rowOff>
    </xdr:from>
    <xdr:to>
      <xdr:col>0</xdr:col>
      <xdr:colOff>407194</xdr:colOff>
      <xdr:row>302</xdr:row>
      <xdr:rowOff>57149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228600" y="66065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291</xdr:row>
      <xdr:rowOff>0</xdr:rowOff>
    </xdr:from>
    <xdr:to>
      <xdr:col>0</xdr:col>
      <xdr:colOff>350044</xdr:colOff>
      <xdr:row>292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71450" y="64084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280</xdr:row>
      <xdr:rowOff>161925</xdr:rowOff>
    </xdr:from>
    <xdr:to>
      <xdr:col>0</xdr:col>
      <xdr:colOff>311944</xdr:colOff>
      <xdr:row>282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33350" y="61769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271</xdr:row>
      <xdr:rowOff>180975</xdr:rowOff>
    </xdr:from>
    <xdr:to>
      <xdr:col>0</xdr:col>
      <xdr:colOff>302419</xdr:colOff>
      <xdr:row>273</xdr:row>
      <xdr:rowOff>47624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23825" y="59797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261</xdr:row>
      <xdr:rowOff>171450</xdr:rowOff>
    </xdr:from>
    <xdr:to>
      <xdr:col>0</xdr:col>
      <xdr:colOff>340519</xdr:colOff>
      <xdr:row>263</xdr:row>
      <xdr:rowOff>38099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61925" y="57645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251</xdr:row>
      <xdr:rowOff>0</xdr:rowOff>
    </xdr:from>
    <xdr:to>
      <xdr:col>0</xdr:col>
      <xdr:colOff>302419</xdr:colOff>
      <xdr:row>252</xdr:row>
      <xdr:rowOff>57149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23825" y="5549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240</xdr:row>
      <xdr:rowOff>180975</xdr:rowOff>
    </xdr:from>
    <xdr:to>
      <xdr:col>0</xdr:col>
      <xdr:colOff>321469</xdr:colOff>
      <xdr:row>242</xdr:row>
      <xdr:rowOff>47624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42875" y="53330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232</xdr:row>
      <xdr:rowOff>0</xdr:rowOff>
    </xdr:from>
    <xdr:to>
      <xdr:col>0</xdr:col>
      <xdr:colOff>311944</xdr:colOff>
      <xdr:row>233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33350" y="51320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223</xdr:row>
      <xdr:rowOff>0</xdr:rowOff>
    </xdr:from>
    <xdr:to>
      <xdr:col>0</xdr:col>
      <xdr:colOff>321469</xdr:colOff>
      <xdr:row>224</xdr:row>
      <xdr:rowOff>57149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42875" y="4933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214</xdr:row>
      <xdr:rowOff>0</xdr:rowOff>
    </xdr:from>
    <xdr:to>
      <xdr:col>0</xdr:col>
      <xdr:colOff>340519</xdr:colOff>
      <xdr:row>215</xdr:row>
      <xdr:rowOff>57149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61925" y="47548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205</xdr:row>
      <xdr:rowOff>0</xdr:rowOff>
    </xdr:from>
    <xdr:to>
      <xdr:col>0</xdr:col>
      <xdr:colOff>330994</xdr:colOff>
      <xdr:row>206</xdr:row>
      <xdr:rowOff>57149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52400" y="45758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195</xdr:row>
      <xdr:rowOff>180975</xdr:rowOff>
    </xdr:from>
    <xdr:to>
      <xdr:col>0</xdr:col>
      <xdr:colOff>330994</xdr:colOff>
      <xdr:row>197</xdr:row>
      <xdr:rowOff>47624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52400" y="43957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187</xdr:row>
      <xdr:rowOff>0</xdr:rowOff>
    </xdr:from>
    <xdr:to>
      <xdr:col>0</xdr:col>
      <xdr:colOff>350044</xdr:colOff>
      <xdr:row>188</xdr:row>
      <xdr:rowOff>57149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71450" y="42176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350044</xdr:colOff>
      <xdr:row>179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71450" y="40100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169</xdr:row>
      <xdr:rowOff>0</xdr:rowOff>
    </xdr:from>
    <xdr:to>
      <xdr:col>0</xdr:col>
      <xdr:colOff>378619</xdr:colOff>
      <xdr:row>170</xdr:row>
      <xdr:rowOff>57149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200025" y="38080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160</xdr:row>
      <xdr:rowOff>0</xdr:rowOff>
    </xdr:from>
    <xdr:to>
      <xdr:col>0</xdr:col>
      <xdr:colOff>378619</xdr:colOff>
      <xdr:row>161</xdr:row>
      <xdr:rowOff>57149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200025" y="36109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150</xdr:row>
      <xdr:rowOff>19050</xdr:rowOff>
    </xdr:from>
    <xdr:to>
      <xdr:col>0</xdr:col>
      <xdr:colOff>359569</xdr:colOff>
      <xdr:row>151</xdr:row>
      <xdr:rowOff>76199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80975" y="33575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143</xdr:row>
      <xdr:rowOff>0</xdr:rowOff>
    </xdr:from>
    <xdr:to>
      <xdr:col>0</xdr:col>
      <xdr:colOff>340519</xdr:colOff>
      <xdr:row>144</xdr:row>
      <xdr:rowOff>85724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508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134</xdr:row>
      <xdr:rowOff>180975</xdr:rowOff>
    </xdr:from>
    <xdr:to>
      <xdr:col>0</xdr:col>
      <xdr:colOff>350044</xdr:colOff>
      <xdr:row>136</xdr:row>
      <xdr:rowOff>47624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71450" y="29937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350044</xdr:colOff>
      <xdr:row>126</xdr:row>
      <xdr:rowOff>57149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71450" y="27813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115</xdr:row>
      <xdr:rowOff>0</xdr:rowOff>
    </xdr:from>
    <xdr:to>
      <xdr:col>0</xdr:col>
      <xdr:colOff>330994</xdr:colOff>
      <xdr:row>116</xdr:row>
      <xdr:rowOff>57149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52400" y="25460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105</xdr:row>
      <xdr:rowOff>0</xdr:rowOff>
    </xdr:from>
    <xdr:to>
      <xdr:col>0</xdr:col>
      <xdr:colOff>350044</xdr:colOff>
      <xdr:row>106</xdr:row>
      <xdr:rowOff>57149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71450" y="23355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94</xdr:row>
      <xdr:rowOff>180975</xdr:rowOff>
    </xdr:from>
    <xdr:to>
      <xdr:col>0</xdr:col>
      <xdr:colOff>330994</xdr:colOff>
      <xdr:row>96</xdr:row>
      <xdr:rowOff>47624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52400" y="2136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85</xdr:row>
      <xdr:rowOff>9525</xdr:rowOff>
    </xdr:from>
    <xdr:to>
      <xdr:col>0</xdr:col>
      <xdr:colOff>330994</xdr:colOff>
      <xdr:row>86</xdr:row>
      <xdr:rowOff>66674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52400" y="19402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74</xdr:row>
      <xdr:rowOff>180975</xdr:rowOff>
    </xdr:from>
    <xdr:to>
      <xdr:col>0</xdr:col>
      <xdr:colOff>340519</xdr:colOff>
      <xdr:row>76</xdr:row>
      <xdr:rowOff>47624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61925" y="17440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64</xdr:row>
      <xdr:rowOff>180975</xdr:rowOff>
    </xdr:from>
    <xdr:to>
      <xdr:col>0</xdr:col>
      <xdr:colOff>321469</xdr:colOff>
      <xdr:row>66</xdr:row>
      <xdr:rowOff>76199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42875" y="1504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0</xdr:col>
      <xdr:colOff>330994</xdr:colOff>
      <xdr:row>58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52400" y="13487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0</xdr:col>
      <xdr:colOff>330994</xdr:colOff>
      <xdr:row>48</xdr:row>
      <xdr:rowOff>57149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52400" y="10801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36</xdr:row>
      <xdr:rowOff>180975</xdr:rowOff>
    </xdr:from>
    <xdr:to>
      <xdr:col>0</xdr:col>
      <xdr:colOff>359569</xdr:colOff>
      <xdr:row>38</xdr:row>
      <xdr:rowOff>47624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80975" y="8648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26</xdr:row>
      <xdr:rowOff>0</xdr:rowOff>
    </xdr:from>
    <xdr:to>
      <xdr:col>0</xdr:col>
      <xdr:colOff>340519</xdr:colOff>
      <xdr:row>27</xdr:row>
      <xdr:rowOff>57149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61925" y="6000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16</xdr:row>
      <xdr:rowOff>9525</xdr:rowOff>
    </xdr:from>
    <xdr:to>
      <xdr:col>0</xdr:col>
      <xdr:colOff>302419</xdr:colOff>
      <xdr:row>17</xdr:row>
      <xdr:rowOff>66674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23825" y="3752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6</xdr:row>
      <xdr:rowOff>9525</xdr:rowOff>
    </xdr:from>
    <xdr:to>
      <xdr:col>0</xdr:col>
      <xdr:colOff>330994</xdr:colOff>
      <xdr:row>7</xdr:row>
      <xdr:rowOff>66674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52400" y="176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9</xdr:col>
      <xdr:colOff>523200</xdr:colOff>
      <xdr:row>25</xdr:row>
      <xdr:rowOff>171000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523200</xdr:colOff>
      <xdr:row>45</xdr:row>
      <xdr:rowOff>94800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523200</xdr:colOff>
      <xdr:row>65</xdr:row>
      <xdr:rowOff>75750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9</xdr:col>
      <xdr:colOff>523200</xdr:colOff>
      <xdr:row>87</xdr:row>
      <xdr:rowOff>75750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9</xdr:col>
      <xdr:colOff>523200</xdr:colOff>
      <xdr:row>106</xdr:row>
      <xdr:rowOff>75750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15</xdr:col>
      <xdr:colOff>465600</xdr:colOff>
      <xdr:row>132</xdr:row>
      <xdr:rowOff>12750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12</xdr:col>
      <xdr:colOff>494400</xdr:colOff>
      <xdr:row>154</xdr:row>
      <xdr:rowOff>75750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465600</xdr:colOff>
      <xdr:row>178</xdr:row>
      <xdr:rowOff>33750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9</xdr:col>
      <xdr:colOff>523200</xdr:colOff>
      <xdr:row>198</xdr:row>
      <xdr:rowOff>75750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9</xdr:col>
      <xdr:colOff>523200</xdr:colOff>
      <xdr:row>218</xdr:row>
      <xdr:rowOff>75750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12</xdr:col>
      <xdr:colOff>494400</xdr:colOff>
      <xdr:row>238</xdr:row>
      <xdr:rowOff>75750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241</xdr:row>
      <xdr:rowOff>0</xdr:rowOff>
    </xdr:from>
    <xdr:to>
      <xdr:col>9</xdr:col>
      <xdr:colOff>523200</xdr:colOff>
      <xdr:row>258</xdr:row>
      <xdr:rowOff>75750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261</xdr:row>
      <xdr:rowOff>0</xdr:rowOff>
    </xdr:from>
    <xdr:to>
      <xdr:col>9</xdr:col>
      <xdr:colOff>523200</xdr:colOff>
      <xdr:row>278</xdr:row>
      <xdr:rowOff>75750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281</xdr:row>
      <xdr:rowOff>0</xdr:rowOff>
    </xdr:from>
    <xdr:to>
      <xdr:col>15</xdr:col>
      <xdr:colOff>465600</xdr:colOff>
      <xdr:row>304</xdr:row>
      <xdr:rowOff>12750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307</xdr:row>
      <xdr:rowOff>0</xdr:rowOff>
    </xdr:from>
    <xdr:to>
      <xdr:col>12</xdr:col>
      <xdr:colOff>494400</xdr:colOff>
      <xdr:row>328</xdr:row>
      <xdr:rowOff>33750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12</xdr:col>
      <xdr:colOff>494400</xdr:colOff>
      <xdr:row>348</xdr:row>
      <xdr:rowOff>56700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351</xdr:row>
      <xdr:rowOff>0</xdr:rowOff>
    </xdr:from>
    <xdr:to>
      <xdr:col>12</xdr:col>
      <xdr:colOff>494400</xdr:colOff>
      <xdr:row>368</xdr:row>
      <xdr:rowOff>75750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371</xdr:row>
      <xdr:rowOff>0</xdr:rowOff>
    </xdr:from>
    <xdr:to>
      <xdr:col>12</xdr:col>
      <xdr:colOff>494400</xdr:colOff>
      <xdr:row>388</xdr:row>
      <xdr:rowOff>75750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392</xdr:row>
      <xdr:rowOff>0</xdr:rowOff>
    </xdr:from>
    <xdr:to>
      <xdr:col>12</xdr:col>
      <xdr:colOff>494400</xdr:colOff>
      <xdr:row>409</xdr:row>
      <xdr:rowOff>75750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414</xdr:row>
      <xdr:rowOff>0</xdr:rowOff>
    </xdr:from>
    <xdr:to>
      <xdr:col>12</xdr:col>
      <xdr:colOff>494400</xdr:colOff>
      <xdr:row>432</xdr:row>
      <xdr:rowOff>171000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436</xdr:row>
      <xdr:rowOff>0</xdr:rowOff>
    </xdr:from>
    <xdr:to>
      <xdr:col>12</xdr:col>
      <xdr:colOff>494400</xdr:colOff>
      <xdr:row>454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458</xdr:row>
      <xdr:rowOff>0</xdr:rowOff>
    </xdr:from>
    <xdr:to>
      <xdr:col>12</xdr:col>
      <xdr:colOff>494400</xdr:colOff>
      <xdr:row>476</xdr:row>
      <xdr:rowOff>171000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480</xdr:row>
      <xdr:rowOff>0</xdr:rowOff>
    </xdr:from>
    <xdr:to>
      <xdr:col>12</xdr:col>
      <xdr:colOff>494400</xdr:colOff>
      <xdr:row>498</xdr:row>
      <xdr:rowOff>171000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502</xdr:row>
      <xdr:rowOff>0</xdr:rowOff>
    </xdr:from>
    <xdr:to>
      <xdr:col>12</xdr:col>
      <xdr:colOff>494400</xdr:colOff>
      <xdr:row>520</xdr:row>
      <xdr:rowOff>171000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525</xdr:row>
      <xdr:rowOff>0</xdr:rowOff>
    </xdr:from>
    <xdr:to>
      <xdr:col>12</xdr:col>
      <xdr:colOff>494400</xdr:colOff>
      <xdr:row>543</xdr:row>
      <xdr:rowOff>171000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546</xdr:row>
      <xdr:rowOff>0</xdr:rowOff>
    </xdr:from>
    <xdr:to>
      <xdr:col>12</xdr:col>
      <xdr:colOff>494400</xdr:colOff>
      <xdr:row>564</xdr:row>
      <xdr:rowOff>171000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567</xdr:row>
      <xdr:rowOff>0</xdr:rowOff>
    </xdr:from>
    <xdr:to>
      <xdr:col>12</xdr:col>
      <xdr:colOff>494400</xdr:colOff>
      <xdr:row>585</xdr:row>
      <xdr:rowOff>171000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591</xdr:row>
      <xdr:rowOff>0</xdr:rowOff>
    </xdr:from>
    <xdr:to>
      <xdr:col>12</xdr:col>
      <xdr:colOff>494400</xdr:colOff>
      <xdr:row>608</xdr:row>
      <xdr:rowOff>75750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613</xdr:row>
      <xdr:rowOff>0</xdr:rowOff>
    </xdr:from>
    <xdr:to>
      <xdr:col>12</xdr:col>
      <xdr:colOff>494400</xdr:colOff>
      <xdr:row>630</xdr:row>
      <xdr:rowOff>75750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633</xdr:row>
      <xdr:rowOff>0</xdr:rowOff>
    </xdr:from>
    <xdr:to>
      <xdr:col>12</xdr:col>
      <xdr:colOff>494400</xdr:colOff>
      <xdr:row>654</xdr:row>
      <xdr:rowOff>33750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657</xdr:row>
      <xdr:rowOff>0</xdr:rowOff>
    </xdr:from>
    <xdr:to>
      <xdr:col>12</xdr:col>
      <xdr:colOff>494400</xdr:colOff>
      <xdr:row>674</xdr:row>
      <xdr:rowOff>75750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679</xdr:row>
      <xdr:rowOff>0</xdr:rowOff>
    </xdr:from>
    <xdr:to>
      <xdr:col>12</xdr:col>
      <xdr:colOff>494400</xdr:colOff>
      <xdr:row>696</xdr:row>
      <xdr:rowOff>75750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699</xdr:row>
      <xdr:rowOff>0</xdr:rowOff>
    </xdr:from>
    <xdr:to>
      <xdr:col>12</xdr:col>
      <xdr:colOff>494400</xdr:colOff>
      <xdr:row>716</xdr:row>
      <xdr:rowOff>75750</xdr:rowOff>
    </xdr:to>
    <xdr:graphicFrame macro="">
      <xdr:nvGraphicFramePr>
        <xdr:cNvPr id="48" name="Gràfic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361950</xdr:colOff>
      <xdr:row>5</xdr:row>
      <xdr:rowOff>180975</xdr:rowOff>
    </xdr:from>
    <xdr:to>
      <xdr:col>0</xdr:col>
      <xdr:colOff>540544</xdr:colOff>
      <xdr:row>7</xdr:row>
      <xdr:rowOff>9524</xdr:rowOff>
    </xdr:to>
    <xdr:sp macro="" textlink="">
      <xdr:nvSpPr>
        <xdr:cNvPr id="43" name="Fletxa corbada a l'esquerra 42">
          <a:hlinkClick xmlns:r="http://schemas.openxmlformats.org/officeDocument/2006/relationships" r:id="rId34"/>
        </xdr:cNvPr>
        <xdr:cNvSpPr/>
      </xdr:nvSpPr>
      <xdr:spPr>
        <a:xfrm>
          <a:off x="361950" y="1743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27</xdr:row>
      <xdr:rowOff>9525</xdr:rowOff>
    </xdr:from>
    <xdr:to>
      <xdr:col>0</xdr:col>
      <xdr:colOff>521494</xdr:colOff>
      <xdr:row>28</xdr:row>
      <xdr:rowOff>28574</xdr:rowOff>
    </xdr:to>
    <xdr:sp macro="" textlink="">
      <xdr:nvSpPr>
        <xdr:cNvPr id="45" name="Fletxa corbada a l'esquerra 44">
          <a:hlinkClick xmlns:r="http://schemas.openxmlformats.org/officeDocument/2006/relationships" r:id="rId34"/>
        </xdr:cNvPr>
        <xdr:cNvSpPr/>
      </xdr:nvSpPr>
      <xdr:spPr>
        <a:xfrm>
          <a:off x="342900" y="5838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46</xdr:row>
      <xdr:rowOff>19050</xdr:rowOff>
    </xdr:from>
    <xdr:to>
      <xdr:col>0</xdr:col>
      <xdr:colOff>540544</xdr:colOff>
      <xdr:row>47</xdr:row>
      <xdr:rowOff>38099</xdr:rowOff>
    </xdr:to>
    <xdr:sp macro="" textlink="">
      <xdr:nvSpPr>
        <xdr:cNvPr id="47" name="Fletxa corbada a l'esquerra 46">
          <a:hlinkClick xmlns:r="http://schemas.openxmlformats.org/officeDocument/2006/relationships" r:id="rId34"/>
        </xdr:cNvPr>
        <xdr:cNvSpPr/>
      </xdr:nvSpPr>
      <xdr:spPr>
        <a:xfrm>
          <a:off x="361950" y="9810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69</xdr:row>
      <xdr:rowOff>0</xdr:rowOff>
    </xdr:from>
    <xdr:to>
      <xdr:col>0</xdr:col>
      <xdr:colOff>540544</xdr:colOff>
      <xdr:row>70</xdr:row>
      <xdr:rowOff>19049</xdr:rowOff>
    </xdr:to>
    <xdr:sp macro="" textlink="">
      <xdr:nvSpPr>
        <xdr:cNvPr id="49" name="Fletxa corbada a l'esquerra 48">
          <a:hlinkClick xmlns:r="http://schemas.openxmlformats.org/officeDocument/2006/relationships" r:id="rId34"/>
        </xdr:cNvPr>
        <xdr:cNvSpPr/>
      </xdr:nvSpPr>
      <xdr:spPr>
        <a:xfrm>
          <a:off x="361950" y="14906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87</xdr:row>
      <xdr:rowOff>180975</xdr:rowOff>
    </xdr:from>
    <xdr:to>
      <xdr:col>0</xdr:col>
      <xdr:colOff>559594</xdr:colOff>
      <xdr:row>89</xdr:row>
      <xdr:rowOff>9524</xdr:rowOff>
    </xdr:to>
    <xdr:sp macro="" textlink="">
      <xdr:nvSpPr>
        <xdr:cNvPr id="50" name="Fletxa corbada a l'esquerra 49">
          <a:hlinkClick xmlns:r="http://schemas.openxmlformats.org/officeDocument/2006/relationships" r:id="rId34"/>
        </xdr:cNvPr>
        <xdr:cNvSpPr/>
      </xdr:nvSpPr>
      <xdr:spPr>
        <a:xfrm>
          <a:off x="381000" y="1885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107</xdr:row>
      <xdr:rowOff>38100</xdr:rowOff>
    </xdr:from>
    <xdr:to>
      <xdr:col>0</xdr:col>
      <xdr:colOff>569119</xdr:colOff>
      <xdr:row>108</xdr:row>
      <xdr:rowOff>57149</xdr:rowOff>
    </xdr:to>
    <xdr:sp macro="" textlink="">
      <xdr:nvSpPr>
        <xdr:cNvPr id="51" name="Fletxa corbada a l'esquerra 50">
          <a:hlinkClick xmlns:r="http://schemas.openxmlformats.org/officeDocument/2006/relationships" r:id="rId34"/>
        </xdr:cNvPr>
        <xdr:cNvSpPr/>
      </xdr:nvSpPr>
      <xdr:spPr>
        <a:xfrm>
          <a:off x="390525" y="22869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135</xdr:row>
      <xdr:rowOff>28575</xdr:rowOff>
    </xdr:from>
    <xdr:to>
      <xdr:col>0</xdr:col>
      <xdr:colOff>521494</xdr:colOff>
      <xdr:row>136</xdr:row>
      <xdr:rowOff>47624</xdr:rowOff>
    </xdr:to>
    <xdr:sp macro="" textlink="">
      <xdr:nvSpPr>
        <xdr:cNvPr id="52" name="Fletxa corbada a l'esquerra 51">
          <a:hlinkClick xmlns:r="http://schemas.openxmlformats.org/officeDocument/2006/relationships" r:id="rId34"/>
        </xdr:cNvPr>
        <xdr:cNvSpPr/>
      </xdr:nvSpPr>
      <xdr:spPr>
        <a:xfrm>
          <a:off x="342900" y="28555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155</xdr:row>
      <xdr:rowOff>28575</xdr:rowOff>
    </xdr:from>
    <xdr:to>
      <xdr:col>0</xdr:col>
      <xdr:colOff>521494</xdr:colOff>
      <xdr:row>156</xdr:row>
      <xdr:rowOff>47624</xdr:rowOff>
    </xdr:to>
    <xdr:sp macro="" textlink="">
      <xdr:nvSpPr>
        <xdr:cNvPr id="53" name="Fletxa corbada a l'esquerra 52">
          <a:hlinkClick xmlns:r="http://schemas.openxmlformats.org/officeDocument/2006/relationships" r:id="rId34"/>
        </xdr:cNvPr>
        <xdr:cNvSpPr/>
      </xdr:nvSpPr>
      <xdr:spPr>
        <a:xfrm>
          <a:off x="342900" y="32708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179</xdr:row>
      <xdr:rowOff>9525</xdr:rowOff>
    </xdr:from>
    <xdr:to>
      <xdr:col>0</xdr:col>
      <xdr:colOff>502444</xdr:colOff>
      <xdr:row>180</xdr:row>
      <xdr:rowOff>28574</xdr:rowOff>
    </xdr:to>
    <xdr:sp macro="" textlink="">
      <xdr:nvSpPr>
        <xdr:cNvPr id="54" name="Fletxa corbada a l'esquerra 53">
          <a:hlinkClick xmlns:r="http://schemas.openxmlformats.org/officeDocument/2006/relationships" r:id="rId34"/>
        </xdr:cNvPr>
        <xdr:cNvSpPr/>
      </xdr:nvSpPr>
      <xdr:spPr>
        <a:xfrm>
          <a:off x="323850" y="37604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199</xdr:row>
      <xdr:rowOff>9525</xdr:rowOff>
    </xdr:from>
    <xdr:to>
      <xdr:col>0</xdr:col>
      <xdr:colOff>531019</xdr:colOff>
      <xdr:row>200</xdr:row>
      <xdr:rowOff>28574</xdr:rowOff>
    </xdr:to>
    <xdr:sp macro="" textlink="">
      <xdr:nvSpPr>
        <xdr:cNvPr id="55" name="Fletxa corbada a l'esquerra 54">
          <a:hlinkClick xmlns:r="http://schemas.openxmlformats.org/officeDocument/2006/relationships" r:id="rId34"/>
        </xdr:cNvPr>
        <xdr:cNvSpPr/>
      </xdr:nvSpPr>
      <xdr:spPr>
        <a:xfrm>
          <a:off x="352425" y="41757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219</xdr:row>
      <xdr:rowOff>38100</xdr:rowOff>
    </xdr:from>
    <xdr:to>
      <xdr:col>0</xdr:col>
      <xdr:colOff>559594</xdr:colOff>
      <xdr:row>220</xdr:row>
      <xdr:rowOff>57149</xdr:rowOff>
    </xdr:to>
    <xdr:sp macro="" textlink="">
      <xdr:nvSpPr>
        <xdr:cNvPr id="56" name="Fletxa corbada a l'esquerra 55">
          <a:hlinkClick xmlns:r="http://schemas.openxmlformats.org/officeDocument/2006/relationships" r:id="rId34"/>
        </xdr:cNvPr>
        <xdr:cNvSpPr/>
      </xdr:nvSpPr>
      <xdr:spPr>
        <a:xfrm>
          <a:off x="381000" y="45939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238</xdr:row>
      <xdr:rowOff>180975</xdr:rowOff>
    </xdr:from>
    <xdr:to>
      <xdr:col>0</xdr:col>
      <xdr:colOff>550069</xdr:colOff>
      <xdr:row>240</xdr:row>
      <xdr:rowOff>9524</xdr:rowOff>
    </xdr:to>
    <xdr:sp macro="" textlink="">
      <xdr:nvSpPr>
        <xdr:cNvPr id="57" name="Fletxa corbada a l'esquerra 56">
          <a:hlinkClick xmlns:r="http://schemas.openxmlformats.org/officeDocument/2006/relationships" r:id="rId34"/>
        </xdr:cNvPr>
        <xdr:cNvSpPr/>
      </xdr:nvSpPr>
      <xdr:spPr>
        <a:xfrm>
          <a:off x="371475" y="50044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259</xdr:row>
      <xdr:rowOff>0</xdr:rowOff>
    </xdr:from>
    <xdr:to>
      <xdr:col>0</xdr:col>
      <xdr:colOff>531019</xdr:colOff>
      <xdr:row>260</xdr:row>
      <xdr:rowOff>19049</xdr:rowOff>
    </xdr:to>
    <xdr:sp macro="" textlink="">
      <xdr:nvSpPr>
        <xdr:cNvPr id="58" name="Fletxa corbada a l'esquerra 57">
          <a:hlinkClick xmlns:r="http://schemas.openxmlformats.org/officeDocument/2006/relationships" r:id="rId34"/>
        </xdr:cNvPr>
        <xdr:cNvSpPr/>
      </xdr:nvSpPr>
      <xdr:spPr>
        <a:xfrm>
          <a:off x="352425" y="54206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279</xdr:row>
      <xdr:rowOff>38100</xdr:rowOff>
    </xdr:from>
    <xdr:to>
      <xdr:col>0</xdr:col>
      <xdr:colOff>540544</xdr:colOff>
      <xdr:row>280</xdr:row>
      <xdr:rowOff>57149</xdr:rowOff>
    </xdr:to>
    <xdr:sp macro="" textlink="">
      <xdr:nvSpPr>
        <xdr:cNvPr id="59" name="Fletxa corbada a l'esquerra 58">
          <a:hlinkClick xmlns:r="http://schemas.openxmlformats.org/officeDocument/2006/relationships" r:id="rId34"/>
        </xdr:cNvPr>
        <xdr:cNvSpPr/>
      </xdr:nvSpPr>
      <xdr:spPr>
        <a:xfrm>
          <a:off x="361950" y="58397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305</xdr:row>
      <xdr:rowOff>0</xdr:rowOff>
    </xdr:from>
    <xdr:to>
      <xdr:col>0</xdr:col>
      <xdr:colOff>521494</xdr:colOff>
      <xdr:row>306</xdr:row>
      <xdr:rowOff>19049</xdr:rowOff>
    </xdr:to>
    <xdr:sp macro="" textlink="">
      <xdr:nvSpPr>
        <xdr:cNvPr id="60" name="Fletxa corbada a l'esquerra 59">
          <a:hlinkClick xmlns:r="http://schemas.openxmlformats.org/officeDocument/2006/relationships" r:id="rId34"/>
        </xdr:cNvPr>
        <xdr:cNvSpPr/>
      </xdr:nvSpPr>
      <xdr:spPr>
        <a:xfrm>
          <a:off x="342900" y="63655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329</xdr:row>
      <xdr:rowOff>28575</xdr:rowOff>
    </xdr:from>
    <xdr:to>
      <xdr:col>0</xdr:col>
      <xdr:colOff>531019</xdr:colOff>
      <xdr:row>330</xdr:row>
      <xdr:rowOff>47624</xdr:rowOff>
    </xdr:to>
    <xdr:sp macro="" textlink="">
      <xdr:nvSpPr>
        <xdr:cNvPr id="61" name="Fletxa corbada a l'esquerra 60">
          <a:hlinkClick xmlns:r="http://schemas.openxmlformats.org/officeDocument/2006/relationships" r:id="rId34"/>
        </xdr:cNvPr>
        <xdr:cNvSpPr/>
      </xdr:nvSpPr>
      <xdr:spPr>
        <a:xfrm>
          <a:off x="352425" y="68599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349</xdr:row>
      <xdr:rowOff>19050</xdr:rowOff>
    </xdr:from>
    <xdr:to>
      <xdr:col>0</xdr:col>
      <xdr:colOff>531019</xdr:colOff>
      <xdr:row>350</xdr:row>
      <xdr:rowOff>38099</xdr:rowOff>
    </xdr:to>
    <xdr:sp macro="" textlink="">
      <xdr:nvSpPr>
        <xdr:cNvPr id="62" name="Fletxa corbada a l'esquerra 61">
          <a:hlinkClick xmlns:r="http://schemas.openxmlformats.org/officeDocument/2006/relationships" r:id="rId34"/>
        </xdr:cNvPr>
        <xdr:cNvSpPr/>
      </xdr:nvSpPr>
      <xdr:spPr>
        <a:xfrm>
          <a:off x="352425" y="72742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369</xdr:row>
      <xdr:rowOff>28575</xdr:rowOff>
    </xdr:from>
    <xdr:to>
      <xdr:col>0</xdr:col>
      <xdr:colOff>531019</xdr:colOff>
      <xdr:row>370</xdr:row>
      <xdr:rowOff>47624</xdr:rowOff>
    </xdr:to>
    <xdr:sp macro="" textlink="">
      <xdr:nvSpPr>
        <xdr:cNvPr id="63" name="Fletxa corbada a l'esquerra 62">
          <a:hlinkClick xmlns:r="http://schemas.openxmlformats.org/officeDocument/2006/relationships" r:id="rId34"/>
        </xdr:cNvPr>
        <xdr:cNvSpPr/>
      </xdr:nvSpPr>
      <xdr:spPr>
        <a:xfrm>
          <a:off x="352425" y="76904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390</xdr:row>
      <xdr:rowOff>0</xdr:rowOff>
    </xdr:from>
    <xdr:to>
      <xdr:col>0</xdr:col>
      <xdr:colOff>550069</xdr:colOff>
      <xdr:row>391</xdr:row>
      <xdr:rowOff>19049</xdr:rowOff>
    </xdr:to>
    <xdr:sp macro="" textlink="">
      <xdr:nvSpPr>
        <xdr:cNvPr id="64" name="Fletxa corbada a l'esquerra 63">
          <a:hlinkClick xmlns:r="http://schemas.openxmlformats.org/officeDocument/2006/relationships" r:id="rId34"/>
        </xdr:cNvPr>
        <xdr:cNvSpPr/>
      </xdr:nvSpPr>
      <xdr:spPr>
        <a:xfrm>
          <a:off x="371475" y="81219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412</xdr:row>
      <xdr:rowOff>19050</xdr:rowOff>
    </xdr:from>
    <xdr:to>
      <xdr:col>0</xdr:col>
      <xdr:colOff>531019</xdr:colOff>
      <xdr:row>413</xdr:row>
      <xdr:rowOff>38099</xdr:rowOff>
    </xdr:to>
    <xdr:sp macro="" textlink="">
      <xdr:nvSpPr>
        <xdr:cNvPr id="65" name="Fletxa corbada a l'esquerra 64">
          <a:hlinkClick xmlns:r="http://schemas.openxmlformats.org/officeDocument/2006/relationships" r:id="rId34"/>
        </xdr:cNvPr>
        <xdr:cNvSpPr/>
      </xdr:nvSpPr>
      <xdr:spPr>
        <a:xfrm>
          <a:off x="352425" y="85848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433</xdr:row>
      <xdr:rowOff>142875</xdr:rowOff>
    </xdr:from>
    <xdr:to>
      <xdr:col>0</xdr:col>
      <xdr:colOff>550069</xdr:colOff>
      <xdr:row>435</xdr:row>
      <xdr:rowOff>47624</xdr:rowOff>
    </xdr:to>
    <xdr:sp macro="" textlink="">
      <xdr:nvSpPr>
        <xdr:cNvPr id="66" name="Fletxa corbada a l'esquerra 65">
          <a:hlinkClick xmlns:r="http://schemas.openxmlformats.org/officeDocument/2006/relationships" r:id="rId34"/>
        </xdr:cNvPr>
        <xdr:cNvSpPr/>
      </xdr:nvSpPr>
      <xdr:spPr>
        <a:xfrm>
          <a:off x="371475" y="90049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455</xdr:row>
      <xdr:rowOff>123825</xdr:rowOff>
    </xdr:from>
    <xdr:to>
      <xdr:col>0</xdr:col>
      <xdr:colOff>540544</xdr:colOff>
      <xdr:row>457</xdr:row>
      <xdr:rowOff>28574</xdr:rowOff>
    </xdr:to>
    <xdr:sp macro="" textlink="">
      <xdr:nvSpPr>
        <xdr:cNvPr id="67" name="Fletxa corbada a l'esquerra 66">
          <a:hlinkClick xmlns:r="http://schemas.openxmlformats.org/officeDocument/2006/relationships" r:id="rId34"/>
        </xdr:cNvPr>
        <xdr:cNvSpPr/>
      </xdr:nvSpPr>
      <xdr:spPr>
        <a:xfrm>
          <a:off x="361950" y="94221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477</xdr:row>
      <xdr:rowOff>123825</xdr:rowOff>
    </xdr:from>
    <xdr:to>
      <xdr:col>0</xdr:col>
      <xdr:colOff>531019</xdr:colOff>
      <xdr:row>479</xdr:row>
      <xdr:rowOff>28574</xdr:rowOff>
    </xdr:to>
    <xdr:sp macro="" textlink="">
      <xdr:nvSpPr>
        <xdr:cNvPr id="68" name="Fletxa corbada a l'esquerra 67">
          <a:hlinkClick xmlns:r="http://schemas.openxmlformats.org/officeDocument/2006/relationships" r:id="rId34"/>
        </xdr:cNvPr>
        <xdr:cNvSpPr/>
      </xdr:nvSpPr>
      <xdr:spPr>
        <a:xfrm>
          <a:off x="352425" y="98412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500</xdr:row>
      <xdr:rowOff>266700</xdr:rowOff>
    </xdr:from>
    <xdr:to>
      <xdr:col>0</xdr:col>
      <xdr:colOff>511969</xdr:colOff>
      <xdr:row>501</xdr:row>
      <xdr:rowOff>180974</xdr:rowOff>
    </xdr:to>
    <xdr:sp macro="" textlink="">
      <xdr:nvSpPr>
        <xdr:cNvPr id="69" name="Fletxa corbada a l'esquerra 68">
          <a:hlinkClick xmlns:r="http://schemas.openxmlformats.org/officeDocument/2006/relationships" r:id="rId34"/>
        </xdr:cNvPr>
        <xdr:cNvSpPr/>
      </xdr:nvSpPr>
      <xdr:spPr>
        <a:xfrm>
          <a:off x="333375" y="102936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523</xdr:row>
      <xdr:rowOff>66675</xdr:rowOff>
    </xdr:from>
    <xdr:to>
      <xdr:col>0</xdr:col>
      <xdr:colOff>540544</xdr:colOff>
      <xdr:row>525</xdr:row>
      <xdr:rowOff>47624</xdr:rowOff>
    </xdr:to>
    <xdr:sp macro="" textlink="">
      <xdr:nvSpPr>
        <xdr:cNvPr id="70" name="Fletxa corbada a l'esquerra 69">
          <a:hlinkClick xmlns:r="http://schemas.openxmlformats.org/officeDocument/2006/relationships" r:id="rId34"/>
        </xdr:cNvPr>
        <xdr:cNvSpPr/>
      </xdr:nvSpPr>
      <xdr:spPr>
        <a:xfrm>
          <a:off x="361950" y="107451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544</xdr:row>
      <xdr:rowOff>161925</xdr:rowOff>
    </xdr:from>
    <xdr:to>
      <xdr:col>0</xdr:col>
      <xdr:colOff>550069</xdr:colOff>
      <xdr:row>546</xdr:row>
      <xdr:rowOff>66674</xdr:rowOff>
    </xdr:to>
    <xdr:sp macro="" textlink="">
      <xdr:nvSpPr>
        <xdr:cNvPr id="71" name="Fletxa corbada a l'esquerra 70">
          <a:hlinkClick xmlns:r="http://schemas.openxmlformats.org/officeDocument/2006/relationships" r:id="rId34"/>
        </xdr:cNvPr>
        <xdr:cNvSpPr/>
      </xdr:nvSpPr>
      <xdr:spPr>
        <a:xfrm>
          <a:off x="371475" y="111471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565</xdr:row>
      <xdr:rowOff>161925</xdr:rowOff>
    </xdr:from>
    <xdr:to>
      <xdr:col>0</xdr:col>
      <xdr:colOff>521494</xdr:colOff>
      <xdr:row>567</xdr:row>
      <xdr:rowOff>66674</xdr:rowOff>
    </xdr:to>
    <xdr:sp macro="" textlink="">
      <xdr:nvSpPr>
        <xdr:cNvPr id="72" name="Fletxa corbada a l'esquerra 71">
          <a:hlinkClick xmlns:r="http://schemas.openxmlformats.org/officeDocument/2006/relationships" r:id="rId34"/>
        </xdr:cNvPr>
        <xdr:cNvSpPr/>
      </xdr:nvSpPr>
      <xdr:spPr>
        <a:xfrm>
          <a:off x="342900" y="115471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588</xdr:row>
      <xdr:rowOff>76200</xdr:rowOff>
    </xdr:from>
    <xdr:to>
      <xdr:col>0</xdr:col>
      <xdr:colOff>569119</xdr:colOff>
      <xdr:row>590</xdr:row>
      <xdr:rowOff>57149</xdr:rowOff>
    </xdr:to>
    <xdr:sp macro="" textlink="">
      <xdr:nvSpPr>
        <xdr:cNvPr id="73" name="Fletxa corbada a l'esquerra 72">
          <a:hlinkClick xmlns:r="http://schemas.openxmlformats.org/officeDocument/2006/relationships" r:id="rId34"/>
        </xdr:cNvPr>
        <xdr:cNvSpPr/>
      </xdr:nvSpPr>
      <xdr:spPr>
        <a:xfrm>
          <a:off x="390525" y="119834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611</xdr:row>
      <xdr:rowOff>28575</xdr:rowOff>
    </xdr:from>
    <xdr:to>
      <xdr:col>0</xdr:col>
      <xdr:colOff>540544</xdr:colOff>
      <xdr:row>612</xdr:row>
      <xdr:rowOff>47624</xdr:rowOff>
    </xdr:to>
    <xdr:sp macro="" textlink="">
      <xdr:nvSpPr>
        <xdr:cNvPr id="74" name="Fletxa corbada a l'esquerra 73">
          <a:hlinkClick xmlns:r="http://schemas.openxmlformats.org/officeDocument/2006/relationships" r:id="rId34"/>
        </xdr:cNvPr>
        <xdr:cNvSpPr/>
      </xdr:nvSpPr>
      <xdr:spPr>
        <a:xfrm>
          <a:off x="361950" y="124358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631</xdr:row>
      <xdr:rowOff>28575</xdr:rowOff>
    </xdr:from>
    <xdr:to>
      <xdr:col>0</xdr:col>
      <xdr:colOff>569119</xdr:colOff>
      <xdr:row>632</xdr:row>
      <xdr:rowOff>47624</xdr:rowOff>
    </xdr:to>
    <xdr:sp macro="" textlink="">
      <xdr:nvSpPr>
        <xdr:cNvPr id="75" name="Fletxa corbada a l'esquerra 74">
          <a:hlinkClick xmlns:r="http://schemas.openxmlformats.org/officeDocument/2006/relationships" r:id="rId34"/>
        </xdr:cNvPr>
        <xdr:cNvSpPr/>
      </xdr:nvSpPr>
      <xdr:spPr>
        <a:xfrm>
          <a:off x="390525" y="128511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655</xdr:row>
      <xdr:rowOff>19050</xdr:rowOff>
    </xdr:from>
    <xdr:to>
      <xdr:col>0</xdr:col>
      <xdr:colOff>550069</xdr:colOff>
      <xdr:row>656</xdr:row>
      <xdr:rowOff>38099</xdr:rowOff>
    </xdr:to>
    <xdr:sp macro="" textlink="">
      <xdr:nvSpPr>
        <xdr:cNvPr id="76" name="Fletxa corbada a l'esquerra 75">
          <a:hlinkClick xmlns:r="http://schemas.openxmlformats.org/officeDocument/2006/relationships" r:id="rId34"/>
        </xdr:cNvPr>
        <xdr:cNvSpPr/>
      </xdr:nvSpPr>
      <xdr:spPr>
        <a:xfrm>
          <a:off x="371475" y="133416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400050</xdr:colOff>
      <xdr:row>678</xdr:row>
      <xdr:rowOff>9525</xdr:rowOff>
    </xdr:from>
    <xdr:to>
      <xdr:col>0</xdr:col>
      <xdr:colOff>578644</xdr:colOff>
      <xdr:row>679</xdr:row>
      <xdr:rowOff>28574</xdr:rowOff>
    </xdr:to>
    <xdr:sp macro="" textlink="">
      <xdr:nvSpPr>
        <xdr:cNvPr id="77" name="Fletxa corbada a l'esquerra 76">
          <a:hlinkClick xmlns:r="http://schemas.openxmlformats.org/officeDocument/2006/relationships" r:id="rId34"/>
        </xdr:cNvPr>
        <xdr:cNvSpPr/>
      </xdr:nvSpPr>
      <xdr:spPr>
        <a:xfrm>
          <a:off x="400050" y="138141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697</xdr:row>
      <xdr:rowOff>0</xdr:rowOff>
    </xdr:from>
    <xdr:to>
      <xdr:col>0</xdr:col>
      <xdr:colOff>550069</xdr:colOff>
      <xdr:row>698</xdr:row>
      <xdr:rowOff>19049</xdr:rowOff>
    </xdr:to>
    <xdr:sp macro="" textlink="">
      <xdr:nvSpPr>
        <xdr:cNvPr id="78" name="Fletxa corbada a l'esquerra 77">
          <a:hlinkClick xmlns:r="http://schemas.openxmlformats.org/officeDocument/2006/relationships" r:id="rId34"/>
        </xdr:cNvPr>
        <xdr:cNvSpPr/>
      </xdr:nvSpPr>
      <xdr:spPr>
        <a:xfrm>
          <a:off x="371475" y="142093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37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>
        <row r="2">
          <cell r="B2" t="str">
            <v>FACULTAT D'ÒPTICA I OPTOMETRIA DE TERRASSA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tabSelected="1" workbookViewId="0">
      <selection activeCell="A2" sqref="A2"/>
    </sheetView>
  </sheetViews>
  <sheetFormatPr defaultRowHeight="15"/>
  <sheetData>
    <row r="2" spans="1:16" ht="28.5">
      <c r="A2" s="16"/>
      <c r="B2" s="221" t="s">
        <v>234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6"/>
    </row>
    <row r="5" spans="1:16" ht="28.5">
      <c r="A5" s="16"/>
      <c r="B5" s="19"/>
      <c r="C5" s="20"/>
      <c r="D5" s="20"/>
      <c r="E5" s="18"/>
      <c r="F5" s="18"/>
      <c r="G5" s="18"/>
      <c r="H5" s="18"/>
      <c r="I5" s="18"/>
      <c r="J5" s="18"/>
      <c r="K5" s="18"/>
      <c r="L5" s="16"/>
      <c r="M5" s="16"/>
      <c r="N5" s="16"/>
      <c r="O5" s="16"/>
      <c r="P5" s="16"/>
    </row>
    <row r="7" spans="1:16" ht="33.75">
      <c r="B7" s="222" t="s">
        <v>235</v>
      </c>
      <c r="C7" s="222"/>
      <c r="D7" s="222"/>
      <c r="E7" s="222"/>
    </row>
    <row r="11" spans="1:16" ht="18.75">
      <c r="B11" s="223" t="s">
        <v>252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6" ht="18.75">
      <c r="A12" s="21"/>
      <c r="B12" s="22"/>
      <c r="C12" s="22"/>
      <c r="D12" s="22"/>
      <c r="E12" s="22"/>
      <c r="F12" s="22"/>
      <c r="G12" s="22"/>
      <c r="H12" s="22"/>
      <c r="I12" s="22"/>
      <c r="J12" s="21"/>
      <c r="K12" s="21"/>
      <c r="L12" s="21"/>
      <c r="M12" s="21"/>
      <c r="N12" s="21"/>
      <c r="O12" s="21"/>
      <c r="P12" s="21"/>
    </row>
    <row r="13" spans="1:16">
      <c r="B13" s="23" t="s">
        <v>236</v>
      </c>
      <c r="C13" s="24"/>
      <c r="D13" t="s">
        <v>253</v>
      </c>
    </row>
    <row r="14" spans="1:16">
      <c r="B14" s="23" t="s">
        <v>237</v>
      </c>
      <c r="C14" s="24"/>
      <c r="D14" t="s">
        <v>238</v>
      </c>
    </row>
    <row r="15" spans="1:16">
      <c r="B15" s="23"/>
      <c r="C15" s="24"/>
      <c r="D15" t="s">
        <v>239</v>
      </c>
    </row>
    <row r="16" spans="1:16">
      <c r="B16" s="23"/>
      <c r="C16" s="24"/>
      <c r="D16" t="s">
        <v>240</v>
      </c>
    </row>
    <row r="17" spans="1:16">
      <c r="B17" s="23"/>
      <c r="C17" s="24"/>
    </row>
    <row r="18" spans="1:16">
      <c r="B18" s="23" t="s">
        <v>241</v>
      </c>
      <c r="C18" s="24"/>
      <c r="D18" t="s">
        <v>242</v>
      </c>
    </row>
    <row r="19" spans="1:16">
      <c r="B19" s="23" t="s">
        <v>243</v>
      </c>
      <c r="C19" s="24"/>
      <c r="D19" t="s">
        <v>254</v>
      </c>
    </row>
    <row r="20" spans="1:16">
      <c r="B20" s="23"/>
      <c r="C20" s="24"/>
    </row>
    <row r="21" spans="1:16">
      <c r="B21" s="23" t="s">
        <v>244</v>
      </c>
      <c r="C21" s="24"/>
      <c r="D21" t="str">
        <f>B2</f>
        <v>FACULTAT D'ÒPTICA I OPTOMETRIA DE TERRASSA</v>
      </c>
    </row>
    <row r="22" spans="1:16">
      <c r="B22" s="23" t="s">
        <v>245</v>
      </c>
      <c r="C22" s="24"/>
      <c r="D22" t="s">
        <v>246</v>
      </c>
    </row>
    <row r="23" spans="1:16">
      <c r="B23" s="25"/>
      <c r="C23" s="26"/>
    </row>
    <row r="24" spans="1:16">
      <c r="B24" s="25"/>
      <c r="C24" s="26"/>
    </row>
    <row r="25" spans="1:16">
      <c r="B25" s="25"/>
      <c r="C25" s="26"/>
    </row>
    <row r="26" spans="1:16">
      <c r="B26" s="25"/>
      <c r="C26" s="26"/>
    </row>
    <row r="27" spans="1:16" ht="16.5" thickBot="1">
      <c r="B27" s="27" t="s">
        <v>247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ht="15.75">
      <c r="B28" s="30"/>
      <c r="C28" s="26"/>
    </row>
    <row r="29" spans="1:16">
      <c r="B29" s="25"/>
      <c r="C29" s="26"/>
    </row>
    <row r="30" spans="1:16">
      <c r="A30" s="21"/>
      <c r="B30" s="25"/>
      <c r="C30" s="26"/>
      <c r="D30" s="31" t="s">
        <v>236</v>
      </c>
      <c r="E30" s="31" t="s">
        <v>248</v>
      </c>
      <c r="F30" s="31" t="s">
        <v>249</v>
      </c>
      <c r="G30" s="32" t="s">
        <v>250</v>
      </c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32.25" customHeight="1" thickBot="1">
      <c r="A31" s="33"/>
      <c r="B31" s="224" t="s">
        <v>246</v>
      </c>
      <c r="C31" s="225"/>
      <c r="D31" s="34">
        <v>92</v>
      </c>
      <c r="E31" s="35">
        <v>59</v>
      </c>
      <c r="F31" s="36">
        <f>E31/D31</f>
        <v>0.64130434782608692</v>
      </c>
      <c r="G31" s="36">
        <f>1.96*(SQRT(((0.5^2)/E31)*((D31-E31)/(D31-1))))</f>
        <v>7.6830974848813641E-2</v>
      </c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5.75" thickBot="1">
      <c r="B32" s="226" t="s">
        <v>251</v>
      </c>
      <c r="C32" s="227"/>
      <c r="D32" s="37">
        <f>SUM(D31:D31)</f>
        <v>92</v>
      </c>
      <c r="E32" s="38">
        <f>SUM(E31:E31)</f>
        <v>59</v>
      </c>
      <c r="F32" s="39">
        <f t="shared" ref="F32" si="0">E32/D32</f>
        <v>0.64130434782608692</v>
      </c>
      <c r="G32" s="40">
        <f t="shared" ref="G32" si="1">1.96*(SQRT(((0.5^2)/E32)*((D32-E32)/(D32-1))))</f>
        <v>7.6830974848813641E-2</v>
      </c>
    </row>
  </sheetData>
  <mergeCells count="5">
    <mergeCell ref="B2:P2"/>
    <mergeCell ref="B7:E7"/>
    <mergeCell ref="B11:M11"/>
    <mergeCell ref="B31:C31"/>
    <mergeCell ref="B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06" customWidth="1"/>
    <col min="2" max="16384" width="9.140625" style="106"/>
  </cols>
  <sheetData>
    <row r="2" spans="2:16" s="101" customFormat="1" ht="47.25" customHeight="1">
      <c r="B2" s="228" t="s">
        <v>234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2:16" s="101" customFormat="1" ht="18.75" customHeight="1"/>
    <row r="4" spans="2:16" s="101" customFormat="1" ht="18.75" customHeight="1"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2:16" s="101" customFormat="1" ht="33.75" customHeight="1">
      <c r="B5" s="104"/>
      <c r="C5" s="105"/>
      <c r="D5" s="105"/>
      <c r="E5" s="103"/>
      <c r="F5" s="103"/>
      <c r="G5" s="103"/>
      <c r="H5" s="103"/>
      <c r="I5" s="103"/>
      <c r="J5" s="103"/>
      <c r="K5" s="103"/>
    </row>
    <row r="6" spans="2:16" ht="31.5">
      <c r="H6" s="107"/>
    </row>
    <row r="7" spans="2:16" ht="33.75">
      <c r="B7" s="229" t="s">
        <v>318</v>
      </c>
      <c r="C7" s="229"/>
    </row>
    <row r="8" spans="2:16" ht="18" customHeight="1">
      <c r="B8" s="108"/>
      <c r="C8" s="108"/>
    </row>
    <row r="9" spans="2:16" s="112" customFormat="1" ht="15.75" customHeight="1">
      <c r="B9" s="109" t="s">
        <v>410</v>
      </c>
      <c r="C9" s="110"/>
      <c r="D9" s="110"/>
      <c r="E9" s="110"/>
      <c r="F9" s="111"/>
      <c r="I9" s="112" t="s">
        <v>319</v>
      </c>
    </row>
    <row r="10" spans="2:16" ht="15.75" customHeight="1">
      <c r="B10" s="113" t="s">
        <v>411</v>
      </c>
      <c r="C10" s="114"/>
      <c r="D10" s="114"/>
      <c r="E10" s="114"/>
      <c r="F10" s="115"/>
    </row>
    <row r="11" spans="2:16" ht="15.75" customHeight="1">
      <c r="B11" s="198" t="s">
        <v>412</v>
      </c>
      <c r="C11" s="199"/>
      <c r="D11" s="199"/>
      <c r="E11" s="199"/>
      <c r="F11" s="200"/>
    </row>
    <row r="15" spans="2:16" ht="15.75" thickBot="1">
      <c r="B15" s="116" t="s">
        <v>256</v>
      </c>
      <c r="C15" s="116"/>
      <c r="D15" s="116"/>
      <c r="E15" s="116"/>
      <c r="F15" s="116"/>
      <c r="G15" s="116"/>
      <c r="H15" s="116"/>
      <c r="I15" s="116"/>
      <c r="J15" s="116"/>
    </row>
    <row r="16" spans="2:16">
      <c r="C16" s="124" t="s">
        <v>357</v>
      </c>
    </row>
    <row r="17" spans="2:10">
      <c r="C17" s="106" t="s">
        <v>320</v>
      </c>
    </row>
    <row r="18" spans="2:10">
      <c r="C18" s="106" t="s">
        <v>321</v>
      </c>
    </row>
    <row r="20" spans="2:10" ht="15.75" thickBot="1">
      <c r="B20" s="116" t="s">
        <v>257</v>
      </c>
      <c r="C20" s="116"/>
      <c r="D20" s="116"/>
      <c r="E20" s="116"/>
      <c r="F20" s="116"/>
      <c r="G20" s="116"/>
      <c r="H20" s="116"/>
      <c r="I20" s="116"/>
      <c r="J20" s="116"/>
    </row>
    <row r="21" spans="2:10">
      <c r="B21" s="117" t="s">
        <v>322</v>
      </c>
    </row>
    <row r="23" spans="2:10">
      <c r="B23" s="118" t="s">
        <v>323</v>
      </c>
      <c r="C23" s="119"/>
      <c r="D23" s="119"/>
      <c r="E23" s="119"/>
      <c r="F23" s="120"/>
    </row>
    <row r="24" spans="2:10">
      <c r="C24" s="106" t="s">
        <v>324</v>
      </c>
    </row>
    <row r="25" spans="2:10">
      <c r="C25" s="106" t="s">
        <v>325</v>
      </c>
    </row>
    <row r="27" spans="2:10">
      <c r="B27" s="121" t="s">
        <v>326</v>
      </c>
      <c r="C27" s="122"/>
      <c r="D27" s="122"/>
      <c r="E27" s="122"/>
    </row>
    <row r="28" spans="2:10">
      <c r="C28" s="106" t="s">
        <v>327</v>
      </c>
    </row>
    <row r="29" spans="2:10">
      <c r="C29" s="106" t="s">
        <v>328</v>
      </c>
    </row>
    <row r="30" spans="2:10">
      <c r="C30" s="106" t="s">
        <v>329</v>
      </c>
    </row>
    <row r="31" spans="2:10">
      <c r="C31" s="106" t="s">
        <v>330</v>
      </c>
    </row>
    <row r="32" spans="2:10">
      <c r="C32" s="106" t="s">
        <v>331</v>
      </c>
    </row>
    <row r="33" spans="2:6">
      <c r="C33" s="106" t="s">
        <v>332</v>
      </c>
    </row>
    <row r="34" spans="2:6">
      <c r="C34" s="106" t="s">
        <v>333</v>
      </c>
    </row>
    <row r="35" spans="2:6">
      <c r="C35" s="106" t="s">
        <v>334</v>
      </c>
    </row>
    <row r="36" spans="2:6">
      <c r="C36" s="106" t="s">
        <v>335</v>
      </c>
    </row>
    <row r="37" spans="2:6">
      <c r="C37" s="106" t="s">
        <v>336</v>
      </c>
    </row>
    <row r="39" spans="2:6">
      <c r="B39" s="121" t="s">
        <v>337</v>
      </c>
      <c r="C39" s="122"/>
      <c r="D39" s="122"/>
      <c r="E39" s="122"/>
    </row>
    <row r="40" spans="2:6">
      <c r="B40" s="122"/>
      <c r="C40" s="122"/>
      <c r="D40" s="122"/>
      <c r="E40" s="122"/>
    </row>
    <row r="41" spans="2:6">
      <c r="B41" s="121" t="s">
        <v>338</v>
      </c>
      <c r="C41" s="122"/>
      <c r="D41" s="122"/>
      <c r="E41" s="122"/>
      <c r="F41" s="122"/>
    </row>
    <row r="42" spans="2:6">
      <c r="B42" s="121"/>
      <c r="C42" s="122"/>
      <c r="D42" s="122"/>
      <c r="E42" s="122"/>
      <c r="F42" s="122"/>
    </row>
    <row r="43" spans="2:6">
      <c r="B43" s="121" t="s">
        <v>339</v>
      </c>
      <c r="C43" s="122"/>
      <c r="D43" s="122"/>
      <c r="E43" s="122"/>
      <c r="F43" s="122"/>
    </row>
    <row r="44" spans="2:6">
      <c r="C44" s="106" t="s">
        <v>340</v>
      </c>
    </row>
    <row r="45" spans="2:6">
      <c r="C45" s="106" t="s">
        <v>341</v>
      </c>
    </row>
    <row r="46" spans="2:6">
      <c r="C46" s="106" t="s">
        <v>342</v>
      </c>
    </row>
    <row r="47" spans="2:6">
      <c r="C47" s="106" t="s">
        <v>343</v>
      </c>
    </row>
    <row r="49" spans="2:10" ht="15.75" thickBot="1">
      <c r="B49" s="116" t="s">
        <v>344</v>
      </c>
      <c r="C49" s="116"/>
      <c r="D49" s="116"/>
      <c r="E49" s="116"/>
      <c r="F49" s="116"/>
      <c r="G49" s="116"/>
      <c r="H49" s="116"/>
      <c r="I49" s="116"/>
      <c r="J49" s="116"/>
    </row>
    <row r="50" spans="2:10">
      <c r="B50" s="117" t="s">
        <v>345</v>
      </c>
    </row>
    <row r="52" spans="2:10">
      <c r="B52" s="121" t="s">
        <v>346</v>
      </c>
      <c r="C52" s="122"/>
      <c r="D52" s="122"/>
    </row>
    <row r="53" spans="2:10">
      <c r="B53" s="121"/>
      <c r="C53" s="106" t="s">
        <v>347</v>
      </c>
      <c r="D53" s="122"/>
    </row>
    <row r="54" spans="2:10">
      <c r="B54" s="121"/>
      <c r="C54" s="106" t="s">
        <v>348</v>
      </c>
      <c r="D54" s="122"/>
    </row>
    <row r="55" spans="2:10">
      <c r="B55" s="121"/>
      <c r="C55" s="106" t="s">
        <v>349</v>
      </c>
      <c r="D55" s="122"/>
    </row>
    <row r="56" spans="2:10">
      <c r="B56" s="121"/>
      <c r="C56" s="106" t="s">
        <v>350</v>
      </c>
      <c r="D56" s="122"/>
    </row>
    <row r="57" spans="2:10">
      <c r="B57" s="122"/>
      <c r="C57" s="122"/>
      <c r="D57" s="122"/>
    </row>
    <row r="58" spans="2:10">
      <c r="B58" s="121" t="s">
        <v>351</v>
      </c>
      <c r="C58" s="122"/>
      <c r="D58" s="122"/>
    </row>
    <row r="59" spans="2:10">
      <c r="B59" s="123"/>
    </row>
    <row r="60" spans="2:10" ht="15.75" thickBot="1">
      <c r="B60" s="116" t="s">
        <v>267</v>
      </c>
      <c r="C60" s="116"/>
      <c r="D60" s="116"/>
      <c r="E60" s="116"/>
      <c r="F60" s="116"/>
      <c r="G60" s="116"/>
      <c r="H60" s="116"/>
      <c r="I60" s="116"/>
      <c r="J60" s="116"/>
    </row>
    <row r="62" spans="2:10">
      <c r="C62" s="106" t="s">
        <v>352</v>
      </c>
    </row>
    <row r="63" spans="2:10">
      <c r="C63" s="106" t="s">
        <v>353</v>
      </c>
    </row>
    <row r="64" spans="2:10">
      <c r="C64" s="106" t="s">
        <v>354</v>
      </c>
    </row>
    <row r="66" spans="2:10" ht="15.75" thickBot="1">
      <c r="B66" s="116" t="s">
        <v>268</v>
      </c>
      <c r="C66" s="116"/>
      <c r="D66" s="116"/>
      <c r="E66" s="116"/>
      <c r="F66" s="116"/>
      <c r="G66" s="116"/>
      <c r="H66" s="116"/>
      <c r="I66" s="116"/>
      <c r="J66" s="116"/>
    </row>
    <row r="68" spans="2:10">
      <c r="C68" s="106" t="s">
        <v>355</v>
      </c>
    </row>
    <row r="69" spans="2:10">
      <c r="C69" s="106" t="s">
        <v>356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8"/>
  <sheetViews>
    <sheetView showGridLines="0" zoomScaleNormal="100" workbookViewId="0">
      <selection activeCell="A2" sqref="A2"/>
    </sheetView>
  </sheetViews>
  <sheetFormatPr defaultRowHeight="15"/>
  <cols>
    <col min="1" max="1" width="4.7109375" style="106" customWidth="1"/>
    <col min="2" max="20" width="9.140625" style="106"/>
    <col min="21" max="50" width="9.140625" style="206"/>
    <col min="51" max="16384" width="9.140625" style="106"/>
  </cols>
  <sheetData>
    <row r="1" spans="1:41">
      <c r="U1" s="204"/>
      <c r="V1" s="204"/>
      <c r="W1" s="205"/>
      <c r="X1" s="205"/>
      <c r="Y1" s="205"/>
      <c r="Z1" s="205"/>
      <c r="AA1" s="205"/>
      <c r="AB1" s="205"/>
      <c r="AC1" s="204"/>
      <c r="AD1" s="204"/>
      <c r="AE1" s="205"/>
      <c r="AF1" s="205"/>
      <c r="AG1" s="205"/>
      <c r="AH1" s="205"/>
      <c r="AI1" s="205"/>
      <c r="AJ1" s="205"/>
      <c r="AK1" s="205"/>
      <c r="AL1" s="205"/>
    </row>
    <row r="2" spans="1:41" s="101" customFormat="1" ht="47.25" customHeight="1">
      <c r="B2" s="228" t="s">
        <v>234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4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204"/>
      <c r="V3" s="204"/>
      <c r="W3" s="204"/>
      <c r="X3" s="204"/>
      <c r="Y3" s="204"/>
      <c r="Z3" s="204"/>
      <c r="AA3" s="204"/>
      <c r="AB3" s="204"/>
      <c r="AC3" s="205"/>
      <c r="AD3" s="205"/>
      <c r="AE3" s="205"/>
      <c r="AF3" s="207"/>
      <c r="AG3" s="208"/>
      <c r="AH3" s="205"/>
      <c r="AI3" s="205"/>
      <c r="AJ3" s="205"/>
      <c r="AK3" s="205"/>
      <c r="AL3" s="205"/>
    </row>
    <row r="4" spans="1:41">
      <c r="A4" s="101"/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101"/>
      <c r="Q4" s="101"/>
      <c r="R4" s="101"/>
      <c r="S4" s="101"/>
      <c r="T4" s="101"/>
      <c r="U4" s="204"/>
      <c r="V4" s="204"/>
      <c r="W4" s="204"/>
      <c r="X4" s="204"/>
      <c r="Y4" s="204"/>
      <c r="Z4" s="204"/>
      <c r="AA4" s="204"/>
      <c r="AB4" s="204"/>
      <c r="AC4" s="205"/>
      <c r="AD4" s="205"/>
      <c r="AE4" s="205"/>
      <c r="AF4" s="207"/>
      <c r="AG4" s="208"/>
      <c r="AH4" s="205"/>
      <c r="AI4" s="205"/>
      <c r="AJ4" s="205"/>
      <c r="AK4" s="205"/>
      <c r="AL4" s="205"/>
    </row>
    <row r="5" spans="1:41" ht="28.5">
      <c r="A5" s="101"/>
      <c r="B5" s="104"/>
      <c r="C5" s="105"/>
      <c r="D5" s="105"/>
      <c r="E5" s="103"/>
      <c r="F5" s="103"/>
      <c r="G5" s="103"/>
      <c r="H5" s="103"/>
      <c r="I5" s="103"/>
      <c r="J5" s="103"/>
      <c r="K5" s="103"/>
      <c r="L5" s="101"/>
      <c r="M5" s="101"/>
      <c r="N5" s="101"/>
      <c r="O5" s="101"/>
      <c r="P5" s="101"/>
      <c r="Q5" s="101"/>
      <c r="R5" s="101"/>
      <c r="S5" s="101"/>
      <c r="T5" s="101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1:41" ht="33.75">
      <c r="B7" s="209" t="s">
        <v>413</v>
      </c>
      <c r="C7" s="209"/>
      <c r="U7" s="204"/>
      <c r="V7" s="204"/>
      <c r="W7" s="204"/>
      <c r="X7" s="204"/>
      <c r="Y7" s="204"/>
      <c r="Z7" s="204"/>
      <c r="AA7" s="204"/>
      <c r="AB7" s="204"/>
      <c r="AC7" s="204" t="s">
        <v>414</v>
      </c>
      <c r="AD7" s="204"/>
      <c r="AE7" s="204" t="s">
        <v>53</v>
      </c>
      <c r="AF7" s="204"/>
      <c r="AG7" s="204"/>
      <c r="AH7" s="204"/>
      <c r="AI7" s="204"/>
      <c r="AJ7" s="204"/>
      <c r="AK7" s="204"/>
      <c r="AL7" s="204"/>
    </row>
    <row r="8" spans="1:41" ht="17.100000000000001" customHeight="1"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</row>
    <row r="9" spans="1:41" ht="17.100000000000001" customHeight="1"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 t="s">
        <v>54</v>
      </c>
      <c r="AF9" s="204" t="s">
        <v>55</v>
      </c>
      <c r="AG9" s="204" t="s">
        <v>56</v>
      </c>
      <c r="AH9" s="204" t="s">
        <v>57</v>
      </c>
      <c r="AI9" s="204" t="s">
        <v>58</v>
      </c>
      <c r="AJ9" s="204"/>
      <c r="AK9" s="204"/>
      <c r="AL9" s="204"/>
    </row>
    <row r="10" spans="1:41" ht="17.100000000000001" customHeight="1">
      <c r="U10" s="204"/>
      <c r="V10" s="204"/>
      <c r="W10" s="204"/>
      <c r="X10" s="204"/>
      <c r="Y10" s="204"/>
      <c r="Z10" s="204"/>
      <c r="AA10" s="204"/>
      <c r="AB10" s="204"/>
      <c r="AC10" s="230" t="s">
        <v>415</v>
      </c>
      <c r="AD10" s="207" t="s">
        <v>416</v>
      </c>
      <c r="AE10" s="210">
        <v>0.70699999999999996</v>
      </c>
      <c r="AF10" s="210">
        <v>0.13800000000000001</v>
      </c>
      <c r="AG10" s="210">
        <v>0.155</v>
      </c>
      <c r="AH10" s="210">
        <v>0</v>
      </c>
      <c r="AI10" s="210">
        <v>0</v>
      </c>
      <c r="AJ10" s="204"/>
      <c r="AK10" s="211"/>
      <c r="AL10" s="204"/>
    </row>
    <row r="11" spans="1:41" ht="17.100000000000001" customHeight="1">
      <c r="U11" s="204"/>
      <c r="V11" s="204"/>
      <c r="W11" s="204"/>
      <c r="X11" s="204"/>
      <c r="Y11" s="204"/>
      <c r="Z11" s="204"/>
      <c r="AA11" s="204"/>
      <c r="AB11" s="204"/>
      <c r="AC11" s="230"/>
      <c r="AD11" s="207"/>
      <c r="AE11" s="210"/>
      <c r="AF11" s="210"/>
      <c r="AG11" s="210"/>
      <c r="AH11" s="210"/>
      <c r="AI11" s="210"/>
      <c r="AJ11" s="204"/>
      <c r="AK11" s="211"/>
      <c r="AL11" s="204"/>
    </row>
    <row r="12" spans="1:41" ht="17.100000000000001" customHeight="1">
      <c r="U12" s="204"/>
      <c r="V12" s="204"/>
      <c r="W12" s="204"/>
      <c r="X12" s="204"/>
      <c r="Y12" s="204"/>
      <c r="Z12" s="204"/>
      <c r="AA12" s="204"/>
      <c r="AB12" s="204"/>
      <c r="AC12" s="230"/>
      <c r="AD12" s="207"/>
      <c r="AE12" s="210"/>
      <c r="AF12" s="210"/>
      <c r="AG12" s="210"/>
      <c r="AH12" s="210"/>
      <c r="AI12" s="210"/>
      <c r="AJ12" s="204"/>
      <c r="AK12" s="211"/>
      <c r="AL12" s="204"/>
    </row>
    <row r="13" spans="1:41" ht="17.100000000000001" customHeight="1">
      <c r="U13" s="204"/>
      <c r="V13" s="204"/>
      <c r="W13" s="204"/>
      <c r="X13" s="204" t="s">
        <v>370</v>
      </c>
      <c r="Y13" s="204" t="s">
        <v>417</v>
      </c>
      <c r="Z13" s="204" t="s">
        <v>368</v>
      </c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</row>
    <row r="14" spans="1:41" ht="17.100000000000001" customHeight="1">
      <c r="U14" s="204"/>
      <c r="V14" s="204"/>
      <c r="W14" s="207" t="s">
        <v>416</v>
      </c>
      <c r="X14" s="208">
        <v>0.94899999999999995</v>
      </c>
      <c r="Y14" s="208">
        <v>5.0999999999999997E-2</v>
      </c>
      <c r="Z14" s="208">
        <v>0</v>
      </c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</row>
    <row r="15" spans="1:41" ht="17.100000000000001" customHeight="1">
      <c r="U15" s="204"/>
      <c r="V15" s="204"/>
      <c r="W15" s="207"/>
      <c r="X15" s="208"/>
      <c r="Y15" s="208"/>
      <c r="Z15" s="208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</row>
    <row r="16" spans="1:41" ht="17.100000000000001" customHeight="1">
      <c r="U16" s="204"/>
      <c r="V16" s="204"/>
      <c r="W16" s="207"/>
      <c r="X16" s="208"/>
      <c r="Y16" s="208"/>
      <c r="Z16" s="208"/>
      <c r="AA16" s="204"/>
      <c r="AB16" s="204"/>
      <c r="AC16" s="204"/>
      <c r="AD16" s="204"/>
      <c r="AE16" s="204"/>
      <c r="AF16" s="204"/>
      <c r="AG16" s="204"/>
      <c r="AH16" s="212"/>
      <c r="AI16" s="212"/>
      <c r="AJ16" s="212"/>
      <c r="AK16" s="212" t="s">
        <v>418</v>
      </c>
      <c r="AL16" s="212"/>
      <c r="AM16" s="213"/>
      <c r="AN16" s="213"/>
      <c r="AO16" s="213"/>
    </row>
    <row r="17" spans="21:41" ht="17.100000000000001" customHeight="1">
      <c r="U17" s="204"/>
      <c r="V17" s="204"/>
      <c r="W17" s="207" t="s">
        <v>7</v>
      </c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12"/>
      <c r="AI17" s="212"/>
      <c r="AJ17" s="212"/>
      <c r="AK17" s="212"/>
      <c r="AL17" s="212"/>
      <c r="AM17" s="213" t="s">
        <v>419</v>
      </c>
      <c r="AN17" s="213"/>
      <c r="AO17" s="213"/>
    </row>
    <row r="18" spans="21:41" ht="17.100000000000001" customHeight="1"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12"/>
      <c r="AI18" s="212"/>
      <c r="AJ18" s="212"/>
      <c r="AK18" s="212"/>
      <c r="AL18" s="212" t="s">
        <v>420</v>
      </c>
      <c r="AM18" s="213" t="s">
        <v>421</v>
      </c>
      <c r="AN18" s="213" t="s">
        <v>23</v>
      </c>
      <c r="AO18" s="213" t="s">
        <v>422</v>
      </c>
    </row>
    <row r="19" spans="21:41" ht="17.100000000000001" customHeight="1"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12"/>
      <c r="AI19" s="212"/>
      <c r="AJ19" s="212"/>
      <c r="AK19" s="212"/>
      <c r="AL19" s="212" t="s">
        <v>423</v>
      </c>
      <c r="AM19" s="213" t="s">
        <v>423</v>
      </c>
      <c r="AN19" s="213" t="s">
        <v>423</v>
      </c>
      <c r="AO19" s="213" t="s">
        <v>423</v>
      </c>
    </row>
    <row r="20" spans="21:41" ht="17.100000000000001" customHeight="1"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12" t="s">
        <v>415</v>
      </c>
      <c r="AI20" s="212" t="s">
        <v>6</v>
      </c>
      <c r="AJ20" s="212" t="s">
        <v>47</v>
      </c>
      <c r="AK20" s="212" t="s">
        <v>48</v>
      </c>
      <c r="AL20" s="214">
        <v>0</v>
      </c>
      <c r="AM20" s="215">
        <v>0</v>
      </c>
      <c r="AN20" s="215">
        <v>1.7000000000000001E-2</v>
      </c>
      <c r="AO20" s="215">
        <v>0.69499999999999995</v>
      </c>
    </row>
    <row r="21" spans="21:41" ht="17.100000000000001" customHeight="1"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12"/>
      <c r="AI21" s="212"/>
      <c r="AJ21" s="212"/>
      <c r="AK21" s="212" t="s">
        <v>49</v>
      </c>
      <c r="AL21" s="214">
        <v>0.10199999999999999</v>
      </c>
      <c r="AM21" s="215">
        <v>0</v>
      </c>
      <c r="AN21" s="215">
        <v>0</v>
      </c>
      <c r="AO21" s="215">
        <v>0</v>
      </c>
    </row>
    <row r="22" spans="21:41" ht="17.100000000000001" customHeight="1"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12"/>
      <c r="AI22" s="212"/>
      <c r="AJ22" s="212"/>
      <c r="AK22" s="212" t="s">
        <v>50</v>
      </c>
      <c r="AL22" s="214">
        <v>0.186</v>
      </c>
      <c r="AM22" s="215">
        <v>0</v>
      </c>
      <c r="AN22" s="215">
        <v>0</v>
      </c>
      <c r="AO22" s="215">
        <v>0</v>
      </c>
    </row>
    <row r="23" spans="21:41" ht="17.100000000000001" customHeight="1"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12"/>
      <c r="AI23" s="212" t="s">
        <v>7</v>
      </c>
      <c r="AJ23" s="212" t="s">
        <v>47</v>
      </c>
      <c r="AK23" s="212" t="s">
        <v>48</v>
      </c>
      <c r="AL23" s="214">
        <v>0</v>
      </c>
      <c r="AM23" s="215">
        <v>0</v>
      </c>
      <c r="AN23" s="215">
        <v>1.7000000000000001E-2</v>
      </c>
      <c r="AO23" s="215">
        <v>0.69499999999999995</v>
      </c>
    </row>
    <row r="24" spans="21:41" ht="17.100000000000001" customHeight="1"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12"/>
      <c r="AI24" s="212"/>
      <c r="AJ24" s="212"/>
      <c r="AK24" s="212" t="s">
        <v>49</v>
      </c>
      <c r="AL24" s="214">
        <v>0.10199999999999999</v>
      </c>
      <c r="AM24" s="215">
        <v>0</v>
      </c>
      <c r="AN24" s="215">
        <v>0</v>
      </c>
      <c r="AO24" s="215">
        <v>0</v>
      </c>
    </row>
    <row r="25" spans="21:41" ht="17.100000000000001" customHeight="1">
      <c r="U25" s="204"/>
      <c r="V25" s="204"/>
      <c r="W25" s="204"/>
      <c r="X25" s="231" t="s">
        <v>418</v>
      </c>
      <c r="Y25" s="231"/>
      <c r="Z25" s="231"/>
      <c r="AA25" s="231"/>
      <c r="AB25" s="231"/>
      <c r="AC25" s="231"/>
      <c r="AD25" s="231"/>
      <c r="AE25" s="231"/>
      <c r="AF25" s="231"/>
      <c r="AG25" s="231"/>
      <c r="AH25" s="216"/>
      <c r="AI25" s="212"/>
      <c r="AJ25" s="212"/>
      <c r="AK25" s="212" t="s">
        <v>50</v>
      </c>
      <c r="AL25" s="214">
        <v>0.186</v>
      </c>
      <c r="AM25" s="215">
        <v>0</v>
      </c>
      <c r="AN25" s="215">
        <v>0</v>
      </c>
      <c r="AO25" s="215">
        <v>0</v>
      </c>
    </row>
    <row r="26" spans="21:41" ht="17.100000000000001" customHeight="1">
      <c r="U26" s="204"/>
      <c r="V26" s="204"/>
      <c r="W26" s="204"/>
      <c r="X26" s="204"/>
      <c r="Y26" s="204"/>
      <c r="Z26" s="232" t="s">
        <v>47</v>
      </c>
      <c r="AA26" s="232"/>
      <c r="AB26" s="232"/>
      <c r="AC26" s="232"/>
      <c r="AD26" s="232"/>
      <c r="AE26" s="232"/>
      <c r="AF26" s="232"/>
      <c r="AG26" s="232"/>
      <c r="AH26" s="216"/>
      <c r="AI26" s="212"/>
      <c r="AJ26" s="212"/>
      <c r="AK26" s="212"/>
      <c r="AL26" s="212"/>
      <c r="AM26" s="213"/>
      <c r="AN26" s="213"/>
      <c r="AO26" s="213"/>
    </row>
    <row r="27" spans="21:41" ht="17.100000000000001" customHeight="1">
      <c r="U27" s="204"/>
      <c r="V27" s="204"/>
      <c r="W27" s="204"/>
      <c r="X27" s="204"/>
      <c r="Y27" s="204"/>
      <c r="Z27" s="232" t="s">
        <v>48</v>
      </c>
      <c r="AA27" s="232"/>
      <c r="AB27" s="232"/>
      <c r="AC27" s="232"/>
      <c r="AD27" s="232"/>
      <c r="AE27" s="232"/>
      <c r="AF27" s="232"/>
      <c r="AG27" s="232"/>
      <c r="AH27" s="216"/>
      <c r="AI27" s="204"/>
      <c r="AJ27" s="204"/>
      <c r="AK27" s="204"/>
      <c r="AL27" s="204"/>
    </row>
    <row r="28" spans="21:41" ht="17.100000000000001" customHeight="1">
      <c r="U28" s="204"/>
      <c r="V28" s="204"/>
      <c r="W28" s="204"/>
      <c r="X28" s="204"/>
      <c r="Y28" s="204"/>
      <c r="Z28" s="217"/>
      <c r="AA28" s="217"/>
      <c r="AB28" s="217"/>
      <c r="AC28" s="217"/>
      <c r="AD28" s="217"/>
      <c r="AE28" s="217"/>
      <c r="AF28" s="217"/>
      <c r="AG28" s="217"/>
      <c r="AH28" s="216"/>
      <c r="AI28" s="204"/>
      <c r="AJ28" s="204"/>
      <c r="AK28" s="204"/>
      <c r="AL28" s="204"/>
    </row>
    <row r="29" spans="21:41" ht="17.100000000000001" customHeight="1">
      <c r="U29" s="204"/>
      <c r="V29" s="204"/>
      <c r="W29" s="204"/>
      <c r="X29" s="230" t="s">
        <v>415</v>
      </c>
      <c r="Y29" s="207" t="s">
        <v>416</v>
      </c>
      <c r="Z29" s="211"/>
      <c r="AA29" s="210">
        <f>AO20</f>
        <v>0.69499999999999995</v>
      </c>
      <c r="AB29" s="211"/>
      <c r="AC29" s="210"/>
      <c r="AD29" s="211"/>
      <c r="AE29" s="210"/>
      <c r="AF29" s="211"/>
      <c r="AG29" s="210"/>
      <c r="AH29" s="216"/>
      <c r="AI29" s="204"/>
      <c r="AJ29" s="204"/>
      <c r="AK29" s="204"/>
      <c r="AL29" s="204"/>
    </row>
    <row r="30" spans="21:41" ht="17.100000000000001" customHeight="1">
      <c r="U30" s="204"/>
      <c r="V30" s="204"/>
      <c r="W30" s="204"/>
      <c r="X30" s="230"/>
      <c r="Y30" s="207"/>
      <c r="Z30" s="211"/>
      <c r="AA30" s="210"/>
      <c r="AB30" s="211"/>
      <c r="AC30" s="210"/>
      <c r="AD30" s="211"/>
      <c r="AE30" s="210"/>
      <c r="AF30" s="211"/>
      <c r="AG30" s="210"/>
      <c r="AH30" s="216"/>
      <c r="AI30" s="204"/>
      <c r="AJ30" s="204"/>
      <c r="AK30" s="204"/>
      <c r="AL30" s="204"/>
    </row>
    <row r="31" spans="21:41" ht="17.100000000000001" customHeight="1">
      <c r="U31" s="204"/>
      <c r="V31" s="204"/>
      <c r="W31" s="204"/>
      <c r="X31" s="230"/>
      <c r="Y31" s="207"/>
      <c r="Z31" s="211"/>
      <c r="AA31" s="210"/>
      <c r="AB31" s="211"/>
      <c r="AC31" s="210"/>
      <c r="AD31" s="211"/>
      <c r="AE31" s="210"/>
      <c r="AF31" s="211"/>
      <c r="AG31" s="210"/>
      <c r="AH31" s="216"/>
      <c r="AI31" s="204"/>
      <c r="AJ31" s="204"/>
      <c r="AK31" s="204"/>
      <c r="AL31" s="204"/>
    </row>
    <row r="32" spans="21:41" ht="17.100000000000001" customHeight="1">
      <c r="U32" s="204"/>
      <c r="V32" s="204"/>
      <c r="W32" s="204"/>
      <c r="X32" s="230"/>
      <c r="Y32" s="218"/>
      <c r="Z32" s="211"/>
      <c r="AA32" s="210"/>
      <c r="AB32" s="211"/>
      <c r="AC32" s="210"/>
      <c r="AD32" s="211"/>
      <c r="AE32" s="210"/>
      <c r="AF32" s="211"/>
      <c r="AG32" s="210"/>
      <c r="AH32" s="216"/>
      <c r="AI32" s="204"/>
      <c r="AJ32" s="204"/>
      <c r="AK32" s="204"/>
      <c r="AL32" s="204"/>
    </row>
    <row r="33" spans="21:38" ht="17.100000000000001" customHeight="1"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</row>
    <row r="34" spans="21:38" ht="17.100000000000001" customHeight="1"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</row>
    <row r="35" spans="21:38" ht="17.100000000000001" customHeight="1"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</row>
    <row r="36" spans="21:38" ht="17.100000000000001" customHeight="1">
      <c r="U36" s="204"/>
      <c r="V36" s="204"/>
      <c r="W36" s="204"/>
    </row>
    <row r="37" spans="21:38" ht="17.100000000000001" customHeight="1">
      <c r="U37" s="204"/>
      <c r="V37" s="204"/>
      <c r="W37" s="204"/>
      <c r="X37" s="204" t="s">
        <v>414</v>
      </c>
      <c r="Y37" s="204"/>
    </row>
    <row r="38" spans="21:38" ht="17.100000000000001" customHeight="1">
      <c r="U38" s="204"/>
      <c r="V38" s="204"/>
      <c r="W38" s="204"/>
      <c r="X38" s="204"/>
      <c r="Y38" s="204"/>
      <c r="Z38" s="204" t="s">
        <v>424</v>
      </c>
      <c r="AA38" s="204" t="s">
        <v>425</v>
      </c>
      <c r="AB38" s="204" t="s">
        <v>426</v>
      </c>
      <c r="AC38" s="204" t="s">
        <v>427</v>
      </c>
      <c r="AD38" s="204" t="s">
        <v>428</v>
      </c>
      <c r="AE38" s="204" t="s">
        <v>429</v>
      </c>
      <c r="AF38" s="204" t="s">
        <v>430</v>
      </c>
      <c r="AG38" s="204" t="s">
        <v>146</v>
      </c>
      <c r="AH38" s="204"/>
      <c r="AI38" s="204"/>
      <c r="AJ38" s="204"/>
      <c r="AK38" s="204"/>
      <c r="AL38" s="204"/>
    </row>
    <row r="39" spans="21:38" ht="17.100000000000001" customHeight="1">
      <c r="U39" s="204"/>
      <c r="V39" s="204"/>
      <c r="W39" s="204"/>
      <c r="X39" s="204"/>
      <c r="Y39" s="204"/>
      <c r="Z39" s="217"/>
      <c r="AA39" s="217"/>
      <c r="AB39" s="217"/>
      <c r="AC39" s="217"/>
      <c r="AD39" s="217"/>
      <c r="AE39" s="217"/>
      <c r="AF39" s="217"/>
      <c r="AG39" s="204"/>
      <c r="AH39" s="204"/>
      <c r="AI39" s="204"/>
      <c r="AJ39" s="204"/>
      <c r="AK39" s="204"/>
      <c r="AL39" s="204"/>
    </row>
    <row r="40" spans="21:38" ht="17.100000000000001" customHeight="1">
      <c r="U40" s="204"/>
      <c r="V40" s="204"/>
      <c r="W40" s="204"/>
      <c r="X40" s="230" t="s">
        <v>415</v>
      </c>
      <c r="Y40" s="207" t="s">
        <v>416</v>
      </c>
      <c r="Z40" s="210">
        <v>1.9E-2</v>
      </c>
      <c r="AA40" s="210">
        <v>0</v>
      </c>
      <c r="AB40" s="210">
        <v>7.4999999999999997E-2</v>
      </c>
      <c r="AC40" s="210">
        <v>7.4999999999999997E-2</v>
      </c>
      <c r="AD40" s="210">
        <v>0.17</v>
      </c>
      <c r="AE40" s="210">
        <v>0.434</v>
      </c>
      <c r="AF40" s="210">
        <v>0.22600000000000001</v>
      </c>
      <c r="AG40" s="204">
        <v>5.58</v>
      </c>
      <c r="AH40" s="204"/>
      <c r="AI40" s="204"/>
      <c r="AJ40" s="204"/>
      <c r="AK40" s="204"/>
      <c r="AL40" s="204"/>
    </row>
    <row r="41" spans="21:38" ht="17.100000000000001" customHeight="1">
      <c r="U41" s="204"/>
      <c r="V41" s="204"/>
      <c r="W41" s="204"/>
      <c r="X41" s="230"/>
      <c r="Y41" s="207"/>
      <c r="Z41" s="210"/>
      <c r="AA41" s="210"/>
      <c r="AB41" s="210"/>
      <c r="AC41" s="210"/>
      <c r="AD41" s="210"/>
      <c r="AE41" s="210"/>
      <c r="AF41" s="210"/>
      <c r="AG41" s="204"/>
      <c r="AH41" s="204"/>
      <c r="AI41" s="204"/>
      <c r="AJ41" s="204"/>
      <c r="AK41" s="204"/>
      <c r="AL41" s="204"/>
    </row>
    <row r="42" spans="21:38" ht="17.100000000000001" customHeight="1">
      <c r="U42" s="204"/>
      <c r="V42" s="204"/>
      <c r="W42" s="204"/>
      <c r="X42" s="230"/>
      <c r="Y42" s="207"/>
      <c r="Z42" s="210"/>
      <c r="AA42" s="210"/>
      <c r="AB42" s="210"/>
      <c r="AC42" s="210"/>
      <c r="AD42" s="210"/>
      <c r="AE42" s="210"/>
      <c r="AF42" s="210"/>
      <c r="AG42" s="204"/>
      <c r="AH42" s="204"/>
      <c r="AI42" s="204"/>
      <c r="AJ42" s="204"/>
      <c r="AK42" s="204"/>
      <c r="AL42" s="204"/>
    </row>
    <row r="43" spans="21:38" ht="17.100000000000001" customHeight="1">
      <c r="U43" s="204"/>
      <c r="V43" s="204"/>
      <c r="W43" s="204"/>
      <c r="X43" s="230"/>
      <c r="Y43" s="218"/>
      <c r="Z43" s="210"/>
      <c r="AA43" s="210"/>
      <c r="AB43" s="210"/>
      <c r="AC43" s="210"/>
      <c r="AD43" s="210"/>
      <c r="AE43" s="210"/>
      <c r="AF43" s="210"/>
      <c r="AG43" s="204"/>
      <c r="AH43" s="204"/>
      <c r="AI43" s="204"/>
      <c r="AJ43" s="204"/>
      <c r="AK43" s="204"/>
      <c r="AL43" s="204"/>
    </row>
    <row r="44" spans="21:38" ht="17.100000000000001" customHeight="1"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</row>
    <row r="45" spans="21:38" ht="17.100000000000001" customHeight="1"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</row>
    <row r="46" spans="21:38" ht="17.100000000000001" customHeight="1">
      <c r="U46" s="204"/>
      <c r="V46" s="204"/>
      <c r="W46" s="204"/>
      <c r="X46" s="204"/>
      <c r="Y46" s="231" t="s">
        <v>431</v>
      </c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</row>
    <row r="47" spans="21:38" ht="17.100000000000001" customHeight="1">
      <c r="U47" s="204"/>
      <c r="V47" s="204"/>
      <c r="W47" s="204"/>
      <c r="X47" s="204"/>
      <c r="Y47" s="204"/>
      <c r="Z47" s="204"/>
      <c r="AA47" s="204" t="s">
        <v>307</v>
      </c>
      <c r="AB47" s="204" t="s">
        <v>308</v>
      </c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</row>
    <row r="48" spans="21:38" ht="17.100000000000001" customHeight="1"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</row>
    <row r="49" spans="21:38" ht="17.100000000000001" customHeight="1">
      <c r="U49" s="204"/>
      <c r="V49" s="204"/>
      <c r="W49" s="204"/>
      <c r="X49" s="204"/>
      <c r="Y49" s="204"/>
      <c r="Z49" s="204"/>
      <c r="AA49" s="217"/>
      <c r="AB49" s="217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</row>
    <row r="50" spans="21:38" ht="17.100000000000001" customHeight="1">
      <c r="U50" s="204"/>
      <c r="V50" s="204"/>
      <c r="W50" s="204"/>
      <c r="X50" s="204"/>
      <c r="Y50" s="230" t="s">
        <v>415</v>
      </c>
      <c r="Z50" s="207" t="s">
        <v>416</v>
      </c>
      <c r="AA50" s="210">
        <v>0.69</v>
      </c>
      <c r="AB50" s="210">
        <v>0.91400000000000003</v>
      </c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</row>
    <row r="51" spans="21:38" ht="17.100000000000001" customHeight="1">
      <c r="U51" s="204"/>
      <c r="V51" s="204"/>
      <c r="W51" s="204"/>
      <c r="X51" s="204"/>
      <c r="Y51" s="230"/>
      <c r="Z51" s="207"/>
      <c r="AA51" s="210"/>
      <c r="AB51" s="210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</row>
    <row r="52" spans="21:38" ht="17.100000000000001" customHeight="1">
      <c r="U52" s="204"/>
      <c r="V52" s="204"/>
      <c r="W52" s="204"/>
      <c r="X52" s="204"/>
      <c r="Y52" s="230"/>
      <c r="Z52" s="207"/>
      <c r="AA52" s="210"/>
      <c r="AB52" s="210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</row>
    <row r="53" spans="21:38" ht="17.100000000000001" customHeight="1">
      <c r="U53" s="204"/>
      <c r="V53" s="204"/>
      <c r="W53" s="204"/>
      <c r="X53" s="204"/>
      <c r="Y53" s="230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</row>
    <row r="54" spans="21:38" ht="17.100000000000001" customHeight="1"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</row>
    <row r="55" spans="21:38" ht="17.100000000000001" customHeight="1"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</row>
    <row r="56" spans="21:38" ht="17.100000000000001" customHeight="1">
      <c r="U56" s="204"/>
      <c r="V56" s="204"/>
      <c r="W56" s="204"/>
      <c r="X56" s="204"/>
      <c r="Y56" s="204" t="s">
        <v>414</v>
      </c>
      <c r="Z56" s="204"/>
      <c r="AA56" s="204" t="s">
        <v>82</v>
      </c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</row>
    <row r="57" spans="21:38" ht="17.100000000000001" customHeight="1"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</row>
    <row r="58" spans="21:38" ht="17.100000000000001" customHeight="1"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</row>
    <row r="59" spans="21:38" ht="17.100000000000001" customHeight="1">
      <c r="U59" s="204"/>
      <c r="V59" s="204"/>
      <c r="W59" s="204"/>
      <c r="X59" s="204"/>
      <c r="Y59" s="230" t="s">
        <v>415</v>
      </c>
      <c r="Z59" s="207" t="s">
        <v>416</v>
      </c>
      <c r="AA59" s="219">
        <v>5.5E-2</v>
      </c>
      <c r="AB59" s="210"/>
      <c r="AC59" s="211"/>
      <c r="AD59" s="210"/>
      <c r="AE59" s="211"/>
      <c r="AF59" s="210"/>
      <c r="AG59" s="211"/>
      <c r="AH59" s="210"/>
      <c r="AI59" s="211"/>
      <c r="AJ59" s="210"/>
      <c r="AK59" s="211"/>
      <c r="AL59" s="210"/>
    </row>
    <row r="60" spans="21:38" ht="17.100000000000001" customHeight="1">
      <c r="U60" s="204"/>
      <c r="V60" s="204"/>
      <c r="W60" s="204"/>
      <c r="X60" s="204"/>
      <c r="Y60" s="230"/>
      <c r="Z60" s="207"/>
      <c r="AA60" s="220"/>
      <c r="AB60" s="210"/>
      <c r="AC60" s="211"/>
      <c r="AD60" s="210"/>
      <c r="AE60" s="211"/>
      <c r="AF60" s="210"/>
      <c r="AG60" s="211"/>
      <c r="AH60" s="210"/>
      <c r="AI60" s="211"/>
      <c r="AJ60" s="210"/>
      <c r="AK60" s="211"/>
      <c r="AL60" s="210"/>
    </row>
    <row r="61" spans="21:38" ht="17.100000000000001" customHeight="1">
      <c r="U61" s="204"/>
      <c r="V61" s="204"/>
      <c r="W61" s="204"/>
      <c r="X61" s="204"/>
      <c r="Y61" s="230"/>
      <c r="Z61" s="207"/>
      <c r="AA61" s="220"/>
      <c r="AB61" s="210"/>
      <c r="AC61" s="211"/>
      <c r="AD61" s="210"/>
      <c r="AE61" s="211"/>
      <c r="AF61" s="210"/>
      <c r="AG61" s="211"/>
      <c r="AH61" s="210"/>
      <c r="AI61" s="211"/>
      <c r="AJ61" s="210"/>
      <c r="AK61" s="211"/>
      <c r="AL61" s="210"/>
    </row>
    <row r="62" spans="21:38" ht="17.100000000000001" customHeight="1"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</row>
    <row r="63" spans="21:38" ht="17.100000000000001" customHeight="1"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</row>
    <row r="64" spans="21:38" ht="17.100000000000001" customHeight="1"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</row>
    <row r="65" ht="17.100000000000001" customHeight="1"/>
    <row r="66" ht="17.100000000000001" customHeight="1"/>
    <row r="67" ht="17.100000000000001" customHeight="1"/>
    <row r="68" ht="17.100000000000001" customHeight="1"/>
  </sheetData>
  <mergeCells count="13">
    <mergeCell ref="B2:P2"/>
    <mergeCell ref="AC10:AC12"/>
    <mergeCell ref="X25:AG25"/>
    <mergeCell ref="Z26:AG26"/>
    <mergeCell ref="Z27:AA27"/>
    <mergeCell ref="AB27:AC27"/>
    <mergeCell ref="AD27:AE27"/>
    <mergeCell ref="AF27:AG27"/>
    <mergeCell ref="X29:X32"/>
    <mergeCell ref="X40:X43"/>
    <mergeCell ref="Y46:AL46"/>
    <mergeCell ref="Y50:Y53"/>
    <mergeCell ref="Y59:Y61"/>
  </mergeCells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6"/>
  <sheetViews>
    <sheetView showGridLines="0" workbookViewId="0">
      <selection sqref="A1:R1"/>
    </sheetView>
  </sheetViews>
  <sheetFormatPr defaultRowHeight="15"/>
  <cols>
    <col min="1" max="1" width="19.85546875" customWidth="1"/>
    <col min="2" max="2" width="9.7109375" customWidth="1"/>
    <col min="3" max="3" width="7" customWidth="1"/>
    <col min="4" max="6" width="9.7109375" customWidth="1"/>
    <col min="7" max="7" width="6" customWidth="1"/>
    <col min="8" max="8" width="9.7109375" customWidth="1"/>
    <col min="9" max="9" width="7.7109375" customWidth="1"/>
    <col min="10" max="12" width="9.7109375" customWidth="1"/>
    <col min="13" max="13" width="7.42578125" customWidth="1"/>
    <col min="14" max="14" width="9.7109375" customWidth="1"/>
    <col min="15" max="15" width="8.28515625" customWidth="1"/>
    <col min="16" max="17" width="9.7109375" customWidth="1"/>
    <col min="18" max="18" width="9.7109375" bestFit="1" customWidth="1"/>
    <col min="19" max="19" width="6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5.42578125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5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5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6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8" ht="28.5">
      <c r="A1" s="221" t="s">
        <v>234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8">
      <c r="A2" s="1"/>
    </row>
    <row r="3" spans="1:18" ht="29.25" thickBot="1">
      <c r="A3" s="41" t="s">
        <v>255</v>
      </c>
      <c r="B3" s="41"/>
      <c r="C3" s="41"/>
      <c r="D3" s="41"/>
      <c r="E3" s="41"/>
      <c r="F3" s="41"/>
    </row>
    <row r="5" spans="1:18" ht="32.25" thickBot="1">
      <c r="A5" s="42" t="s">
        <v>256</v>
      </c>
      <c r="B5" s="42"/>
      <c r="C5" s="42"/>
      <c r="D5" s="42"/>
      <c r="E5" s="42"/>
    </row>
    <row r="7" spans="1:18" ht="18" customHeight="1" thickBot="1">
      <c r="A7" s="243" t="s">
        <v>0</v>
      </c>
      <c r="B7" s="243"/>
      <c r="C7" s="243"/>
      <c r="D7" s="243"/>
      <c r="E7" s="243"/>
    </row>
    <row r="8" spans="1:18" ht="15" customHeight="1" thickTop="1">
      <c r="A8" s="244"/>
      <c r="B8" s="247" t="s">
        <v>1</v>
      </c>
      <c r="C8" s="248"/>
      <c r="D8" s="248"/>
      <c r="E8" s="249"/>
      <c r="F8" s="253" t="s">
        <v>236</v>
      </c>
      <c r="G8" s="254"/>
    </row>
    <row r="9" spans="1:18" ht="15" customHeight="1">
      <c r="A9" s="245"/>
      <c r="B9" s="250" t="s">
        <v>2</v>
      </c>
      <c r="C9" s="251"/>
      <c r="D9" s="251" t="s">
        <v>3</v>
      </c>
      <c r="E9" s="252"/>
      <c r="F9" s="255"/>
      <c r="G9" s="256"/>
    </row>
    <row r="10" spans="1:18" ht="15" customHeight="1" thickBot="1">
      <c r="A10" s="246"/>
      <c r="B10" s="43" t="s">
        <v>4</v>
      </c>
      <c r="C10" s="44" t="s">
        <v>5</v>
      </c>
      <c r="D10" s="44" t="s">
        <v>4</v>
      </c>
      <c r="E10" s="45" t="s">
        <v>5</v>
      </c>
      <c r="F10" s="43" t="s">
        <v>4</v>
      </c>
      <c r="G10" s="48" t="s">
        <v>5</v>
      </c>
    </row>
    <row r="11" spans="1:18" ht="15" customHeight="1" thickTop="1">
      <c r="A11" s="2" t="s">
        <v>6</v>
      </c>
      <c r="B11" s="4">
        <v>43</v>
      </c>
      <c r="C11" s="5">
        <v>0.72881355932203395</v>
      </c>
      <c r="D11" s="6">
        <v>16</v>
      </c>
      <c r="E11" s="7">
        <v>0.2711864406779661</v>
      </c>
      <c r="F11" s="49">
        <v>92</v>
      </c>
      <c r="G11" s="50">
        <f>SUM(B11,D11)/F11</f>
        <v>0.64130434782608692</v>
      </c>
    </row>
    <row r="12" spans="1:18" ht="15" customHeight="1" thickBot="1">
      <c r="A12" s="3" t="s">
        <v>7</v>
      </c>
      <c r="B12" s="8">
        <v>43</v>
      </c>
      <c r="C12" s="9">
        <v>0.72881355932203395</v>
      </c>
      <c r="D12" s="10">
        <v>16</v>
      </c>
      <c r="E12" s="11">
        <v>0.2711864406779661</v>
      </c>
      <c r="F12" s="51">
        <v>92</v>
      </c>
      <c r="G12" s="52">
        <f>SUM(B12,D12)/F12</f>
        <v>0.64130434782608692</v>
      </c>
    </row>
    <row r="13" spans="1:18" ht="15.75" thickTop="1"/>
    <row r="15" spans="1:18" ht="18">
      <c r="A15" s="1"/>
    </row>
    <row r="17" spans="1:11" ht="18" customHeight="1">
      <c r="A17" s="243" t="s">
        <v>8</v>
      </c>
      <c r="B17" s="243"/>
      <c r="C17" s="243"/>
      <c r="D17" s="243"/>
      <c r="E17" s="243"/>
      <c r="F17" s="243"/>
      <c r="G17" s="243"/>
    </row>
    <row r="18" spans="1:11" ht="15" customHeight="1">
      <c r="A18" s="244"/>
      <c r="B18" s="247" t="s">
        <v>9</v>
      </c>
      <c r="C18" s="248"/>
      <c r="D18" s="248"/>
      <c r="E18" s="248"/>
      <c r="F18" s="248"/>
      <c r="G18" s="249"/>
    </row>
    <row r="19" spans="1:11" ht="36.75" customHeight="1">
      <c r="A19" s="245"/>
      <c r="B19" s="250" t="s">
        <v>10</v>
      </c>
      <c r="C19" s="251"/>
      <c r="D19" s="251" t="s">
        <v>11</v>
      </c>
      <c r="E19" s="251"/>
      <c r="F19" s="251" t="s">
        <v>12</v>
      </c>
      <c r="G19" s="252"/>
    </row>
    <row r="20" spans="1:11" ht="15" customHeight="1">
      <c r="A20" s="246"/>
      <c r="B20" s="43" t="s">
        <v>4</v>
      </c>
      <c r="C20" s="44" t="s">
        <v>5</v>
      </c>
      <c r="D20" s="44" t="s">
        <v>4</v>
      </c>
      <c r="E20" s="44" t="s">
        <v>5</v>
      </c>
      <c r="F20" s="44" t="s">
        <v>4</v>
      </c>
      <c r="G20" s="45" t="s">
        <v>5</v>
      </c>
    </row>
    <row r="21" spans="1:11" ht="15" customHeight="1">
      <c r="A21" s="2" t="s">
        <v>6</v>
      </c>
      <c r="B21" s="4">
        <v>56</v>
      </c>
      <c r="C21" s="5">
        <v>0.94915254237288138</v>
      </c>
      <c r="D21" s="6">
        <v>3</v>
      </c>
      <c r="E21" s="5">
        <v>5.084745762711864E-2</v>
      </c>
      <c r="F21" s="6">
        <v>0</v>
      </c>
      <c r="G21" s="7">
        <v>0</v>
      </c>
    </row>
    <row r="22" spans="1:11" ht="15" customHeight="1">
      <c r="A22" s="3" t="s">
        <v>7</v>
      </c>
      <c r="B22" s="8">
        <v>56</v>
      </c>
      <c r="C22" s="9">
        <v>0.94915254237288138</v>
      </c>
      <c r="D22" s="10">
        <v>3</v>
      </c>
      <c r="E22" s="9">
        <v>5.084745762711864E-2</v>
      </c>
      <c r="F22" s="10">
        <v>0</v>
      </c>
      <c r="G22" s="11">
        <v>0</v>
      </c>
    </row>
    <row r="25" spans="1:11" ht="18">
      <c r="A25" s="1"/>
    </row>
    <row r="27" spans="1:11" ht="18" customHeight="1">
      <c r="A27" s="243" t="s">
        <v>13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1:11" ht="15" customHeight="1">
      <c r="A28" s="244"/>
      <c r="B28" s="247" t="s">
        <v>14</v>
      </c>
      <c r="C28" s="248"/>
      <c r="D28" s="248"/>
      <c r="E28" s="248"/>
      <c r="F28" s="248"/>
      <c r="G28" s="248"/>
      <c r="H28" s="248"/>
      <c r="I28" s="248"/>
      <c r="J28" s="248"/>
      <c r="K28" s="249"/>
    </row>
    <row r="29" spans="1:11" ht="47.25" customHeight="1">
      <c r="A29" s="245"/>
      <c r="B29" s="250" t="s">
        <v>15</v>
      </c>
      <c r="C29" s="251"/>
      <c r="D29" s="251" t="s">
        <v>16</v>
      </c>
      <c r="E29" s="251"/>
      <c r="F29" s="251" t="s">
        <v>17</v>
      </c>
      <c r="G29" s="251"/>
      <c r="H29" s="251" t="s">
        <v>18</v>
      </c>
      <c r="I29" s="251"/>
      <c r="J29" s="251" t="s">
        <v>19</v>
      </c>
      <c r="K29" s="252"/>
    </row>
    <row r="30" spans="1:11" ht="15" customHeight="1">
      <c r="A30" s="246"/>
      <c r="B30" s="43" t="s">
        <v>4</v>
      </c>
      <c r="C30" s="44" t="s">
        <v>5</v>
      </c>
      <c r="D30" s="44" t="s">
        <v>4</v>
      </c>
      <c r="E30" s="44" t="s">
        <v>5</v>
      </c>
      <c r="F30" s="44" t="s">
        <v>4</v>
      </c>
      <c r="G30" s="44" t="s">
        <v>5</v>
      </c>
      <c r="H30" s="44" t="s">
        <v>4</v>
      </c>
      <c r="I30" s="44" t="s">
        <v>5</v>
      </c>
      <c r="J30" s="44" t="s">
        <v>4</v>
      </c>
      <c r="K30" s="45" t="s">
        <v>5</v>
      </c>
    </row>
    <row r="31" spans="1:11" ht="15" customHeight="1">
      <c r="A31" s="2" t="s">
        <v>6</v>
      </c>
      <c r="B31" s="4">
        <v>14</v>
      </c>
      <c r="C31" s="5">
        <v>0.23728813559322035</v>
      </c>
      <c r="D31" s="6">
        <v>28</v>
      </c>
      <c r="E31" s="5">
        <v>0.47457627118644069</v>
      </c>
      <c r="F31" s="6">
        <v>3</v>
      </c>
      <c r="G31" s="5">
        <v>5.084745762711864E-2</v>
      </c>
      <c r="H31" s="6">
        <v>12</v>
      </c>
      <c r="I31" s="5">
        <v>0.20338983050847456</v>
      </c>
      <c r="J31" s="6">
        <v>2</v>
      </c>
      <c r="K31" s="7">
        <v>3.3898305084745763E-2</v>
      </c>
    </row>
    <row r="32" spans="1:11" ht="15" customHeight="1">
      <c r="A32" s="3" t="s">
        <v>7</v>
      </c>
      <c r="B32" s="8">
        <v>14</v>
      </c>
      <c r="C32" s="9">
        <v>0.23728813559322035</v>
      </c>
      <c r="D32" s="10">
        <v>28</v>
      </c>
      <c r="E32" s="9">
        <v>0.47457627118644069</v>
      </c>
      <c r="F32" s="10">
        <v>3</v>
      </c>
      <c r="G32" s="9">
        <v>5.084745762711864E-2</v>
      </c>
      <c r="H32" s="10">
        <v>12</v>
      </c>
      <c r="I32" s="9">
        <v>0.20338983050847456</v>
      </c>
      <c r="J32" s="10">
        <v>2</v>
      </c>
      <c r="K32" s="11">
        <v>3.3898305084745763E-2</v>
      </c>
    </row>
    <row r="33" spans="1:25" ht="15.75" thickTop="1"/>
    <row r="34" spans="1:25" ht="32.25" thickBot="1">
      <c r="A34" s="42" t="s">
        <v>433</v>
      </c>
      <c r="B34" s="42"/>
      <c r="C34" s="42"/>
      <c r="D34" s="42"/>
      <c r="E34" s="42"/>
    </row>
    <row r="35" spans="1:25">
      <c r="A35" s="299" t="s">
        <v>432</v>
      </c>
    </row>
    <row r="36" spans="1:25" ht="21">
      <c r="A36" s="46" t="s">
        <v>258</v>
      </c>
    </row>
    <row r="38" spans="1:25" ht="18" customHeight="1">
      <c r="A38" s="243" t="s">
        <v>20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</row>
    <row r="39" spans="1:25" ht="15" customHeight="1">
      <c r="A39" s="244"/>
      <c r="B39" s="247" t="s">
        <v>21</v>
      </c>
      <c r="C39" s="248"/>
      <c r="D39" s="248"/>
      <c r="E39" s="248"/>
      <c r="F39" s="248" t="s">
        <v>22</v>
      </c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9"/>
    </row>
    <row r="40" spans="1:25" ht="27.95" customHeight="1">
      <c r="A40" s="245"/>
      <c r="B40" s="250" t="s">
        <v>23</v>
      </c>
      <c r="C40" s="251"/>
      <c r="D40" s="251" t="s">
        <v>24</v>
      </c>
      <c r="E40" s="251"/>
      <c r="F40" s="251" t="s">
        <v>25</v>
      </c>
      <c r="G40" s="251"/>
      <c r="H40" s="251" t="s">
        <v>26</v>
      </c>
      <c r="I40" s="251"/>
      <c r="J40" s="251" t="s">
        <v>27</v>
      </c>
      <c r="K40" s="251"/>
      <c r="L40" s="251" t="s">
        <v>28</v>
      </c>
      <c r="M40" s="251"/>
      <c r="N40" s="251" t="s">
        <v>29</v>
      </c>
      <c r="O40" s="251"/>
      <c r="P40" s="251" t="s">
        <v>30</v>
      </c>
      <c r="Q40" s="252"/>
    </row>
    <row r="41" spans="1:25" ht="15" customHeight="1">
      <c r="A41" s="246"/>
      <c r="B41" s="43" t="s">
        <v>4</v>
      </c>
      <c r="C41" s="44" t="s">
        <v>5</v>
      </c>
      <c r="D41" s="44" t="s">
        <v>4</v>
      </c>
      <c r="E41" s="44" t="s">
        <v>5</v>
      </c>
      <c r="F41" s="44" t="s">
        <v>4</v>
      </c>
      <c r="G41" s="44" t="s">
        <v>5</v>
      </c>
      <c r="H41" s="44" t="s">
        <v>4</v>
      </c>
      <c r="I41" s="44" t="s">
        <v>5</v>
      </c>
      <c r="J41" s="44" t="s">
        <v>4</v>
      </c>
      <c r="K41" s="44" t="s">
        <v>5</v>
      </c>
      <c r="L41" s="44" t="s">
        <v>4</v>
      </c>
      <c r="M41" s="44" t="s">
        <v>5</v>
      </c>
      <c r="N41" s="44" t="s">
        <v>4</v>
      </c>
      <c r="O41" s="44" t="s">
        <v>5</v>
      </c>
      <c r="P41" s="44" t="s">
        <v>4</v>
      </c>
      <c r="Q41" s="45" t="s">
        <v>5</v>
      </c>
    </row>
    <row r="42" spans="1:25" ht="15" customHeight="1">
      <c r="A42" s="2" t="s">
        <v>6</v>
      </c>
      <c r="B42" s="4">
        <v>43</v>
      </c>
      <c r="C42" s="5">
        <v>0.72881355932203395</v>
      </c>
      <c r="D42" s="6">
        <v>16</v>
      </c>
      <c r="E42" s="5">
        <v>0.2711864406779661</v>
      </c>
      <c r="F42" s="6">
        <v>49</v>
      </c>
      <c r="G42" s="5">
        <v>0.83050847457627119</v>
      </c>
      <c r="H42" s="6">
        <v>7</v>
      </c>
      <c r="I42" s="5">
        <v>0.11864406779661017</v>
      </c>
      <c r="J42" s="6">
        <v>2</v>
      </c>
      <c r="K42" s="5">
        <v>3.3898305084745763E-2</v>
      </c>
      <c r="L42" s="6">
        <v>1</v>
      </c>
      <c r="M42" s="5">
        <v>1.6949152542372881E-2</v>
      </c>
      <c r="N42" s="6">
        <v>0</v>
      </c>
      <c r="O42" s="5">
        <v>0</v>
      </c>
      <c r="P42" s="6">
        <v>0</v>
      </c>
      <c r="Q42" s="7">
        <v>0</v>
      </c>
    </row>
    <row r="43" spans="1:25" ht="15" customHeight="1">
      <c r="A43" s="3" t="s">
        <v>7</v>
      </c>
      <c r="B43" s="8">
        <v>43</v>
      </c>
      <c r="C43" s="9">
        <v>0.72881355932203395</v>
      </c>
      <c r="D43" s="10">
        <v>16</v>
      </c>
      <c r="E43" s="9">
        <v>0.2711864406779661</v>
      </c>
      <c r="F43" s="10">
        <v>49</v>
      </c>
      <c r="G43" s="9">
        <v>0.83050847457627119</v>
      </c>
      <c r="H43" s="10">
        <v>7</v>
      </c>
      <c r="I43" s="9">
        <v>0.11864406779661017</v>
      </c>
      <c r="J43" s="10">
        <v>2</v>
      </c>
      <c r="K43" s="9">
        <v>3.3898305084745763E-2</v>
      </c>
      <c r="L43" s="10">
        <v>1</v>
      </c>
      <c r="M43" s="9">
        <v>1.6949152542372881E-2</v>
      </c>
      <c r="N43" s="10">
        <v>0</v>
      </c>
      <c r="O43" s="9">
        <v>0</v>
      </c>
      <c r="P43" s="10">
        <v>0</v>
      </c>
      <c r="Q43" s="11">
        <v>0</v>
      </c>
    </row>
    <row r="46" spans="1:25" ht="18">
      <c r="A46" s="1"/>
    </row>
    <row r="48" spans="1:25" ht="18" customHeight="1">
      <c r="A48" s="243" t="s">
        <v>434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</row>
    <row r="49" spans="1:25" ht="15" customHeight="1">
      <c r="A49" s="244"/>
      <c r="B49" s="247" t="s">
        <v>32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9"/>
    </row>
    <row r="50" spans="1:25" ht="67.5" customHeight="1">
      <c r="A50" s="245"/>
      <c r="B50" s="250" t="s">
        <v>33</v>
      </c>
      <c r="C50" s="251"/>
      <c r="D50" s="251" t="s">
        <v>34</v>
      </c>
      <c r="E50" s="251"/>
      <c r="F50" s="251" t="s">
        <v>35</v>
      </c>
      <c r="G50" s="251"/>
      <c r="H50" s="251" t="s">
        <v>36</v>
      </c>
      <c r="I50" s="251"/>
      <c r="J50" s="251" t="s">
        <v>37</v>
      </c>
      <c r="K50" s="251"/>
      <c r="L50" s="251" t="s">
        <v>38</v>
      </c>
      <c r="M50" s="251"/>
      <c r="N50" s="251" t="s">
        <v>39</v>
      </c>
      <c r="O50" s="251"/>
      <c r="P50" s="251" t="s">
        <v>40</v>
      </c>
      <c r="Q50" s="251"/>
      <c r="R50" s="251" t="s">
        <v>41</v>
      </c>
      <c r="S50" s="251"/>
      <c r="T50" s="251" t="s">
        <v>42</v>
      </c>
      <c r="U50" s="251"/>
      <c r="V50" s="251" t="s">
        <v>43</v>
      </c>
      <c r="W50" s="251"/>
      <c r="X50" s="251" t="s">
        <v>44</v>
      </c>
      <c r="Y50" s="252"/>
    </row>
    <row r="51" spans="1:25" ht="15" customHeight="1">
      <c r="A51" s="246"/>
      <c r="B51" s="43" t="s">
        <v>4</v>
      </c>
      <c r="C51" s="44" t="s">
        <v>5</v>
      </c>
      <c r="D51" s="44" t="s">
        <v>4</v>
      </c>
      <c r="E51" s="44" t="s">
        <v>5</v>
      </c>
      <c r="F51" s="44" t="s">
        <v>4</v>
      </c>
      <c r="G51" s="44" t="s">
        <v>5</v>
      </c>
      <c r="H51" s="44" t="s">
        <v>4</v>
      </c>
      <c r="I51" s="44" t="s">
        <v>5</v>
      </c>
      <c r="J51" s="44" t="s">
        <v>4</v>
      </c>
      <c r="K51" s="44" t="s">
        <v>5</v>
      </c>
      <c r="L51" s="44" t="s">
        <v>4</v>
      </c>
      <c r="M51" s="44" t="s">
        <v>5</v>
      </c>
      <c r="N51" s="44" t="s">
        <v>4</v>
      </c>
      <c r="O51" s="44" t="s">
        <v>5</v>
      </c>
      <c r="P51" s="44" t="s">
        <v>4</v>
      </c>
      <c r="Q51" s="44" t="s">
        <v>5</v>
      </c>
      <c r="R51" s="44" t="s">
        <v>4</v>
      </c>
      <c r="S51" s="44" t="s">
        <v>5</v>
      </c>
      <c r="T51" s="44" t="s">
        <v>4</v>
      </c>
      <c r="U51" s="44" t="s">
        <v>5</v>
      </c>
      <c r="V51" s="44" t="s">
        <v>4</v>
      </c>
      <c r="W51" s="44" t="s">
        <v>5</v>
      </c>
      <c r="X51" s="44" t="s">
        <v>4</v>
      </c>
      <c r="Y51" s="45" t="s">
        <v>5</v>
      </c>
    </row>
    <row r="52" spans="1:25" ht="15" customHeight="1">
      <c r="A52" s="2" t="s">
        <v>6</v>
      </c>
      <c r="B52" s="4">
        <v>27</v>
      </c>
      <c r="C52" s="5">
        <v>0.4576271186440678</v>
      </c>
      <c r="D52" s="6">
        <v>1</v>
      </c>
      <c r="E52" s="5">
        <v>1.6949152542372881E-2</v>
      </c>
      <c r="F52" s="6">
        <v>0</v>
      </c>
      <c r="G52" s="5">
        <v>0</v>
      </c>
      <c r="H52" s="6">
        <v>0</v>
      </c>
      <c r="I52" s="5">
        <v>0</v>
      </c>
      <c r="J52" s="6">
        <v>1</v>
      </c>
      <c r="K52" s="5">
        <v>1.6949152542372881E-2</v>
      </c>
      <c r="L52" s="6">
        <v>0</v>
      </c>
      <c r="M52" s="5">
        <v>0</v>
      </c>
      <c r="N52" s="6">
        <v>6</v>
      </c>
      <c r="O52" s="5">
        <v>0.10169491525423728</v>
      </c>
      <c r="P52" s="6">
        <v>11</v>
      </c>
      <c r="Q52" s="5">
        <v>0.1864406779661017</v>
      </c>
      <c r="R52" s="6">
        <v>1</v>
      </c>
      <c r="S52" s="5">
        <v>1.6949152542372881E-2</v>
      </c>
      <c r="T52" s="6">
        <v>0</v>
      </c>
      <c r="U52" s="5">
        <v>0</v>
      </c>
      <c r="V52" s="6">
        <v>7</v>
      </c>
      <c r="W52" s="5">
        <v>0.11864406779661017</v>
      </c>
      <c r="X52" s="6">
        <v>5</v>
      </c>
      <c r="Y52" s="7">
        <v>8.4745762711864417E-2</v>
      </c>
    </row>
    <row r="53" spans="1:25" ht="15" customHeight="1">
      <c r="A53" s="3" t="s">
        <v>7</v>
      </c>
      <c r="B53" s="8">
        <v>27</v>
      </c>
      <c r="C53" s="9">
        <v>0.4576271186440678</v>
      </c>
      <c r="D53" s="10">
        <v>1</v>
      </c>
      <c r="E53" s="9">
        <v>1.6949152542372881E-2</v>
      </c>
      <c r="F53" s="10">
        <v>0</v>
      </c>
      <c r="G53" s="9">
        <v>0</v>
      </c>
      <c r="H53" s="10">
        <v>0</v>
      </c>
      <c r="I53" s="9">
        <v>0</v>
      </c>
      <c r="J53" s="10">
        <v>1</v>
      </c>
      <c r="K53" s="9">
        <v>1.6949152542372881E-2</v>
      </c>
      <c r="L53" s="10">
        <v>0</v>
      </c>
      <c r="M53" s="9">
        <v>0</v>
      </c>
      <c r="N53" s="10">
        <v>6</v>
      </c>
      <c r="O53" s="9">
        <v>0.10169491525423728</v>
      </c>
      <c r="P53" s="10">
        <v>11</v>
      </c>
      <c r="Q53" s="9">
        <v>0.1864406779661017</v>
      </c>
      <c r="R53" s="10">
        <v>1</v>
      </c>
      <c r="S53" s="9">
        <v>1.6949152542372881E-2</v>
      </c>
      <c r="T53" s="10">
        <v>0</v>
      </c>
      <c r="U53" s="9">
        <v>0</v>
      </c>
      <c r="V53" s="10">
        <v>7</v>
      </c>
      <c r="W53" s="9">
        <v>0.11864406779661017</v>
      </c>
      <c r="X53" s="10">
        <v>5</v>
      </c>
      <c r="Y53" s="11">
        <v>8.4745762711864417E-2</v>
      </c>
    </row>
    <row r="56" spans="1:25" ht="21">
      <c r="A56" s="46" t="s">
        <v>259</v>
      </c>
    </row>
    <row r="58" spans="1:25" ht="18" customHeight="1" thickBot="1">
      <c r="A58" s="261" t="s">
        <v>45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</row>
    <row r="59" spans="1:25" ht="15" customHeight="1" thickTop="1">
      <c r="A59" s="244"/>
      <c r="B59" s="258" t="s">
        <v>274</v>
      </c>
      <c r="C59" s="259"/>
      <c r="D59" s="259"/>
      <c r="E59" s="259"/>
      <c r="F59" s="259"/>
      <c r="G59" s="259"/>
      <c r="H59" s="259"/>
      <c r="I59" s="259"/>
      <c r="J59" s="259"/>
      <c r="K59" s="260"/>
    </row>
    <row r="60" spans="1:25" ht="15" customHeight="1">
      <c r="A60" s="245"/>
      <c r="B60" s="257" t="s">
        <v>273</v>
      </c>
      <c r="C60" s="251"/>
      <c r="D60" s="257" t="s">
        <v>272</v>
      </c>
      <c r="E60" s="251"/>
      <c r="F60" s="257" t="s">
        <v>271</v>
      </c>
      <c r="G60" s="251"/>
      <c r="H60" s="257" t="s">
        <v>270</v>
      </c>
      <c r="I60" s="251"/>
      <c r="J60" s="257" t="s">
        <v>269</v>
      </c>
      <c r="K60" s="252"/>
    </row>
    <row r="61" spans="1:25" ht="15" customHeight="1" thickBot="1">
      <c r="A61" s="246"/>
      <c r="B61" s="44" t="s">
        <v>4</v>
      </c>
      <c r="C61" s="44" t="s">
        <v>5</v>
      </c>
      <c r="D61" s="44" t="s">
        <v>4</v>
      </c>
      <c r="E61" s="44" t="s">
        <v>5</v>
      </c>
      <c r="F61" s="44" t="s">
        <v>4</v>
      </c>
      <c r="G61" s="44" t="s">
        <v>5</v>
      </c>
      <c r="H61" s="44" t="s">
        <v>4</v>
      </c>
      <c r="I61" s="44" t="s">
        <v>5</v>
      </c>
      <c r="J61" s="44" t="s">
        <v>4</v>
      </c>
      <c r="K61" s="45" t="s">
        <v>5</v>
      </c>
    </row>
    <row r="62" spans="1:25" ht="15" customHeight="1" thickTop="1">
      <c r="A62" s="2" t="s">
        <v>6</v>
      </c>
      <c r="B62" s="6">
        <v>26</v>
      </c>
      <c r="C62" s="5">
        <v>0.441</v>
      </c>
      <c r="D62" s="6">
        <v>12</v>
      </c>
      <c r="E62" s="5">
        <v>0.20338983050847456</v>
      </c>
      <c r="F62" s="6">
        <v>12</v>
      </c>
      <c r="G62" s="5">
        <v>0.20338983050847456</v>
      </c>
      <c r="H62" s="6">
        <v>7</v>
      </c>
      <c r="I62" s="5">
        <v>0.11864406779661017</v>
      </c>
      <c r="J62" s="6">
        <v>2</v>
      </c>
      <c r="K62" s="7">
        <v>3.3898305084745763E-2</v>
      </c>
    </row>
    <row r="63" spans="1:25" ht="15" customHeight="1" thickBot="1">
      <c r="A63" s="3" t="s">
        <v>7</v>
      </c>
      <c r="B63" s="10">
        <v>26</v>
      </c>
      <c r="C63" s="9">
        <v>0.441</v>
      </c>
      <c r="D63" s="10">
        <v>12</v>
      </c>
      <c r="E63" s="9">
        <v>0.20338983050847456</v>
      </c>
      <c r="F63" s="10">
        <v>12</v>
      </c>
      <c r="G63" s="9">
        <v>0.20338983050847456</v>
      </c>
      <c r="H63" s="10">
        <v>7</v>
      </c>
      <c r="I63" s="9">
        <v>0.11864406779661017</v>
      </c>
      <c r="J63" s="10">
        <v>2</v>
      </c>
      <c r="K63" s="11">
        <v>3.3898305084745763E-2</v>
      </c>
    </row>
    <row r="64" spans="1:25" ht="15.75" thickTop="1"/>
    <row r="66" spans="1:13" ht="15.75" thickBot="1">
      <c r="A66" s="233" t="s">
        <v>282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</row>
    <row r="67" spans="1:13" ht="15.75" customHeight="1" thickTop="1">
      <c r="A67" s="234"/>
      <c r="B67" s="262" t="s">
        <v>47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4"/>
    </row>
    <row r="68" spans="1:13" ht="19.5" customHeight="1">
      <c r="A68" s="235"/>
      <c r="B68" s="265" t="s">
        <v>48</v>
      </c>
      <c r="C68" s="266"/>
      <c r="D68" s="266"/>
      <c r="E68" s="267"/>
      <c r="F68" s="268" t="s">
        <v>49</v>
      </c>
      <c r="G68" s="266"/>
      <c r="H68" s="266"/>
      <c r="I68" s="267"/>
      <c r="J68" s="268" t="s">
        <v>50</v>
      </c>
      <c r="K68" s="266"/>
      <c r="L68" s="266"/>
      <c r="M68" s="269"/>
    </row>
    <row r="69" spans="1:13" ht="36" customHeight="1">
      <c r="A69" s="235"/>
      <c r="B69" s="265" t="s">
        <v>51</v>
      </c>
      <c r="C69" s="266"/>
      <c r="D69" s="266"/>
      <c r="E69" s="267"/>
      <c r="F69" s="268" t="s">
        <v>51</v>
      </c>
      <c r="G69" s="266"/>
      <c r="H69" s="266"/>
      <c r="I69" s="267"/>
      <c r="J69" s="268" t="s">
        <v>51</v>
      </c>
      <c r="K69" s="266"/>
      <c r="L69" s="266"/>
      <c r="M69" s="269"/>
    </row>
    <row r="70" spans="1:13" ht="23.25" customHeight="1">
      <c r="A70" s="235"/>
      <c r="B70" s="265" t="s">
        <v>283</v>
      </c>
      <c r="C70" s="270"/>
      <c r="D70" s="271" t="s">
        <v>284</v>
      </c>
      <c r="E70" s="270"/>
      <c r="F70" s="271" t="s">
        <v>283</v>
      </c>
      <c r="G70" s="270"/>
      <c r="H70" s="271" t="s">
        <v>284</v>
      </c>
      <c r="I70" s="270"/>
      <c r="J70" s="271" t="s">
        <v>283</v>
      </c>
      <c r="K70" s="270"/>
      <c r="L70" s="271" t="s">
        <v>284</v>
      </c>
      <c r="M70" s="272"/>
    </row>
    <row r="71" spans="1:13" ht="15.75" thickBot="1">
      <c r="A71" s="236"/>
      <c r="B71" s="77" t="s">
        <v>4</v>
      </c>
      <c r="C71" s="78" t="s">
        <v>5</v>
      </c>
      <c r="D71" s="78" t="s">
        <v>4</v>
      </c>
      <c r="E71" s="78" t="s">
        <v>5</v>
      </c>
      <c r="F71" s="78" t="s">
        <v>4</v>
      </c>
      <c r="G71" s="78" t="s">
        <v>5</v>
      </c>
      <c r="H71" s="78" t="s">
        <v>4</v>
      </c>
      <c r="I71" s="78" t="s">
        <v>5</v>
      </c>
      <c r="J71" s="78" t="s">
        <v>4</v>
      </c>
      <c r="K71" s="78" t="s">
        <v>5</v>
      </c>
      <c r="L71" s="78" t="s">
        <v>4</v>
      </c>
      <c r="M71" s="79" t="s">
        <v>5</v>
      </c>
    </row>
    <row r="72" spans="1:13" ht="15.75" thickTop="1">
      <c r="A72" s="80" t="s">
        <v>6</v>
      </c>
      <c r="B72" s="81">
        <v>1</v>
      </c>
      <c r="C72" s="82">
        <v>1.6949152542372881E-2</v>
      </c>
      <c r="D72" s="83">
        <v>41</v>
      </c>
      <c r="E72" s="82">
        <v>0.69491525423728817</v>
      </c>
      <c r="F72" s="83">
        <v>0</v>
      </c>
      <c r="G72" s="82">
        <v>0</v>
      </c>
      <c r="H72" s="83">
        <v>6</v>
      </c>
      <c r="I72" s="82">
        <v>0.10169491525423729</v>
      </c>
      <c r="J72" s="83">
        <v>1</v>
      </c>
      <c r="K72" s="82">
        <v>1.6949152542372881E-2</v>
      </c>
      <c r="L72" s="83">
        <v>10</v>
      </c>
      <c r="M72" s="82">
        <v>0.16949152542372881</v>
      </c>
    </row>
    <row r="73" spans="1:13" ht="15.75" thickBot="1">
      <c r="A73" s="85" t="s">
        <v>7</v>
      </c>
      <c r="B73" s="86">
        <v>1</v>
      </c>
      <c r="C73" s="87">
        <v>1.6949152542372881E-2</v>
      </c>
      <c r="D73" s="88">
        <v>41</v>
      </c>
      <c r="E73" s="87">
        <v>0.69491525423728817</v>
      </c>
      <c r="F73" s="88">
        <v>0</v>
      </c>
      <c r="G73" s="87">
        <v>0</v>
      </c>
      <c r="H73" s="88">
        <v>6</v>
      </c>
      <c r="I73" s="87">
        <v>0.10169491525423729</v>
      </c>
      <c r="J73" s="88">
        <v>1</v>
      </c>
      <c r="K73" s="87">
        <v>1.6949152542372881E-2</v>
      </c>
      <c r="L73" s="88">
        <v>10</v>
      </c>
      <c r="M73" s="87">
        <v>0.16949152542372881</v>
      </c>
    </row>
    <row r="74" spans="1:13" ht="15.75" thickTop="1"/>
    <row r="76" spans="1:13" ht="18" customHeight="1">
      <c r="A76" s="243" t="s">
        <v>52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</row>
    <row r="77" spans="1:13" ht="15" customHeight="1">
      <c r="A77" s="244"/>
      <c r="B77" s="247" t="s">
        <v>53</v>
      </c>
      <c r="C77" s="248"/>
      <c r="D77" s="248"/>
      <c r="E77" s="248"/>
      <c r="F77" s="248"/>
      <c r="G77" s="248"/>
      <c r="H77" s="248"/>
      <c r="I77" s="248"/>
      <c r="J77" s="248"/>
      <c r="K77" s="249"/>
    </row>
    <row r="78" spans="1:13" ht="15" customHeight="1">
      <c r="A78" s="245"/>
      <c r="B78" s="250" t="s">
        <v>54</v>
      </c>
      <c r="C78" s="251"/>
      <c r="D78" s="251" t="s">
        <v>55</v>
      </c>
      <c r="E78" s="251"/>
      <c r="F78" s="251" t="s">
        <v>56</v>
      </c>
      <c r="G78" s="251"/>
      <c r="H78" s="251" t="s">
        <v>57</v>
      </c>
      <c r="I78" s="251"/>
      <c r="J78" s="251" t="s">
        <v>58</v>
      </c>
      <c r="K78" s="252"/>
    </row>
    <row r="79" spans="1:13" ht="15" customHeight="1">
      <c r="A79" s="246"/>
      <c r="B79" s="43" t="s">
        <v>4</v>
      </c>
      <c r="C79" s="44" t="s">
        <v>5</v>
      </c>
      <c r="D79" s="44" t="s">
        <v>4</v>
      </c>
      <c r="E79" s="44" t="s">
        <v>5</v>
      </c>
      <c r="F79" s="44" t="s">
        <v>4</v>
      </c>
      <c r="G79" s="44" t="s">
        <v>5</v>
      </c>
      <c r="H79" s="44" t="s">
        <v>4</v>
      </c>
      <c r="I79" s="44" t="s">
        <v>5</v>
      </c>
      <c r="J79" s="44" t="s">
        <v>4</v>
      </c>
      <c r="K79" s="45" t="s">
        <v>5</v>
      </c>
    </row>
    <row r="80" spans="1:13" ht="15" customHeight="1">
      <c r="A80" s="2" t="s">
        <v>6</v>
      </c>
      <c r="B80" s="4">
        <v>41</v>
      </c>
      <c r="C80" s="5">
        <v>0.7068965517241379</v>
      </c>
      <c r="D80" s="6">
        <v>8</v>
      </c>
      <c r="E80" s="5">
        <v>0.13793103448275862</v>
      </c>
      <c r="F80" s="6">
        <v>9</v>
      </c>
      <c r="G80" s="5">
        <v>0.15517241379310345</v>
      </c>
      <c r="H80" s="6">
        <v>0</v>
      </c>
      <c r="I80" s="5">
        <v>0</v>
      </c>
      <c r="J80" s="6">
        <v>0</v>
      </c>
      <c r="K80" s="7">
        <v>0</v>
      </c>
    </row>
    <row r="81" spans="1:11" ht="15" customHeight="1">
      <c r="A81" s="3" t="s">
        <v>7</v>
      </c>
      <c r="B81" s="8">
        <v>41</v>
      </c>
      <c r="C81" s="9">
        <v>0.7068965517241379</v>
      </c>
      <c r="D81" s="10">
        <v>8</v>
      </c>
      <c r="E81" s="9">
        <v>0.13793103448275862</v>
      </c>
      <c r="F81" s="10">
        <v>9</v>
      </c>
      <c r="G81" s="9">
        <v>0.15517241379310345</v>
      </c>
      <c r="H81" s="10">
        <v>0</v>
      </c>
      <c r="I81" s="9">
        <v>0</v>
      </c>
      <c r="J81" s="10">
        <v>0</v>
      </c>
      <c r="K81" s="11">
        <v>0</v>
      </c>
    </row>
    <row r="85" spans="1:11">
      <c r="A85" s="299" t="s">
        <v>435</v>
      </c>
    </row>
    <row r="86" spans="1:11" ht="18" customHeight="1" thickBot="1">
      <c r="A86" s="243" t="s">
        <v>59</v>
      </c>
      <c r="B86" s="243"/>
      <c r="C86" s="243"/>
      <c r="D86" s="243"/>
      <c r="E86" s="243"/>
    </row>
    <row r="87" spans="1:11" ht="15" customHeight="1">
      <c r="A87" s="244"/>
      <c r="B87" s="247" t="s">
        <v>60</v>
      </c>
      <c r="C87" s="248"/>
      <c r="D87" s="248"/>
      <c r="E87" s="249"/>
    </row>
    <row r="88" spans="1:11" ht="15" customHeight="1">
      <c r="A88" s="245"/>
      <c r="B88" s="250" t="s">
        <v>61</v>
      </c>
      <c r="C88" s="251"/>
      <c r="D88" s="251" t="s">
        <v>62</v>
      </c>
      <c r="E88" s="252"/>
    </row>
    <row r="89" spans="1:11" ht="15" customHeight="1">
      <c r="A89" s="246"/>
      <c r="B89" s="43" t="s">
        <v>4</v>
      </c>
      <c r="C89" s="44" t="s">
        <v>5</v>
      </c>
      <c r="D89" s="44" t="s">
        <v>4</v>
      </c>
      <c r="E89" s="45" t="s">
        <v>5</v>
      </c>
    </row>
    <row r="90" spans="1:11" ht="15" customHeight="1">
      <c r="A90" s="2" t="s">
        <v>6</v>
      </c>
      <c r="B90" s="4">
        <v>5</v>
      </c>
      <c r="C90" s="5">
        <v>0.625</v>
      </c>
      <c r="D90" s="6">
        <v>3</v>
      </c>
      <c r="E90" s="7">
        <v>0.375</v>
      </c>
    </row>
    <row r="91" spans="1:11" ht="15" customHeight="1">
      <c r="A91" s="3" t="s">
        <v>7</v>
      </c>
      <c r="B91" s="8">
        <v>5</v>
      </c>
      <c r="C91" s="9">
        <v>0.625</v>
      </c>
      <c r="D91" s="10">
        <v>3</v>
      </c>
      <c r="E91" s="11">
        <v>0.375</v>
      </c>
    </row>
    <row r="94" spans="1:11" ht="18">
      <c r="A94" s="1"/>
    </row>
    <row r="95" spans="1:11">
      <c r="A95" s="299" t="s">
        <v>436</v>
      </c>
    </row>
    <row r="96" spans="1:11" ht="18" customHeight="1">
      <c r="A96" s="243" t="s">
        <v>63</v>
      </c>
      <c r="B96" s="243"/>
      <c r="C96" s="243"/>
      <c r="D96" s="243"/>
      <c r="E96" s="243"/>
    </row>
    <row r="97" spans="1:7" ht="15" customHeight="1">
      <c r="A97" s="244"/>
      <c r="B97" s="247" t="s">
        <v>438</v>
      </c>
      <c r="C97" s="248"/>
      <c r="D97" s="248"/>
      <c r="E97" s="249"/>
    </row>
    <row r="98" spans="1:7" ht="15" customHeight="1">
      <c r="A98" s="245"/>
      <c r="B98" s="250" t="s">
        <v>23</v>
      </c>
      <c r="C98" s="251"/>
      <c r="D98" s="251" t="s">
        <v>24</v>
      </c>
      <c r="E98" s="252"/>
    </row>
    <row r="99" spans="1:7" ht="15" customHeight="1">
      <c r="A99" s="246"/>
      <c r="B99" s="43" t="s">
        <v>4</v>
      </c>
      <c r="C99" s="44" t="s">
        <v>5</v>
      </c>
      <c r="D99" s="44" t="s">
        <v>4</v>
      </c>
      <c r="E99" s="45" t="s">
        <v>5</v>
      </c>
    </row>
    <row r="100" spans="1:7" ht="15" customHeight="1">
      <c r="A100" s="2" t="s">
        <v>6</v>
      </c>
      <c r="B100" s="4">
        <v>10</v>
      </c>
      <c r="C100" s="5">
        <v>0.16949152542372883</v>
      </c>
      <c r="D100" s="6">
        <v>49</v>
      </c>
      <c r="E100" s="7">
        <v>0.83050847457627119</v>
      </c>
    </row>
    <row r="101" spans="1:7" ht="15" customHeight="1">
      <c r="A101" s="3" t="s">
        <v>7</v>
      </c>
      <c r="B101" s="8">
        <v>10</v>
      </c>
      <c r="C101" s="9">
        <v>0.16949152542372883</v>
      </c>
      <c r="D101" s="10">
        <v>49</v>
      </c>
      <c r="E101" s="11">
        <v>0.83050847457627119</v>
      </c>
    </row>
    <row r="104" spans="1:7" ht="18">
      <c r="A104" s="1"/>
    </row>
    <row r="105" spans="1:7">
      <c r="A105" s="299" t="s">
        <v>437</v>
      </c>
    </row>
    <row r="106" spans="1:7" ht="18" customHeight="1">
      <c r="A106" s="243" t="s">
        <v>65</v>
      </c>
      <c r="B106" s="243"/>
      <c r="C106" s="243"/>
      <c r="D106" s="243"/>
      <c r="E106" s="243"/>
      <c r="F106" s="243"/>
      <c r="G106" s="243"/>
    </row>
    <row r="107" spans="1:7" ht="15" customHeight="1">
      <c r="A107" s="244"/>
      <c r="B107" s="247" t="s">
        <v>66</v>
      </c>
      <c r="C107" s="248"/>
      <c r="D107" s="248"/>
      <c r="E107" s="248"/>
      <c r="F107" s="248"/>
      <c r="G107" s="249"/>
    </row>
    <row r="108" spans="1:7" ht="24.75" customHeight="1">
      <c r="A108" s="245"/>
      <c r="B108" s="250" t="s">
        <v>67</v>
      </c>
      <c r="C108" s="251"/>
      <c r="D108" s="251" t="s">
        <v>68</v>
      </c>
      <c r="E108" s="251"/>
      <c r="F108" s="251" t="s">
        <v>30</v>
      </c>
      <c r="G108" s="252"/>
    </row>
    <row r="109" spans="1:7" ht="15" customHeight="1">
      <c r="A109" s="246"/>
      <c r="B109" s="43" t="s">
        <v>4</v>
      </c>
      <c r="C109" s="44" t="s">
        <v>5</v>
      </c>
      <c r="D109" s="44" t="s">
        <v>4</v>
      </c>
      <c r="E109" s="44" t="s">
        <v>5</v>
      </c>
      <c r="F109" s="44" t="s">
        <v>4</v>
      </c>
      <c r="G109" s="45" t="s">
        <v>5</v>
      </c>
    </row>
    <row r="110" spans="1:7" ht="15" customHeight="1">
      <c r="A110" s="2" t="s">
        <v>6</v>
      </c>
      <c r="B110" s="4">
        <v>3</v>
      </c>
      <c r="C110" s="5">
        <v>0.33333333333333337</v>
      </c>
      <c r="D110" s="6">
        <v>5</v>
      </c>
      <c r="E110" s="5">
        <v>0.55555555555555558</v>
      </c>
      <c r="F110" s="6">
        <v>1</v>
      </c>
      <c r="G110" s="7">
        <v>0.1111111111111111</v>
      </c>
    </row>
    <row r="111" spans="1:7" ht="15" customHeight="1">
      <c r="A111" s="3" t="s">
        <v>7</v>
      </c>
      <c r="B111" s="8">
        <v>3</v>
      </c>
      <c r="C111" s="9">
        <v>0.33333333333333337</v>
      </c>
      <c r="D111" s="10">
        <v>5</v>
      </c>
      <c r="E111" s="9">
        <v>0.55555555555555558</v>
      </c>
      <c r="F111" s="10">
        <v>1</v>
      </c>
      <c r="G111" s="11">
        <v>0.1111111111111111</v>
      </c>
    </row>
    <row r="114" spans="1:19" ht="18">
      <c r="A114" s="1"/>
    </row>
    <row r="116" spans="1:19" ht="18" customHeight="1">
      <c r="A116" s="243" t="s">
        <v>69</v>
      </c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</row>
    <row r="117" spans="1:19" ht="15" customHeight="1">
      <c r="A117" s="244"/>
      <c r="B117" s="247" t="s">
        <v>70</v>
      </c>
      <c r="C117" s="248"/>
      <c r="D117" s="248"/>
      <c r="E117" s="248"/>
      <c r="F117" s="248" t="s">
        <v>71</v>
      </c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9"/>
    </row>
    <row r="118" spans="1:19" ht="44.25" customHeight="1">
      <c r="A118" s="245"/>
      <c r="B118" s="250" t="s">
        <v>72</v>
      </c>
      <c r="C118" s="251"/>
      <c r="D118" s="251" t="s">
        <v>73</v>
      </c>
      <c r="E118" s="251"/>
      <c r="F118" s="251" t="s">
        <v>74</v>
      </c>
      <c r="G118" s="251"/>
      <c r="H118" s="251" t="s">
        <v>75</v>
      </c>
      <c r="I118" s="251"/>
      <c r="J118" s="251" t="s">
        <v>76</v>
      </c>
      <c r="K118" s="251"/>
      <c r="L118" s="251" t="s">
        <v>77</v>
      </c>
      <c r="M118" s="251"/>
      <c r="N118" s="251" t="s">
        <v>78</v>
      </c>
      <c r="O118" s="251"/>
      <c r="P118" s="251" t="s">
        <v>79</v>
      </c>
      <c r="Q118" s="251"/>
      <c r="R118" s="251" t="s">
        <v>80</v>
      </c>
      <c r="S118" s="252"/>
    </row>
    <row r="119" spans="1:19" ht="15" customHeight="1">
      <c r="A119" s="246"/>
      <c r="B119" s="43" t="s">
        <v>4</v>
      </c>
      <c r="C119" s="44" t="s">
        <v>5</v>
      </c>
      <c r="D119" s="44" t="s">
        <v>4</v>
      </c>
      <c r="E119" s="44" t="s">
        <v>5</v>
      </c>
      <c r="F119" s="44" t="s">
        <v>4</v>
      </c>
      <c r="G119" s="44" t="s">
        <v>5</v>
      </c>
      <c r="H119" s="44" t="s">
        <v>4</v>
      </c>
      <c r="I119" s="44" t="s">
        <v>5</v>
      </c>
      <c r="J119" s="44" t="s">
        <v>4</v>
      </c>
      <c r="K119" s="44" t="s">
        <v>5</v>
      </c>
      <c r="L119" s="44" t="s">
        <v>4</v>
      </c>
      <c r="M119" s="44" t="s">
        <v>5</v>
      </c>
      <c r="N119" s="44" t="s">
        <v>4</v>
      </c>
      <c r="O119" s="44" t="s">
        <v>5</v>
      </c>
      <c r="P119" s="44" t="s">
        <v>4</v>
      </c>
      <c r="Q119" s="44" t="s">
        <v>5</v>
      </c>
      <c r="R119" s="44" t="s">
        <v>4</v>
      </c>
      <c r="S119" s="45" t="s">
        <v>5</v>
      </c>
    </row>
    <row r="120" spans="1:19" ht="15" customHeight="1">
      <c r="A120" s="2" t="s">
        <v>6</v>
      </c>
      <c r="B120" s="4">
        <v>1</v>
      </c>
      <c r="C120" s="5">
        <v>1.6949152542372881E-2</v>
      </c>
      <c r="D120" s="6">
        <v>58</v>
      </c>
      <c r="E120" s="5">
        <v>0.98305084745762716</v>
      </c>
      <c r="F120" s="6">
        <v>40</v>
      </c>
      <c r="G120" s="5">
        <v>0.67796610169491534</v>
      </c>
      <c r="H120" s="6">
        <v>4</v>
      </c>
      <c r="I120" s="5">
        <v>6.7796610169491525E-2</v>
      </c>
      <c r="J120" s="6">
        <v>3</v>
      </c>
      <c r="K120" s="5">
        <v>5.084745762711864E-2</v>
      </c>
      <c r="L120" s="6">
        <v>3</v>
      </c>
      <c r="M120" s="5">
        <v>5.084745762711864E-2</v>
      </c>
      <c r="N120" s="6">
        <v>9</v>
      </c>
      <c r="O120" s="5">
        <v>0.15254237288135594</v>
      </c>
      <c r="P120" s="6">
        <v>0</v>
      </c>
      <c r="Q120" s="5">
        <v>0</v>
      </c>
      <c r="R120" s="6">
        <v>0</v>
      </c>
      <c r="S120" s="7">
        <v>0</v>
      </c>
    </row>
    <row r="121" spans="1:19" ht="15" customHeight="1">
      <c r="A121" s="3" t="s">
        <v>7</v>
      </c>
      <c r="B121" s="8">
        <v>1</v>
      </c>
      <c r="C121" s="9">
        <v>1.6949152542372881E-2</v>
      </c>
      <c r="D121" s="10">
        <v>58</v>
      </c>
      <c r="E121" s="9">
        <v>0.98305084745762716</v>
      </c>
      <c r="F121" s="10">
        <v>40</v>
      </c>
      <c r="G121" s="9">
        <v>0.67796610169491534</v>
      </c>
      <c r="H121" s="10">
        <v>4</v>
      </c>
      <c r="I121" s="9">
        <v>6.7796610169491525E-2</v>
      </c>
      <c r="J121" s="10">
        <v>3</v>
      </c>
      <c r="K121" s="9">
        <v>5.084745762711864E-2</v>
      </c>
      <c r="L121" s="10">
        <v>3</v>
      </c>
      <c r="M121" s="9">
        <v>5.084745762711864E-2</v>
      </c>
      <c r="N121" s="10">
        <v>9</v>
      </c>
      <c r="O121" s="9">
        <v>0.15254237288135594</v>
      </c>
      <c r="P121" s="10">
        <v>0</v>
      </c>
      <c r="Q121" s="9">
        <v>0</v>
      </c>
      <c r="R121" s="10">
        <v>0</v>
      </c>
      <c r="S121" s="11">
        <v>0</v>
      </c>
    </row>
    <row r="124" spans="1:19" ht="18">
      <c r="A124" s="1"/>
    </row>
    <row r="126" spans="1:19" ht="18" customHeight="1">
      <c r="A126" s="243" t="s">
        <v>81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</row>
    <row r="127" spans="1:19" ht="15" customHeight="1">
      <c r="A127" s="244"/>
      <c r="B127" s="247" t="s">
        <v>82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9"/>
    </row>
    <row r="128" spans="1:19" ht="27" customHeight="1">
      <c r="A128" s="245"/>
      <c r="B128" s="250" t="s">
        <v>83</v>
      </c>
      <c r="C128" s="251"/>
      <c r="D128" s="251" t="s">
        <v>84</v>
      </c>
      <c r="E128" s="251"/>
      <c r="F128" s="251" t="s">
        <v>85</v>
      </c>
      <c r="G128" s="251"/>
      <c r="H128" s="251" t="s">
        <v>86</v>
      </c>
      <c r="I128" s="251"/>
      <c r="J128" s="251" t="s">
        <v>87</v>
      </c>
      <c r="K128" s="251"/>
      <c r="L128" s="251" t="s">
        <v>88</v>
      </c>
      <c r="M128" s="251"/>
      <c r="N128" s="251" t="s">
        <v>89</v>
      </c>
      <c r="O128" s="251"/>
      <c r="P128" s="251" t="s">
        <v>90</v>
      </c>
      <c r="Q128" s="252"/>
    </row>
    <row r="129" spans="1:19" ht="15" customHeight="1">
      <c r="A129" s="246"/>
      <c r="B129" s="43" t="s">
        <v>4</v>
      </c>
      <c r="C129" s="44" t="s">
        <v>5</v>
      </c>
      <c r="D129" s="44" t="s">
        <v>4</v>
      </c>
      <c r="E129" s="44" t="s">
        <v>5</v>
      </c>
      <c r="F129" s="44" t="s">
        <v>4</v>
      </c>
      <c r="G129" s="44" t="s">
        <v>5</v>
      </c>
      <c r="H129" s="44" t="s">
        <v>4</v>
      </c>
      <c r="I129" s="44" t="s">
        <v>5</v>
      </c>
      <c r="J129" s="44" t="s">
        <v>4</v>
      </c>
      <c r="K129" s="44" t="s">
        <v>5</v>
      </c>
      <c r="L129" s="44" t="s">
        <v>4</v>
      </c>
      <c r="M129" s="44" t="s">
        <v>5</v>
      </c>
      <c r="N129" s="44" t="s">
        <v>4</v>
      </c>
      <c r="O129" s="44" t="s">
        <v>5</v>
      </c>
      <c r="P129" s="44" t="s">
        <v>4</v>
      </c>
      <c r="Q129" s="45" t="s">
        <v>5</v>
      </c>
    </row>
    <row r="130" spans="1:19" ht="15" customHeight="1">
      <c r="A130" s="2" t="s">
        <v>6</v>
      </c>
      <c r="B130" s="4">
        <v>2</v>
      </c>
      <c r="C130" s="5">
        <v>3.6363636363636362E-2</v>
      </c>
      <c r="D130" s="6">
        <v>1</v>
      </c>
      <c r="E130" s="5">
        <v>1.8181818181818181E-2</v>
      </c>
      <c r="F130" s="6">
        <v>13</v>
      </c>
      <c r="G130" s="5">
        <v>0.23636363636363636</v>
      </c>
      <c r="H130" s="6">
        <v>7</v>
      </c>
      <c r="I130" s="5">
        <v>0.12727272727272726</v>
      </c>
      <c r="J130" s="6">
        <v>23</v>
      </c>
      <c r="K130" s="5">
        <v>0.41818181818181821</v>
      </c>
      <c r="L130" s="6">
        <v>6</v>
      </c>
      <c r="M130" s="5">
        <v>0.10909090909090909</v>
      </c>
      <c r="N130" s="6">
        <v>3</v>
      </c>
      <c r="O130" s="5">
        <v>5.4545454545454543E-2</v>
      </c>
      <c r="P130" s="6">
        <v>0</v>
      </c>
      <c r="Q130" s="7">
        <v>0</v>
      </c>
    </row>
    <row r="131" spans="1:19" ht="15" customHeight="1">
      <c r="A131" s="3" t="s">
        <v>7</v>
      </c>
      <c r="B131" s="8">
        <v>2</v>
      </c>
      <c r="C131" s="9">
        <v>3.6363636363636362E-2</v>
      </c>
      <c r="D131" s="10">
        <v>1</v>
      </c>
      <c r="E131" s="9">
        <v>1.8181818181818181E-2</v>
      </c>
      <c r="F131" s="10">
        <v>13</v>
      </c>
      <c r="G131" s="9">
        <v>0.23636363636363636</v>
      </c>
      <c r="H131" s="10">
        <v>7</v>
      </c>
      <c r="I131" s="9">
        <v>0.12727272727272726</v>
      </c>
      <c r="J131" s="10">
        <v>23</v>
      </c>
      <c r="K131" s="9">
        <v>0.41818181818181821</v>
      </c>
      <c r="L131" s="10">
        <v>6</v>
      </c>
      <c r="M131" s="9">
        <v>0.10909090909090909</v>
      </c>
      <c r="N131" s="10">
        <v>3</v>
      </c>
      <c r="O131" s="9">
        <v>5.4545454545454543E-2</v>
      </c>
      <c r="P131" s="10">
        <v>0</v>
      </c>
      <c r="Q131" s="11">
        <v>0</v>
      </c>
    </row>
    <row r="134" spans="1:19" ht="18">
      <c r="A134" s="1"/>
    </row>
    <row r="136" spans="1:19" ht="18" customHeight="1">
      <c r="A136" s="243" t="s">
        <v>91</v>
      </c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</row>
    <row r="137" spans="1:19" ht="15" customHeight="1">
      <c r="A137" s="244"/>
      <c r="B137" s="247" t="s">
        <v>92</v>
      </c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9"/>
    </row>
    <row r="138" spans="1:19" ht="15" customHeight="1">
      <c r="A138" s="245"/>
      <c r="B138" s="250" t="s">
        <v>93</v>
      </c>
      <c r="C138" s="251"/>
      <c r="D138" s="251" t="s">
        <v>94</v>
      </c>
      <c r="E138" s="251"/>
      <c r="F138" s="251" t="s">
        <v>95</v>
      </c>
      <c r="G138" s="251"/>
      <c r="H138" s="251" t="s">
        <v>96</v>
      </c>
      <c r="I138" s="251"/>
      <c r="J138" s="251" t="s">
        <v>97</v>
      </c>
      <c r="K138" s="251"/>
      <c r="L138" s="251" t="s">
        <v>98</v>
      </c>
      <c r="M138" s="252"/>
    </row>
    <row r="139" spans="1:19" ht="15" customHeight="1">
      <c r="A139" s="246"/>
      <c r="B139" s="43" t="s">
        <v>4</v>
      </c>
      <c r="C139" s="44" t="s">
        <v>5</v>
      </c>
      <c r="D139" s="44" t="s">
        <v>4</v>
      </c>
      <c r="E139" s="44" t="s">
        <v>5</v>
      </c>
      <c r="F139" s="44" t="s">
        <v>4</v>
      </c>
      <c r="G139" s="44" t="s">
        <v>5</v>
      </c>
      <c r="H139" s="44" t="s">
        <v>4</v>
      </c>
      <c r="I139" s="44" t="s">
        <v>5</v>
      </c>
      <c r="J139" s="44" t="s">
        <v>4</v>
      </c>
      <c r="K139" s="44" t="s">
        <v>5</v>
      </c>
      <c r="L139" s="44" t="s">
        <v>4</v>
      </c>
      <c r="M139" s="45" t="s">
        <v>5</v>
      </c>
    </row>
    <row r="140" spans="1:19" ht="15" customHeight="1">
      <c r="A140" s="2" t="s">
        <v>6</v>
      </c>
      <c r="B140" s="4">
        <v>29</v>
      </c>
      <c r="C140" s="5">
        <v>0.5</v>
      </c>
      <c r="D140" s="6">
        <v>9</v>
      </c>
      <c r="E140" s="5">
        <v>0.15517241379310345</v>
      </c>
      <c r="F140" s="6">
        <v>5</v>
      </c>
      <c r="G140" s="5">
        <v>8.6206896551724144E-2</v>
      </c>
      <c r="H140" s="6">
        <v>0</v>
      </c>
      <c r="I140" s="5">
        <v>0</v>
      </c>
      <c r="J140" s="6">
        <v>2</v>
      </c>
      <c r="K140" s="5">
        <v>3.4482758620689655E-2</v>
      </c>
      <c r="L140" s="6">
        <v>13</v>
      </c>
      <c r="M140" s="7">
        <v>0.22413793103448276</v>
      </c>
    </row>
    <row r="141" spans="1:19" ht="15" customHeight="1">
      <c r="A141" s="3" t="s">
        <v>7</v>
      </c>
      <c r="B141" s="8">
        <v>29</v>
      </c>
      <c r="C141" s="9">
        <v>0.5</v>
      </c>
      <c r="D141" s="10">
        <v>9</v>
      </c>
      <c r="E141" s="9">
        <v>0.15517241379310345</v>
      </c>
      <c r="F141" s="10">
        <v>5</v>
      </c>
      <c r="G141" s="9">
        <v>8.6206896551724144E-2</v>
      </c>
      <c r="H141" s="10">
        <v>0</v>
      </c>
      <c r="I141" s="9">
        <v>0</v>
      </c>
      <c r="J141" s="10">
        <v>2</v>
      </c>
      <c r="K141" s="9">
        <v>3.4482758620689655E-2</v>
      </c>
      <c r="L141" s="10">
        <v>13</v>
      </c>
      <c r="M141" s="11">
        <v>0.22413793103448276</v>
      </c>
    </row>
    <row r="144" spans="1:19" ht="15.75" thickBot="1">
      <c r="A144" s="233" t="s">
        <v>99</v>
      </c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</row>
    <row r="145" spans="1:57" ht="64.5" customHeight="1" thickTop="1">
      <c r="A145" s="234"/>
      <c r="B145" s="237" t="s">
        <v>100</v>
      </c>
      <c r="C145" s="238"/>
      <c r="D145" s="238" t="s">
        <v>101</v>
      </c>
      <c r="E145" s="238"/>
      <c r="F145" s="238" t="s">
        <v>102</v>
      </c>
      <c r="G145" s="238"/>
      <c r="H145" s="238" t="s">
        <v>103</v>
      </c>
      <c r="I145" s="238"/>
      <c r="J145" s="238" t="s">
        <v>104</v>
      </c>
      <c r="K145" s="238"/>
      <c r="L145" s="238" t="s">
        <v>105</v>
      </c>
      <c r="M145" s="238"/>
      <c r="N145" s="238" t="s">
        <v>106</v>
      </c>
      <c r="O145" s="238"/>
      <c r="P145" s="238" t="s">
        <v>107</v>
      </c>
      <c r="Q145" s="238"/>
      <c r="R145" s="238" t="s">
        <v>108</v>
      </c>
      <c r="S145" s="239"/>
    </row>
    <row r="146" spans="1:57">
      <c r="A146" s="235"/>
      <c r="B146" s="240" t="s">
        <v>110</v>
      </c>
      <c r="C146" s="241"/>
      <c r="D146" s="241" t="s">
        <v>24</v>
      </c>
      <c r="E146" s="241"/>
      <c r="F146" s="241" t="s">
        <v>24</v>
      </c>
      <c r="G146" s="241"/>
      <c r="H146" s="241" t="s">
        <v>110</v>
      </c>
      <c r="I146" s="241"/>
      <c r="J146" s="241" t="s">
        <v>110</v>
      </c>
      <c r="K146" s="241"/>
      <c r="L146" s="241" t="s">
        <v>110</v>
      </c>
      <c r="M146" s="241"/>
      <c r="N146" s="241" t="s">
        <v>110</v>
      </c>
      <c r="O146" s="241"/>
      <c r="P146" s="241" t="s">
        <v>110</v>
      </c>
      <c r="Q146" s="241"/>
      <c r="R146" s="241" t="s">
        <v>110</v>
      </c>
      <c r="S146" s="242"/>
    </row>
    <row r="147" spans="1:57" ht="15.75" thickBot="1">
      <c r="A147" s="236"/>
      <c r="B147" s="77" t="s">
        <v>4</v>
      </c>
      <c r="C147" s="78" t="s">
        <v>5</v>
      </c>
      <c r="D147" s="78" t="s">
        <v>4</v>
      </c>
      <c r="E147" s="78" t="s">
        <v>5</v>
      </c>
      <c r="F147" s="78" t="s">
        <v>4</v>
      </c>
      <c r="G147" s="78" t="s">
        <v>5</v>
      </c>
      <c r="H147" s="78" t="s">
        <v>4</v>
      </c>
      <c r="I147" s="78" t="s">
        <v>5</v>
      </c>
      <c r="J147" s="78" t="s">
        <v>4</v>
      </c>
      <c r="K147" s="78" t="s">
        <v>5</v>
      </c>
      <c r="L147" s="78" t="s">
        <v>4</v>
      </c>
      <c r="M147" s="78" t="s">
        <v>5</v>
      </c>
      <c r="N147" s="78" t="s">
        <v>4</v>
      </c>
      <c r="O147" s="78" t="s">
        <v>5</v>
      </c>
      <c r="P147" s="78" t="s">
        <v>4</v>
      </c>
      <c r="Q147" s="78" t="s">
        <v>5</v>
      </c>
      <c r="R147" s="78" t="s">
        <v>4</v>
      </c>
      <c r="S147" s="79" t="s">
        <v>5</v>
      </c>
    </row>
    <row r="148" spans="1:57" ht="16.5" thickTop="1" thickBot="1">
      <c r="A148" s="72" t="s">
        <v>6</v>
      </c>
      <c r="B148" s="73">
        <v>22</v>
      </c>
      <c r="C148" s="74">
        <f>B148/SUM(B148,D148,F148,H148,J148,L148,N148,P148,R148)</f>
        <v>0.15277777777777779</v>
      </c>
      <c r="D148" s="75">
        <v>45</v>
      </c>
      <c r="E148" s="74">
        <f>D148/SUM(B148,D148,F148,H148,J148,L148,N148,P148,R148)</f>
        <v>0.3125</v>
      </c>
      <c r="F148" s="75">
        <v>1</v>
      </c>
      <c r="G148" s="74">
        <f>F148/SUM(B148,D148,F148,H148,J148,L148,N148,P148,R148)</f>
        <v>6.9444444444444441E-3</v>
      </c>
      <c r="H148" s="75">
        <v>1</v>
      </c>
      <c r="I148" s="74">
        <f>H148/SUM(B148,D148,F148,H148,J148,L148,N148,P148,R148)</f>
        <v>6.9444444444444441E-3</v>
      </c>
      <c r="J148" s="75">
        <v>24</v>
      </c>
      <c r="K148" s="74">
        <f>J148/SUM(B148,D148,F148,H148,J148,L148,N148,P148,R148)</f>
        <v>0.16666666666666666</v>
      </c>
      <c r="L148" s="75">
        <v>1</v>
      </c>
      <c r="M148" s="74">
        <f>L148/SUM(B148,D148,F148,H148,J148,L148,N148,P148,R148)</f>
        <v>6.9444444444444441E-3</v>
      </c>
      <c r="N148" s="75">
        <v>49</v>
      </c>
      <c r="O148" s="74">
        <f>N148/SUM(B148,D148,F148,H148,J148,L148,N148,P148,R148)</f>
        <v>0.34027777777777779</v>
      </c>
      <c r="P148" s="75">
        <v>1</v>
      </c>
      <c r="Q148" s="74">
        <v>7.0000000000000001E-3</v>
      </c>
      <c r="R148" s="75">
        <v>0</v>
      </c>
      <c r="S148" s="76">
        <v>0</v>
      </c>
    </row>
    <row r="149" spans="1:57" ht="18.75" thickTop="1">
      <c r="A149" s="1"/>
    </row>
    <row r="151" spans="1:57" ht="18" customHeight="1">
      <c r="A151" s="243" t="s">
        <v>111</v>
      </c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</row>
    <row r="152" spans="1:57" ht="15" customHeight="1">
      <c r="A152" s="244"/>
      <c r="B152" s="247" t="s">
        <v>112</v>
      </c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9"/>
    </row>
    <row r="153" spans="1:57" ht="57" customHeight="1">
      <c r="A153" s="245"/>
      <c r="B153" s="250" t="s">
        <v>113</v>
      </c>
      <c r="C153" s="251"/>
      <c r="D153" s="251" t="s">
        <v>114</v>
      </c>
      <c r="E153" s="251"/>
      <c r="F153" s="251" t="s">
        <v>115</v>
      </c>
      <c r="G153" s="251"/>
      <c r="H153" s="251" t="s">
        <v>116</v>
      </c>
      <c r="I153" s="251"/>
      <c r="J153" s="251" t="s">
        <v>117</v>
      </c>
      <c r="K153" s="251"/>
      <c r="L153" s="251" t="s">
        <v>118</v>
      </c>
      <c r="M153" s="251"/>
      <c r="N153" s="251" t="s">
        <v>119</v>
      </c>
      <c r="O153" s="251"/>
      <c r="P153" s="251" t="s">
        <v>120</v>
      </c>
      <c r="Q153" s="251"/>
      <c r="R153" s="251" t="s">
        <v>121</v>
      </c>
      <c r="S153" s="251"/>
      <c r="T153" s="251" t="s">
        <v>122</v>
      </c>
      <c r="U153" s="251"/>
      <c r="V153" s="251" t="s">
        <v>123</v>
      </c>
      <c r="W153" s="251"/>
      <c r="X153" s="251" t="s">
        <v>124</v>
      </c>
      <c r="Y153" s="251"/>
      <c r="Z153" s="251" t="s">
        <v>125</v>
      </c>
      <c r="AA153" s="251"/>
      <c r="AB153" s="251" t="s">
        <v>126</v>
      </c>
      <c r="AC153" s="251"/>
      <c r="AD153" s="251" t="s">
        <v>127</v>
      </c>
      <c r="AE153" s="251"/>
      <c r="AF153" s="251" t="s">
        <v>128</v>
      </c>
      <c r="AG153" s="251"/>
      <c r="AH153" s="251" t="s">
        <v>129</v>
      </c>
      <c r="AI153" s="251"/>
      <c r="AJ153" s="251" t="s">
        <v>130</v>
      </c>
      <c r="AK153" s="251"/>
      <c r="AL153" s="251" t="s">
        <v>131</v>
      </c>
      <c r="AM153" s="251"/>
      <c r="AN153" s="251" t="s">
        <v>132</v>
      </c>
      <c r="AO153" s="251"/>
      <c r="AP153" s="251" t="s">
        <v>133</v>
      </c>
      <c r="AQ153" s="251"/>
      <c r="AR153" s="251" t="s">
        <v>134</v>
      </c>
      <c r="AS153" s="251"/>
      <c r="AT153" s="251" t="s">
        <v>135</v>
      </c>
      <c r="AU153" s="251"/>
      <c r="AV153" s="251" t="s">
        <v>136</v>
      </c>
      <c r="AW153" s="251"/>
      <c r="AX153" s="251" t="s">
        <v>137</v>
      </c>
      <c r="AY153" s="251"/>
      <c r="AZ153" s="251" t="s">
        <v>138</v>
      </c>
      <c r="BA153" s="251"/>
      <c r="BB153" s="251" t="s">
        <v>139</v>
      </c>
      <c r="BC153" s="251"/>
      <c r="BD153" s="251" t="s">
        <v>140</v>
      </c>
      <c r="BE153" s="252"/>
    </row>
    <row r="154" spans="1:57" ht="15" customHeight="1">
      <c r="A154" s="246"/>
      <c r="B154" s="43" t="s">
        <v>4</v>
      </c>
      <c r="C154" s="44" t="s">
        <v>5</v>
      </c>
      <c r="D154" s="44" t="s">
        <v>4</v>
      </c>
      <c r="E154" s="44" t="s">
        <v>5</v>
      </c>
      <c r="F154" s="44" t="s">
        <v>4</v>
      </c>
      <c r="G154" s="44" t="s">
        <v>5</v>
      </c>
      <c r="H154" s="44" t="s">
        <v>4</v>
      </c>
      <c r="I154" s="44" t="s">
        <v>5</v>
      </c>
      <c r="J154" s="44" t="s">
        <v>4</v>
      </c>
      <c r="K154" s="44" t="s">
        <v>5</v>
      </c>
      <c r="L154" s="44" t="s">
        <v>4</v>
      </c>
      <c r="M154" s="44" t="s">
        <v>5</v>
      </c>
      <c r="N154" s="44" t="s">
        <v>4</v>
      </c>
      <c r="O154" s="44" t="s">
        <v>5</v>
      </c>
      <c r="P154" s="44" t="s">
        <v>4</v>
      </c>
      <c r="Q154" s="44" t="s">
        <v>5</v>
      </c>
      <c r="R154" s="44" t="s">
        <v>4</v>
      </c>
      <c r="S154" s="44" t="s">
        <v>5</v>
      </c>
      <c r="T154" s="44" t="s">
        <v>4</v>
      </c>
      <c r="U154" s="44" t="s">
        <v>5</v>
      </c>
      <c r="V154" s="44" t="s">
        <v>4</v>
      </c>
      <c r="W154" s="44" t="s">
        <v>5</v>
      </c>
      <c r="X154" s="44" t="s">
        <v>4</v>
      </c>
      <c r="Y154" s="44" t="s">
        <v>5</v>
      </c>
      <c r="Z154" s="44" t="s">
        <v>4</v>
      </c>
      <c r="AA154" s="44" t="s">
        <v>5</v>
      </c>
      <c r="AB154" s="44" t="s">
        <v>4</v>
      </c>
      <c r="AC154" s="44" t="s">
        <v>5</v>
      </c>
      <c r="AD154" s="44" t="s">
        <v>4</v>
      </c>
      <c r="AE154" s="44" t="s">
        <v>5</v>
      </c>
      <c r="AF154" s="44" t="s">
        <v>4</v>
      </c>
      <c r="AG154" s="44" t="s">
        <v>5</v>
      </c>
      <c r="AH154" s="44" t="s">
        <v>4</v>
      </c>
      <c r="AI154" s="44" t="s">
        <v>5</v>
      </c>
      <c r="AJ154" s="44" t="s">
        <v>4</v>
      </c>
      <c r="AK154" s="44" t="s">
        <v>5</v>
      </c>
      <c r="AL154" s="44" t="s">
        <v>4</v>
      </c>
      <c r="AM154" s="44" t="s">
        <v>5</v>
      </c>
      <c r="AN154" s="44" t="s">
        <v>4</v>
      </c>
      <c r="AO154" s="44" t="s">
        <v>5</v>
      </c>
      <c r="AP154" s="44" t="s">
        <v>4</v>
      </c>
      <c r="AQ154" s="44" t="s">
        <v>5</v>
      </c>
      <c r="AR154" s="44" t="s">
        <v>4</v>
      </c>
      <c r="AS154" s="44" t="s">
        <v>5</v>
      </c>
      <c r="AT154" s="44" t="s">
        <v>4</v>
      </c>
      <c r="AU154" s="44" t="s">
        <v>5</v>
      </c>
      <c r="AV154" s="44" t="s">
        <v>4</v>
      </c>
      <c r="AW154" s="44" t="s">
        <v>5</v>
      </c>
      <c r="AX154" s="44" t="s">
        <v>4</v>
      </c>
      <c r="AY154" s="44" t="s">
        <v>5</v>
      </c>
      <c r="AZ154" s="44" t="s">
        <v>4</v>
      </c>
      <c r="BA154" s="44" t="s">
        <v>5</v>
      </c>
      <c r="BB154" s="44" t="s">
        <v>4</v>
      </c>
      <c r="BC154" s="44" t="s">
        <v>5</v>
      </c>
      <c r="BD154" s="44" t="s">
        <v>4</v>
      </c>
      <c r="BE154" s="45" t="s">
        <v>5</v>
      </c>
    </row>
    <row r="155" spans="1:57" ht="15" customHeight="1">
      <c r="A155" s="2" t="s">
        <v>6</v>
      </c>
      <c r="B155" s="4">
        <v>0</v>
      </c>
      <c r="C155" s="5">
        <v>0</v>
      </c>
      <c r="D155" s="6">
        <v>0</v>
      </c>
      <c r="E155" s="5">
        <v>0</v>
      </c>
      <c r="F155" s="6">
        <v>0</v>
      </c>
      <c r="G155" s="5">
        <v>0</v>
      </c>
      <c r="H155" s="6">
        <v>0</v>
      </c>
      <c r="I155" s="5">
        <v>0</v>
      </c>
      <c r="J155" s="6">
        <v>0</v>
      </c>
      <c r="K155" s="5">
        <v>0</v>
      </c>
      <c r="L155" s="6">
        <v>0</v>
      </c>
      <c r="M155" s="5">
        <v>0</v>
      </c>
      <c r="N155" s="6">
        <v>0</v>
      </c>
      <c r="O155" s="5">
        <v>0</v>
      </c>
      <c r="P155" s="6">
        <v>0</v>
      </c>
      <c r="Q155" s="5">
        <v>0</v>
      </c>
      <c r="R155" s="6">
        <v>0</v>
      </c>
      <c r="S155" s="5">
        <v>0</v>
      </c>
      <c r="T155" s="6">
        <v>0</v>
      </c>
      <c r="U155" s="5">
        <v>0</v>
      </c>
      <c r="V155" s="6">
        <v>0</v>
      </c>
      <c r="W155" s="5">
        <v>0</v>
      </c>
      <c r="X155" s="6">
        <v>0</v>
      </c>
      <c r="Y155" s="5">
        <v>0</v>
      </c>
      <c r="Z155" s="6">
        <v>0</v>
      </c>
      <c r="AA155" s="5">
        <v>0</v>
      </c>
      <c r="AB155" s="6">
        <v>0</v>
      </c>
      <c r="AC155" s="5">
        <v>0</v>
      </c>
      <c r="AD155" s="6">
        <v>0</v>
      </c>
      <c r="AE155" s="5">
        <v>0</v>
      </c>
      <c r="AF155" s="6">
        <v>17</v>
      </c>
      <c r="AG155" s="5">
        <v>0.28813559322033899</v>
      </c>
      <c r="AH155" s="6">
        <v>0</v>
      </c>
      <c r="AI155" s="5">
        <v>0</v>
      </c>
      <c r="AJ155" s="6">
        <v>0</v>
      </c>
      <c r="AK155" s="5">
        <v>0</v>
      </c>
      <c r="AL155" s="6">
        <v>0</v>
      </c>
      <c r="AM155" s="5">
        <v>0</v>
      </c>
      <c r="AN155" s="6">
        <v>0</v>
      </c>
      <c r="AO155" s="5">
        <v>0</v>
      </c>
      <c r="AP155" s="6">
        <v>0</v>
      </c>
      <c r="AQ155" s="5">
        <v>0</v>
      </c>
      <c r="AR155" s="6">
        <v>0</v>
      </c>
      <c r="AS155" s="5">
        <v>0</v>
      </c>
      <c r="AT155" s="6">
        <v>0</v>
      </c>
      <c r="AU155" s="5">
        <v>0</v>
      </c>
      <c r="AV155" s="6">
        <v>1</v>
      </c>
      <c r="AW155" s="5">
        <v>1.6949152542372881E-2</v>
      </c>
      <c r="AX155" s="6">
        <v>41</v>
      </c>
      <c r="AY155" s="5">
        <v>0.69491525423728817</v>
      </c>
      <c r="AZ155" s="6">
        <v>0</v>
      </c>
      <c r="BA155" s="5">
        <v>0</v>
      </c>
      <c r="BB155" s="6">
        <v>0</v>
      </c>
      <c r="BC155" s="5">
        <v>0</v>
      </c>
      <c r="BD155" s="6">
        <v>0</v>
      </c>
      <c r="BE155" s="7">
        <v>0</v>
      </c>
    </row>
    <row r="156" spans="1:57" ht="15" customHeight="1">
      <c r="A156" s="3" t="s">
        <v>7</v>
      </c>
      <c r="B156" s="8">
        <v>0</v>
      </c>
      <c r="C156" s="9">
        <v>0</v>
      </c>
      <c r="D156" s="10">
        <v>0</v>
      </c>
      <c r="E156" s="9">
        <v>0</v>
      </c>
      <c r="F156" s="10">
        <v>0</v>
      </c>
      <c r="G156" s="9">
        <v>0</v>
      </c>
      <c r="H156" s="10">
        <v>0</v>
      </c>
      <c r="I156" s="9">
        <v>0</v>
      </c>
      <c r="J156" s="10">
        <v>0</v>
      </c>
      <c r="K156" s="9">
        <v>0</v>
      </c>
      <c r="L156" s="10">
        <v>0</v>
      </c>
      <c r="M156" s="9">
        <v>0</v>
      </c>
      <c r="N156" s="10">
        <v>0</v>
      </c>
      <c r="O156" s="9">
        <v>0</v>
      </c>
      <c r="P156" s="10">
        <v>0</v>
      </c>
      <c r="Q156" s="9">
        <v>0</v>
      </c>
      <c r="R156" s="10">
        <v>0</v>
      </c>
      <c r="S156" s="9">
        <v>0</v>
      </c>
      <c r="T156" s="10">
        <v>0</v>
      </c>
      <c r="U156" s="9">
        <v>0</v>
      </c>
      <c r="V156" s="10">
        <v>0</v>
      </c>
      <c r="W156" s="9">
        <v>0</v>
      </c>
      <c r="X156" s="10">
        <v>0</v>
      </c>
      <c r="Y156" s="9">
        <v>0</v>
      </c>
      <c r="Z156" s="10">
        <v>0</v>
      </c>
      <c r="AA156" s="9">
        <v>0</v>
      </c>
      <c r="AB156" s="10">
        <v>0</v>
      </c>
      <c r="AC156" s="9">
        <v>0</v>
      </c>
      <c r="AD156" s="10">
        <v>0</v>
      </c>
      <c r="AE156" s="9">
        <v>0</v>
      </c>
      <c r="AF156" s="10">
        <v>17</v>
      </c>
      <c r="AG156" s="9">
        <v>0.28813559322033899</v>
      </c>
      <c r="AH156" s="10">
        <v>0</v>
      </c>
      <c r="AI156" s="9">
        <v>0</v>
      </c>
      <c r="AJ156" s="10">
        <v>0</v>
      </c>
      <c r="AK156" s="9">
        <v>0</v>
      </c>
      <c r="AL156" s="10">
        <v>0</v>
      </c>
      <c r="AM156" s="9">
        <v>0</v>
      </c>
      <c r="AN156" s="10">
        <v>0</v>
      </c>
      <c r="AO156" s="9">
        <v>0</v>
      </c>
      <c r="AP156" s="10">
        <v>0</v>
      </c>
      <c r="AQ156" s="9">
        <v>0</v>
      </c>
      <c r="AR156" s="10">
        <v>0</v>
      </c>
      <c r="AS156" s="9">
        <v>0</v>
      </c>
      <c r="AT156" s="10">
        <v>0</v>
      </c>
      <c r="AU156" s="9">
        <v>0</v>
      </c>
      <c r="AV156" s="10">
        <v>1</v>
      </c>
      <c r="AW156" s="9">
        <v>1.6949152542372881E-2</v>
      </c>
      <c r="AX156" s="10">
        <v>41</v>
      </c>
      <c r="AY156" s="9">
        <v>0.69491525423728817</v>
      </c>
      <c r="AZ156" s="10">
        <v>0</v>
      </c>
      <c r="BA156" s="9">
        <v>0</v>
      </c>
      <c r="BB156" s="10">
        <v>0</v>
      </c>
      <c r="BC156" s="9">
        <v>0</v>
      </c>
      <c r="BD156" s="10">
        <v>0</v>
      </c>
      <c r="BE156" s="11">
        <v>0</v>
      </c>
    </row>
    <row r="159" spans="1:57" ht="21">
      <c r="A159" s="46" t="s">
        <v>260</v>
      </c>
    </row>
    <row r="160" spans="1:57">
      <c r="A160" s="299" t="s">
        <v>439</v>
      </c>
    </row>
    <row r="161" spans="1:13" ht="18" customHeight="1" thickBot="1">
      <c r="A161" s="243" t="s">
        <v>141</v>
      </c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</row>
    <row r="162" spans="1:13" ht="29.25" customHeight="1" thickTop="1">
      <c r="A162" s="244" t="s">
        <v>445</v>
      </c>
      <c r="B162" s="247" t="s">
        <v>142</v>
      </c>
      <c r="C162" s="248"/>
      <c r="D162" s="248"/>
      <c r="E162" s="248" t="s">
        <v>143</v>
      </c>
      <c r="F162" s="248"/>
      <c r="G162" s="248"/>
      <c r="H162" s="248" t="s">
        <v>144</v>
      </c>
      <c r="I162" s="248"/>
      <c r="J162" s="248"/>
      <c r="K162" s="248" t="s">
        <v>145</v>
      </c>
      <c r="L162" s="248"/>
      <c r="M162" s="249"/>
    </row>
    <row r="163" spans="1:13" ht="15" customHeight="1" thickBot="1">
      <c r="A163" s="246"/>
      <c r="B163" s="43" t="s">
        <v>4</v>
      </c>
      <c r="C163" s="44" t="s">
        <v>146</v>
      </c>
      <c r="D163" s="44" t="s">
        <v>147</v>
      </c>
      <c r="E163" s="44" t="s">
        <v>4</v>
      </c>
      <c r="F163" s="44" t="s">
        <v>146</v>
      </c>
      <c r="G163" s="44" t="s">
        <v>147</v>
      </c>
      <c r="H163" s="44" t="s">
        <v>4</v>
      </c>
      <c r="I163" s="44" t="s">
        <v>146</v>
      </c>
      <c r="J163" s="44" t="s">
        <v>147</v>
      </c>
      <c r="K163" s="44" t="s">
        <v>4</v>
      </c>
      <c r="L163" s="44" t="s">
        <v>146</v>
      </c>
      <c r="M163" s="45" t="s">
        <v>147</v>
      </c>
    </row>
    <row r="164" spans="1:13" ht="15" customHeight="1" thickTop="1">
      <c r="A164" s="2" t="s">
        <v>6</v>
      </c>
      <c r="B164" s="4">
        <v>53</v>
      </c>
      <c r="C164" s="12">
        <v>5.2452830188679238</v>
      </c>
      <c r="D164" s="12">
        <v>1.4923608088342972</v>
      </c>
      <c r="E164" s="6">
        <v>53</v>
      </c>
      <c r="F164" s="12">
        <v>5.8679245283018862</v>
      </c>
      <c r="G164" s="12">
        <v>1.2715486597824266</v>
      </c>
      <c r="H164" s="6">
        <v>53</v>
      </c>
      <c r="I164" s="12">
        <v>3.7924528301886795</v>
      </c>
      <c r="J164" s="12">
        <v>1.801265480006484</v>
      </c>
      <c r="K164" s="6">
        <v>53</v>
      </c>
      <c r="L164" s="12">
        <v>3.9622641509433958</v>
      </c>
      <c r="M164" s="13">
        <v>1.9010347804747674</v>
      </c>
    </row>
    <row r="165" spans="1:13" ht="15" customHeight="1" thickBot="1">
      <c r="A165" s="3" t="s">
        <v>7</v>
      </c>
      <c r="B165" s="8">
        <v>53</v>
      </c>
      <c r="C165" s="14">
        <v>5.2452830188679238</v>
      </c>
      <c r="D165" s="14">
        <v>1.4923608088342972</v>
      </c>
      <c r="E165" s="10">
        <v>53</v>
      </c>
      <c r="F165" s="14">
        <v>5.8679245283018862</v>
      </c>
      <c r="G165" s="14">
        <v>1.2715486597824266</v>
      </c>
      <c r="H165" s="10">
        <v>53</v>
      </c>
      <c r="I165" s="14">
        <v>3.7924528301886795</v>
      </c>
      <c r="J165" s="14">
        <v>1.801265480006484</v>
      </c>
      <c r="K165" s="10">
        <v>53</v>
      </c>
      <c r="L165" s="14">
        <v>3.9622641509433958</v>
      </c>
      <c r="M165" s="15">
        <v>1.9010347804747674</v>
      </c>
    </row>
    <row r="166" spans="1:13" ht="15.75" thickTop="1"/>
    <row r="168" spans="1:13" ht="18">
      <c r="A168" s="1"/>
    </row>
    <row r="170" spans="1:13" ht="18" customHeight="1" thickBot="1">
      <c r="A170" s="243" t="s">
        <v>141</v>
      </c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</row>
    <row r="171" spans="1:13" ht="30" customHeight="1" thickTop="1">
      <c r="A171" s="244" t="s">
        <v>445</v>
      </c>
      <c r="B171" s="247" t="s">
        <v>148</v>
      </c>
      <c r="C171" s="248"/>
      <c r="D171" s="248"/>
      <c r="E171" s="248" t="s">
        <v>149</v>
      </c>
      <c r="F171" s="248"/>
      <c r="G171" s="248"/>
      <c r="H171" s="248" t="s">
        <v>150</v>
      </c>
      <c r="I171" s="248"/>
      <c r="J171" s="248"/>
      <c r="K171" s="248" t="s">
        <v>151</v>
      </c>
      <c r="L171" s="248"/>
      <c r="M171" s="249"/>
    </row>
    <row r="172" spans="1:13" ht="15" customHeight="1" thickBot="1">
      <c r="A172" s="246"/>
      <c r="B172" s="43" t="s">
        <v>4</v>
      </c>
      <c r="C172" s="44" t="s">
        <v>146</v>
      </c>
      <c r="D172" s="44" t="s">
        <v>147</v>
      </c>
      <c r="E172" s="44" t="s">
        <v>4</v>
      </c>
      <c r="F172" s="44" t="s">
        <v>146</v>
      </c>
      <c r="G172" s="44" t="s">
        <v>147</v>
      </c>
      <c r="H172" s="44" t="s">
        <v>4</v>
      </c>
      <c r="I172" s="44" t="s">
        <v>146</v>
      </c>
      <c r="J172" s="44" t="s">
        <v>147</v>
      </c>
      <c r="K172" s="44" t="s">
        <v>4</v>
      </c>
      <c r="L172" s="44" t="s">
        <v>146</v>
      </c>
      <c r="M172" s="45" t="s">
        <v>147</v>
      </c>
    </row>
    <row r="173" spans="1:13" ht="15" customHeight="1" thickTop="1">
      <c r="A173" s="2" t="s">
        <v>6</v>
      </c>
      <c r="B173" s="4">
        <v>53</v>
      </c>
      <c r="C173" s="12">
        <v>5.6226415094339632</v>
      </c>
      <c r="D173" s="12">
        <v>1.0419363463198188</v>
      </c>
      <c r="E173" s="6">
        <v>53</v>
      </c>
      <c r="F173" s="12">
        <v>5.1509433962264159</v>
      </c>
      <c r="G173" s="12">
        <v>1.5366825708836145</v>
      </c>
      <c r="H173" s="6">
        <v>52</v>
      </c>
      <c r="I173" s="12">
        <v>5.75</v>
      </c>
      <c r="J173" s="12">
        <v>1.4802622979013669</v>
      </c>
      <c r="K173" s="6">
        <v>53</v>
      </c>
      <c r="L173" s="12">
        <v>5.5849056603773581</v>
      </c>
      <c r="M173" s="13">
        <v>1.3072867124778673</v>
      </c>
    </row>
    <row r="174" spans="1:13" ht="15" customHeight="1" thickBot="1">
      <c r="A174" s="3" t="s">
        <v>7</v>
      </c>
      <c r="B174" s="8">
        <v>53</v>
      </c>
      <c r="C174" s="14">
        <v>5.6226415094339632</v>
      </c>
      <c r="D174" s="14">
        <v>1.0419363463198188</v>
      </c>
      <c r="E174" s="10">
        <v>53</v>
      </c>
      <c r="F174" s="14">
        <v>5.1509433962264159</v>
      </c>
      <c r="G174" s="14">
        <v>1.5366825708836145</v>
      </c>
      <c r="H174" s="10">
        <v>52</v>
      </c>
      <c r="I174" s="14">
        <v>5.75</v>
      </c>
      <c r="J174" s="14">
        <v>1.4802622979013669</v>
      </c>
      <c r="K174" s="10">
        <v>53</v>
      </c>
      <c r="L174" s="14">
        <v>5.5849056603773581</v>
      </c>
      <c r="M174" s="15">
        <v>1.3072867124778673</v>
      </c>
    </row>
    <row r="175" spans="1:13" ht="15.75" thickTop="1"/>
    <row r="177" spans="1:17" ht="21">
      <c r="A177" s="46" t="s">
        <v>261</v>
      </c>
    </row>
    <row r="178" spans="1:17">
      <c r="A178" s="299" t="s">
        <v>440</v>
      </c>
    </row>
    <row r="179" spans="1:17" ht="18" customHeight="1" thickBot="1">
      <c r="A179" s="243" t="s">
        <v>152</v>
      </c>
      <c r="B179" s="243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301"/>
    </row>
    <row r="180" spans="1:17" ht="34.5" customHeight="1" thickTop="1">
      <c r="A180" s="244" t="s">
        <v>445</v>
      </c>
      <c r="B180" s="247" t="s">
        <v>153</v>
      </c>
      <c r="C180" s="248"/>
      <c r="D180" s="248"/>
      <c r="E180" s="248" t="s">
        <v>154</v>
      </c>
      <c r="F180" s="248"/>
      <c r="G180" s="248"/>
      <c r="H180" s="248" t="s">
        <v>155</v>
      </c>
      <c r="I180" s="248"/>
      <c r="J180" s="248"/>
      <c r="K180" s="248" t="s">
        <v>156</v>
      </c>
      <c r="L180" s="248"/>
      <c r="M180" s="248"/>
      <c r="N180" s="302" t="s">
        <v>157</v>
      </c>
      <c r="O180" s="303"/>
      <c r="P180" s="304"/>
      <c r="Q180" s="301"/>
    </row>
    <row r="181" spans="1:17" ht="15" customHeight="1" thickBot="1">
      <c r="A181" s="246"/>
      <c r="B181" s="43" t="s">
        <v>4</v>
      </c>
      <c r="C181" s="44" t="s">
        <v>146</v>
      </c>
      <c r="D181" s="44" t="s">
        <v>147</v>
      </c>
      <c r="E181" s="44" t="s">
        <v>4</v>
      </c>
      <c r="F181" s="44" t="s">
        <v>146</v>
      </c>
      <c r="G181" s="44" t="s">
        <v>147</v>
      </c>
      <c r="H181" s="44" t="s">
        <v>4</v>
      </c>
      <c r="I181" s="44" t="s">
        <v>146</v>
      </c>
      <c r="J181" s="44" t="s">
        <v>147</v>
      </c>
      <c r="K181" s="44" t="s">
        <v>4</v>
      </c>
      <c r="L181" s="44" t="s">
        <v>146</v>
      </c>
      <c r="M181" s="44" t="s">
        <v>147</v>
      </c>
      <c r="N181" s="44" t="s">
        <v>4</v>
      </c>
      <c r="O181" s="44" t="s">
        <v>146</v>
      </c>
      <c r="P181" s="45" t="s">
        <v>147</v>
      </c>
      <c r="Q181" s="301"/>
    </row>
    <row r="182" spans="1:17" ht="15" customHeight="1" thickTop="1">
      <c r="A182" s="2" t="s">
        <v>6</v>
      </c>
      <c r="B182" s="4">
        <v>56</v>
      </c>
      <c r="C182" s="12">
        <v>5.625</v>
      </c>
      <c r="D182" s="12">
        <v>1.0191351056834237</v>
      </c>
      <c r="E182" s="6">
        <v>56</v>
      </c>
      <c r="F182" s="12">
        <v>4.7857142857142856</v>
      </c>
      <c r="G182" s="12">
        <v>1.4611861397730734</v>
      </c>
      <c r="H182" s="6">
        <v>55</v>
      </c>
      <c r="I182" s="12">
        <v>4.5636363636363626</v>
      </c>
      <c r="J182" s="12">
        <v>1.5246570514640745</v>
      </c>
      <c r="K182" s="6">
        <v>56</v>
      </c>
      <c r="L182" s="12">
        <v>4.9642857142857153</v>
      </c>
      <c r="M182" s="12">
        <v>1.7884913471139015</v>
      </c>
      <c r="N182" s="6">
        <v>55</v>
      </c>
      <c r="O182" s="12">
        <v>5.4727272727272718</v>
      </c>
      <c r="P182" s="13">
        <v>1.2744576980984597</v>
      </c>
      <c r="Q182" s="301"/>
    </row>
    <row r="183" spans="1:17" ht="15" customHeight="1" thickBot="1">
      <c r="A183" s="3" t="s">
        <v>7</v>
      </c>
      <c r="B183" s="8">
        <v>56</v>
      </c>
      <c r="C183" s="14">
        <v>5.625</v>
      </c>
      <c r="D183" s="14">
        <v>1.0191351056834237</v>
      </c>
      <c r="E183" s="10">
        <v>56</v>
      </c>
      <c r="F183" s="14">
        <v>4.7857142857142856</v>
      </c>
      <c r="G183" s="14">
        <v>1.4611861397730734</v>
      </c>
      <c r="H183" s="10">
        <v>55</v>
      </c>
      <c r="I183" s="14">
        <v>4.5636363636363626</v>
      </c>
      <c r="J183" s="14">
        <v>1.5246570514640745</v>
      </c>
      <c r="K183" s="10">
        <v>56</v>
      </c>
      <c r="L183" s="14">
        <v>4.9642857142857153</v>
      </c>
      <c r="M183" s="14">
        <v>1.7884913471139015</v>
      </c>
      <c r="N183" s="10">
        <v>55</v>
      </c>
      <c r="O183" s="14">
        <v>5.4727272727272718</v>
      </c>
      <c r="P183" s="15">
        <v>1.2744576980984597</v>
      </c>
      <c r="Q183" s="301"/>
    </row>
    <row r="184" spans="1:17" ht="15.75" thickTop="1"/>
    <row r="186" spans="1:17" ht="21">
      <c r="A186" s="46" t="s">
        <v>262</v>
      </c>
    </row>
    <row r="187" spans="1:17">
      <c r="A187" s="299" t="s">
        <v>441</v>
      </c>
    </row>
    <row r="188" spans="1:17" ht="18" customHeight="1" thickBot="1">
      <c r="A188" s="243" t="s">
        <v>158</v>
      </c>
      <c r="B188" s="243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</row>
    <row r="189" spans="1:17" ht="15" customHeight="1" thickTop="1">
      <c r="A189" s="244" t="s">
        <v>445</v>
      </c>
      <c r="B189" s="247" t="s">
        <v>446</v>
      </c>
      <c r="C189" s="248"/>
      <c r="D189" s="248"/>
      <c r="E189" s="248" t="s">
        <v>447</v>
      </c>
      <c r="F189" s="248"/>
      <c r="G189" s="248"/>
      <c r="H189" s="248" t="s">
        <v>448</v>
      </c>
      <c r="I189" s="248"/>
      <c r="J189" s="248"/>
      <c r="K189" s="248" t="s">
        <v>449</v>
      </c>
      <c r="L189" s="248"/>
      <c r="M189" s="249"/>
    </row>
    <row r="190" spans="1:17" ht="15" customHeight="1" thickBot="1">
      <c r="A190" s="246"/>
      <c r="B190" s="43" t="s">
        <v>4</v>
      </c>
      <c r="C190" s="44" t="s">
        <v>146</v>
      </c>
      <c r="D190" s="44" t="s">
        <v>147</v>
      </c>
      <c r="E190" s="44" t="s">
        <v>4</v>
      </c>
      <c r="F190" s="44" t="s">
        <v>146</v>
      </c>
      <c r="G190" s="44" t="s">
        <v>147</v>
      </c>
      <c r="H190" s="44" t="s">
        <v>4</v>
      </c>
      <c r="I190" s="44" t="s">
        <v>146</v>
      </c>
      <c r="J190" s="44" t="s">
        <v>450</v>
      </c>
      <c r="K190" s="44" t="s">
        <v>4</v>
      </c>
      <c r="L190" s="44" t="s">
        <v>146</v>
      </c>
      <c r="M190" s="45" t="s">
        <v>450</v>
      </c>
    </row>
    <row r="191" spans="1:17" ht="15" customHeight="1" thickTop="1">
      <c r="A191" s="2" t="s">
        <v>6</v>
      </c>
      <c r="B191" s="4">
        <v>59</v>
      </c>
      <c r="C191" s="12">
        <v>5.3559322033898322</v>
      </c>
      <c r="D191" s="12">
        <v>1.0465495336384485</v>
      </c>
      <c r="E191" s="6">
        <v>59</v>
      </c>
      <c r="F191" s="12">
        <v>4.6440677966101704</v>
      </c>
      <c r="G191" s="12">
        <v>1.6056227910217606</v>
      </c>
      <c r="H191" s="6">
        <v>58</v>
      </c>
      <c r="I191" s="12">
        <v>5.1206896551724128</v>
      </c>
      <c r="J191" s="12">
        <v>1.4027239941452332</v>
      </c>
      <c r="K191" s="6">
        <v>59</v>
      </c>
      <c r="L191" s="12">
        <v>5.0847457627118633</v>
      </c>
      <c r="M191" s="13">
        <v>1.6946989926321094</v>
      </c>
    </row>
    <row r="192" spans="1:17" ht="15" customHeight="1" thickBot="1">
      <c r="A192" s="3" t="s">
        <v>7</v>
      </c>
      <c r="B192" s="8">
        <v>59</v>
      </c>
      <c r="C192" s="14">
        <v>5.3559322033898322</v>
      </c>
      <c r="D192" s="14">
        <v>1.0465495336384485</v>
      </c>
      <c r="E192" s="10">
        <v>59</v>
      </c>
      <c r="F192" s="14">
        <v>4.6440677966101704</v>
      </c>
      <c r="G192" s="14">
        <v>1.6056227910217606</v>
      </c>
      <c r="H192" s="10">
        <v>58</v>
      </c>
      <c r="I192" s="14">
        <v>5.1206896551724128</v>
      </c>
      <c r="J192" s="14">
        <v>1.4027239941452332</v>
      </c>
      <c r="K192" s="10">
        <v>59</v>
      </c>
      <c r="L192" s="14">
        <v>5.0847457627118633</v>
      </c>
      <c r="M192" s="15">
        <v>1.6946989926321094</v>
      </c>
    </row>
    <row r="193" spans="1:19" ht="15.75" thickTop="1"/>
    <row r="195" spans="1:19" ht="18">
      <c r="A195" s="1"/>
    </row>
    <row r="197" spans="1:19" ht="18" customHeight="1" thickBot="1">
      <c r="A197" s="261" t="s">
        <v>161</v>
      </c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</row>
    <row r="198" spans="1:19" ht="25.5" customHeight="1" thickTop="1">
      <c r="A198" s="244" t="s">
        <v>445</v>
      </c>
      <c r="B198" s="247" t="s">
        <v>451</v>
      </c>
      <c r="C198" s="248"/>
      <c r="D198" s="248"/>
      <c r="E198" s="248" t="s">
        <v>452</v>
      </c>
      <c r="F198" s="248"/>
      <c r="G198" s="248"/>
      <c r="H198" s="248" t="s">
        <v>453</v>
      </c>
      <c r="I198" s="248"/>
      <c r="J198" s="248"/>
      <c r="K198" s="248" t="s">
        <v>454</v>
      </c>
      <c r="L198" s="248"/>
      <c r="M198" s="248"/>
      <c r="N198" s="248" t="s">
        <v>455</v>
      </c>
      <c r="O198" s="248"/>
      <c r="P198" s="248"/>
      <c r="Q198" s="302" t="s">
        <v>456</v>
      </c>
      <c r="R198" s="303"/>
      <c r="S198" s="304"/>
    </row>
    <row r="199" spans="1:19" ht="15" customHeight="1" thickBot="1">
      <c r="A199" s="246"/>
      <c r="B199" s="43" t="s">
        <v>4</v>
      </c>
      <c r="C199" s="44" t="s">
        <v>146</v>
      </c>
      <c r="D199" s="44" t="s">
        <v>147</v>
      </c>
      <c r="E199" s="44" t="s">
        <v>4</v>
      </c>
      <c r="F199" s="44" t="s">
        <v>146</v>
      </c>
      <c r="G199" s="44" t="s">
        <v>147</v>
      </c>
      <c r="H199" s="44" t="s">
        <v>4</v>
      </c>
      <c r="I199" s="44" t="s">
        <v>146</v>
      </c>
      <c r="J199" s="44" t="s">
        <v>147</v>
      </c>
      <c r="K199" s="44" t="s">
        <v>4</v>
      </c>
      <c r="L199" s="44" t="s">
        <v>146</v>
      </c>
      <c r="M199" s="44" t="s">
        <v>147</v>
      </c>
      <c r="N199" s="44" t="s">
        <v>4</v>
      </c>
      <c r="O199" s="44" t="s">
        <v>146</v>
      </c>
      <c r="P199" s="44" t="s">
        <v>147</v>
      </c>
      <c r="Q199" s="44" t="s">
        <v>4</v>
      </c>
      <c r="R199" s="44" t="s">
        <v>146</v>
      </c>
      <c r="S199" s="45" t="s">
        <v>147</v>
      </c>
    </row>
    <row r="200" spans="1:19" ht="15" customHeight="1" thickTop="1">
      <c r="A200" s="2" t="s">
        <v>6</v>
      </c>
      <c r="B200" s="4">
        <v>59</v>
      </c>
      <c r="C200" s="12">
        <v>3.4406779661016955</v>
      </c>
      <c r="D200" s="12">
        <v>1.5786417824398156</v>
      </c>
      <c r="E200" s="6">
        <v>59</v>
      </c>
      <c r="F200" s="12">
        <v>4.8474576271186463</v>
      </c>
      <c r="G200" s="12">
        <v>1.3622187697362922</v>
      </c>
      <c r="H200" s="6">
        <v>59</v>
      </c>
      <c r="I200" s="12">
        <v>2.4406779661016946</v>
      </c>
      <c r="J200" s="12">
        <v>1.2901642028703966</v>
      </c>
      <c r="K200" s="6">
        <v>59</v>
      </c>
      <c r="L200" s="12">
        <v>3.6949152542372876</v>
      </c>
      <c r="M200" s="12">
        <v>1.7835864420158074</v>
      </c>
      <c r="N200" s="6">
        <v>59</v>
      </c>
      <c r="O200" s="12">
        <v>4.1016949152542361</v>
      </c>
      <c r="P200" s="12">
        <v>1.5941154206280186</v>
      </c>
      <c r="Q200" s="6">
        <v>59</v>
      </c>
      <c r="R200" s="12">
        <v>4.4067796610169507</v>
      </c>
      <c r="S200" s="13">
        <v>1.7132208431811198</v>
      </c>
    </row>
    <row r="201" spans="1:19" ht="15" customHeight="1" thickBot="1">
      <c r="A201" s="3" t="s">
        <v>7</v>
      </c>
      <c r="B201" s="8">
        <v>59</v>
      </c>
      <c r="C201" s="14">
        <v>3.4406779661016955</v>
      </c>
      <c r="D201" s="14">
        <v>1.5786417824398156</v>
      </c>
      <c r="E201" s="10">
        <v>59</v>
      </c>
      <c r="F201" s="14">
        <v>4.8474576271186463</v>
      </c>
      <c r="G201" s="14">
        <v>1.3622187697362922</v>
      </c>
      <c r="H201" s="10">
        <v>59</v>
      </c>
      <c r="I201" s="14">
        <v>2.4406779661016946</v>
      </c>
      <c r="J201" s="14">
        <v>1.2901642028703966</v>
      </c>
      <c r="K201" s="10">
        <v>59</v>
      </c>
      <c r="L201" s="14">
        <v>3.6949152542372876</v>
      </c>
      <c r="M201" s="14">
        <v>1.7835864420158074</v>
      </c>
      <c r="N201" s="10">
        <v>59</v>
      </c>
      <c r="O201" s="14">
        <v>4.1016949152542361</v>
      </c>
      <c r="P201" s="14">
        <v>1.5941154206280186</v>
      </c>
      <c r="Q201" s="10">
        <v>59</v>
      </c>
      <c r="R201" s="14">
        <v>4.4067796610169507</v>
      </c>
      <c r="S201" s="15">
        <v>1.7132208431811198</v>
      </c>
    </row>
    <row r="202" spans="1:19" ht="15.75" thickTop="1"/>
    <row r="204" spans="1:19" ht="18">
      <c r="A204" s="1"/>
    </row>
    <row r="206" spans="1:19" ht="18" customHeight="1" thickBot="1">
      <c r="A206" s="261" t="s">
        <v>164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</row>
    <row r="207" spans="1:19" ht="15" customHeight="1" thickTop="1">
      <c r="A207" s="244" t="s">
        <v>445</v>
      </c>
      <c r="B207" s="247" t="s">
        <v>457</v>
      </c>
      <c r="C207" s="248"/>
      <c r="D207" s="248"/>
      <c r="E207" s="248" t="s">
        <v>458</v>
      </c>
      <c r="F207" s="248"/>
      <c r="G207" s="248"/>
      <c r="H207" s="248" t="s">
        <v>459</v>
      </c>
      <c r="I207" s="248"/>
      <c r="J207" s="248"/>
      <c r="K207" s="248" t="s">
        <v>460</v>
      </c>
      <c r="L207" s="248"/>
      <c r="M207" s="248"/>
      <c r="N207" s="248" t="s">
        <v>461</v>
      </c>
      <c r="O207" s="248"/>
      <c r="P207" s="248"/>
      <c r="Q207" s="302" t="s">
        <v>462</v>
      </c>
      <c r="R207" s="303"/>
      <c r="S207" s="304"/>
    </row>
    <row r="208" spans="1:19" ht="15" customHeight="1" thickBot="1">
      <c r="A208" s="246"/>
      <c r="B208" s="43" t="s">
        <v>4</v>
      </c>
      <c r="C208" s="44" t="s">
        <v>146</v>
      </c>
      <c r="D208" s="44" t="s">
        <v>147</v>
      </c>
      <c r="E208" s="44" t="s">
        <v>4</v>
      </c>
      <c r="F208" s="44" t="s">
        <v>146</v>
      </c>
      <c r="G208" s="44" t="s">
        <v>147</v>
      </c>
      <c r="H208" s="44" t="s">
        <v>4</v>
      </c>
      <c r="I208" s="44" t="s">
        <v>146</v>
      </c>
      <c r="J208" s="44" t="s">
        <v>147</v>
      </c>
      <c r="K208" s="44" t="s">
        <v>4</v>
      </c>
      <c r="L208" s="44" t="s">
        <v>146</v>
      </c>
      <c r="M208" s="44" t="s">
        <v>147</v>
      </c>
      <c r="N208" s="44" t="s">
        <v>4</v>
      </c>
      <c r="O208" s="44" t="s">
        <v>146</v>
      </c>
      <c r="P208" s="44" t="s">
        <v>147</v>
      </c>
      <c r="Q208" s="44" t="s">
        <v>4</v>
      </c>
      <c r="R208" s="44" t="s">
        <v>146</v>
      </c>
      <c r="S208" s="45" t="s">
        <v>147</v>
      </c>
    </row>
    <row r="209" spans="1:19" ht="15" customHeight="1" thickTop="1">
      <c r="A209" s="2" t="s">
        <v>6</v>
      </c>
      <c r="B209" s="4">
        <v>59</v>
      </c>
      <c r="C209" s="12">
        <v>3.559322033898304</v>
      </c>
      <c r="D209" s="12">
        <v>1.6843210689983237</v>
      </c>
      <c r="E209" s="6">
        <v>59</v>
      </c>
      <c r="F209" s="12">
        <v>5.0338983050847448</v>
      </c>
      <c r="G209" s="12">
        <v>1.5082085936280927</v>
      </c>
      <c r="H209" s="6">
        <v>59</v>
      </c>
      <c r="I209" s="12">
        <v>4.3728813559322033</v>
      </c>
      <c r="J209" s="12">
        <v>1.4959520677913327</v>
      </c>
      <c r="K209" s="6">
        <v>59</v>
      </c>
      <c r="L209" s="12">
        <v>5.4406779661016964</v>
      </c>
      <c r="M209" s="12">
        <v>1.4653608057600898</v>
      </c>
      <c r="N209" s="6">
        <v>59</v>
      </c>
      <c r="O209" s="12">
        <v>4.3559322033898287</v>
      </c>
      <c r="P209" s="12">
        <v>1.4355428129241443</v>
      </c>
      <c r="Q209" s="6">
        <v>59</v>
      </c>
      <c r="R209" s="12">
        <v>4.491525423728814</v>
      </c>
      <c r="S209" s="13">
        <v>1.5354756800410947</v>
      </c>
    </row>
    <row r="210" spans="1:19" ht="15" customHeight="1" thickBot="1">
      <c r="A210" s="3" t="s">
        <v>7</v>
      </c>
      <c r="B210" s="8">
        <v>59</v>
      </c>
      <c r="C210" s="14">
        <v>3.559322033898304</v>
      </c>
      <c r="D210" s="14">
        <v>1.6843210689983237</v>
      </c>
      <c r="E210" s="10">
        <v>59</v>
      </c>
      <c r="F210" s="14">
        <v>5.0338983050847448</v>
      </c>
      <c r="G210" s="14">
        <v>1.5082085936280927</v>
      </c>
      <c r="H210" s="10">
        <v>59</v>
      </c>
      <c r="I210" s="14">
        <v>4.3728813559322033</v>
      </c>
      <c r="J210" s="14">
        <v>1.4959520677913327</v>
      </c>
      <c r="K210" s="10">
        <v>59</v>
      </c>
      <c r="L210" s="14">
        <v>5.4406779661016964</v>
      </c>
      <c r="M210" s="14">
        <v>1.4653608057600898</v>
      </c>
      <c r="N210" s="10">
        <v>59</v>
      </c>
      <c r="O210" s="14">
        <v>4.3559322033898287</v>
      </c>
      <c r="P210" s="14">
        <v>1.4355428129241443</v>
      </c>
      <c r="Q210" s="10">
        <v>59</v>
      </c>
      <c r="R210" s="14">
        <v>4.491525423728814</v>
      </c>
      <c r="S210" s="15">
        <v>1.5354756800410947</v>
      </c>
    </row>
    <row r="211" spans="1:19" ht="15.75" thickTop="1"/>
    <row r="213" spans="1:19" ht="18">
      <c r="A213" s="1"/>
    </row>
    <row r="215" spans="1:19" ht="18" customHeight="1" thickBot="1">
      <c r="A215" s="261" t="s">
        <v>164</v>
      </c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</row>
    <row r="216" spans="1:19" ht="15" customHeight="1" thickTop="1">
      <c r="A216" s="244" t="s">
        <v>445</v>
      </c>
      <c r="B216" s="247" t="s">
        <v>463</v>
      </c>
      <c r="C216" s="248"/>
      <c r="D216" s="248"/>
      <c r="E216" s="248" t="s">
        <v>464</v>
      </c>
      <c r="F216" s="248"/>
      <c r="G216" s="248"/>
      <c r="H216" s="248" t="s">
        <v>465</v>
      </c>
      <c r="I216" s="248"/>
      <c r="J216" s="248"/>
      <c r="K216" s="248" t="s">
        <v>466</v>
      </c>
      <c r="L216" s="248"/>
      <c r="M216" s="248"/>
      <c r="N216" s="248" t="s">
        <v>467</v>
      </c>
      <c r="O216" s="248"/>
      <c r="P216" s="248"/>
      <c r="Q216" s="302" t="s">
        <v>468</v>
      </c>
      <c r="R216" s="303"/>
      <c r="S216" s="304"/>
    </row>
    <row r="217" spans="1:19" ht="15" customHeight="1" thickBot="1">
      <c r="A217" s="246"/>
      <c r="B217" s="43" t="s">
        <v>4</v>
      </c>
      <c r="C217" s="44" t="s">
        <v>146</v>
      </c>
      <c r="D217" s="44" t="s">
        <v>147</v>
      </c>
      <c r="E217" s="44" t="s">
        <v>4</v>
      </c>
      <c r="F217" s="44" t="s">
        <v>146</v>
      </c>
      <c r="G217" s="44" t="s">
        <v>147</v>
      </c>
      <c r="H217" s="44" t="s">
        <v>4</v>
      </c>
      <c r="I217" s="44" t="s">
        <v>146</v>
      </c>
      <c r="J217" s="44" t="s">
        <v>147</v>
      </c>
      <c r="K217" s="44" t="s">
        <v>4</v>
      </c>
      <c r="L217" s="44" t="s">
        <v>146</v>
      </c>
      <c r="M217" s="44" t="s">
        <v>147</v>
      </c>
      <c r="N217" s="44" t="s">
        <v>4</v>
      </c>
      <c r="O217" s="44" t="s">
        <v>146</v>
      </c>
      <c r="P217" s="44" t="s">
        <v>147</v>
      </c>
      <c r="Q217" s="44" t="s">
        <v>4</v>
      </c>
      <c r="R217" s="44" t="s">
        <v>146</v>
      </c>
      <c r="S217" s="45" t="s">
        <v>147</v>
      </c>
    </row>
    <row r="218" spans="1:19" ht="15" customHeight="1" thickTop="1">
      <c r="A218" s="2" t="s">
        <v>6</v>
      </c>
      <c r="B218" s="4">
        <v>58</v>
      </c>
      <c r="C218" s="12">
        <v>4.706896551724137</v>
      </c>
      <c r="D218" s="12">
        <v>1.643793437845428</v>
      </c>
      <c r="E218" s="6">
        <v>59</v>
      </c>
      <c r="F218" s="12">
        <v>5.3389830508474567</v>
      </c>
      <c r="G218" s="12">
        <v>1.5603952802870995</v>
      </c>
      <c r="H218" s="6">
        <v>59</v>
      </c>
      <c r="I218" s="12">
        <v>3.3728813559322033</v>
      </c>
      <c r="J218" s="12">
        <v>1.6389473607160572</v>
      </c>
      <c r="K218" s="6">
        <v>59</v>
      </c>
      <c r="L218" s="12">
        <v>4.5423728813559316</v>
      </c>
      <c r="M218" s="12">
        <v>1.8034644236933985</v>
      </c>
      <c r="N218" s="6">
        <v>59</v>
      </c>
      <c r="O218" s="12">
        <v>4.6779661016949152</v>
      </c>
      <c r="P218" s="12">
        <v>1.4073780704962868</v>
      </c>
      <c r="Q218" s="6">
        <v>59</v>
      </c>
      <c r="R218" s="12">
        <v>5.6949152542372872</v>
      </c>
      <c r="S218" s="13">
        <v>1.3032351957543777</v>
      </c>
    </row>
    <row r="219" spans="1:19" ht="15" customHeight="1" thickBot="1">
      <c r="A219" s="3" t="s">
        <v>7</v>
      </c>
      <c r="B219" s="8">
        <v>58</v>
      </c>
      <c r="C219" s="14">
        <v>4.706896551724137</v>
      </c>
      <c r="D219" s="14">
        <v>1.643793437845428</v>
      </c>
      <c r="E219" s="10">
        <v>59</v>
      </c>
      <c r="F219" s="14">
        <v>5.3389830508474567</v>
      </c>
      <c r="G219" s="14">
        <v>1.5603952802870995</v>
      </c>
      <c r="H219" s="10">
        <v>59</v>
      </c>
      <c r="I219" s="14">
        <v>3.3728813559322033</v>
      </c>
      <c r="J219" s="14">
        <v>1.6389473607160572</v>
      </c>
      <c r="K219" s="10">
        <v>59</v>
      </c>
      <c r="L219" s="14">
        <v>4.5423728813559316</v>
      </c>
      <c r="M219" s="14">
        <v>1.8034644236933985</v>
      </c>
      <c r="N219" s="10">
        <v>59</v>
      </c>
      <c r="O219" s="14">
        <v>4.6779661016949152</v>
      </c>
      <c r="P219" s="14">
        <v>1.4073780704962868</v>
      </c>
      <c r="Q219" s="10">
        <v>59</v>
      </c>
      <c r="R219" s="14">
        <v>5.6949152542372872</v>
      </c>
      <c r="S219" s="15">
        <v>1.3032351957543777</v>
      </c>
    </row>
    <row r="220" spans="1:19" ht="15.75" thickTop="1"/>
    <row r="222" spans="1:19" ht="18">
      <c r="A222" s="1"/>
    </row>
    <row r="224" spans="1:19" ht="18" customHeight="1" thickBot="1">
      <c r="A224" s="261" t="s">
        <v>170</v>
      </c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</row>
    <row r="225" spans="1:19" ht="15" customHeight="1" thickTop="1">
      <c r="A225" s="244" t="s">
        <v>445</v>
      </c>
      <c r="B225" s="247" t="s">
        <v>469</v>
      </c>
      <c r="C225" s="248"/>
      <c r="D225" s="248"/>
      <c r="E225" s="248" t="s">
        <v>470</v>
      </c>
      <c r="F225" s="248"/>
      <c r="G225" s="248"/>
      <c r="H225" s="248" t="s">
        <v>471</v>
      </c>
      <c r="I225" s="248"/>
      <c r="J225" s="248"/>
      <c r="K225" s="248" t="s">
        <v>472</v>
      </c>
      <c r="L225" s="248"/>
      <c r="M225" s="248"/>
      <c r="N225" s="248" t="s">
        <v>473</v>
      </c>
      <c r="O225" s="248"/>
      <c r="P225" s="248"/>
      <c r="Q225" s="302" t="s">
        <v>474</v>
      </c>
      <c r="R225" s="303"/>
      <c r="S225" s="304"/>
    </row>
    <row r="226" spans="1:19" ht="15" customHeight="1" thickBot="1">
      <c r="A226" s="246"/>
      <c r="B226" s="43" t="s">
        <v>4</v>
      </c>
      <c r="C226" s="44" t="s">
        <v>146</v>
      </c>
      <c r="D226" s="44" t="s">
        <v>147</v>
      </c>
      <c r="E226" s="44" t="s">
        <v>4</v>
      </c>
      <c r="F226" s="44" t="s">
        <v>146</v>
      </c>
      <c r="G226" s="44" t="s">
        <v>147</v>
      </c>
      <c r="H226" s="44" t="s">
        <v>4</v>
      </c>
      <c r="I226" s="44" t="s">
        <v>146</v>
      </c>
      <c r="J226" s="44" t="s">
        <v>147</v>
      </c>
      <c r="K226" s="44" t="s">
        <v>4</v>
      </c>
      <c r="L226" s="44" t="s">
        <v>146</v>
      </c>
      <c r="M226" s="44" t="s">
        <v>147</v>
      </c>
      <c r="N226" s="44" t="s">
        <v>4</v>
      </c>
      <c r="O226" s="44" t="s">
        <v>146</v>
      </c>
      <c r="P226" s="44" t="s">
        <v>147</v>
      </c>
      <c r="Q226" s="44" t="s">
        <v>4</v>
      </c>
      <c r="R226" s="44" t="s">
        <v>146</v>
      </c>
      <c r="S226" s="45" t="s">
        <v>147</v>
      </c>
    </row>
    <row r="227" spans="1:19" ht="15" customHeight="1" thickTop="1">
      <c r="A227" s="2" t="s">
        <v>6</v>
      </c>
      <c r="B227" s="4">
        <v>59</v>
      </c>
      <c r="C227" s="12">
        <v>4.2711864406779672</v>
      </c>
      <c r="D227" s="12">
        <v>1.5847387305013108</v>
      </c>
      <c r="E227" s="6">
        <v>59</v>
      </c>
      <c r="F227" s="12">
        <v>5.6949152542372872</v>
      </c>
      <c r="G227" s="12">
        <v>1.235317037180943</v>
      </c>
      <c r="H227" s="6">
        <v>59</v>
      </c>
      <c r="I227" s="12">
        <v>3.6101694915254239</v>
      </c>
      <c r="J227" s="12">
        <v>1.6610855315699775</v>
      </c>
      <c r="K227" s="6">
        <v>59</v>
      </c>
      <c r="L227" s="12">
        <v>4.4745762711864421</v>
      </c>
      <c r="M227" s="12">
        <v>1.5686138423218723</v>
      </c>
      <c r="N227" s="6">
        <v>58</v>
      </c>
      <c r="O227" s="12">
        <v>4.3965517241379315</v>
      </c>
      <c r="P227" s="12">
        <v>1.5325664196409272</v>
      </c>
      <c r="Q227" s="6">
        <v>59</v>
      </c>
      <c r="R227" s="12">
        <v>5.3220338983050848</v>
      </c>
      <c r="S227" s="13">
        <v>1.3950735732186894</v>
      </c>
    </row>
    <row r="228" spans="1:19" ht="15" customHeight="1" thickBot="1">
      <c r="A228" s="3" t="s">
        <v>7</v>
      </c>
      <c r="B228" s="8">
        <v>59</v>
      </c>
      <c r="C228" s="14">
        <v>4.2711864406779672</v>
      </c>
      <c r="D228" s="14">
        <v>1.5847387305013108</v>
      </c>
      <c r="E228" s="10">
        <v>59</v>
      </c>
      <c r="F228" s="14">
        <v>5.6949152542372872</v>
      </c>
      <c r="G228" s="14">
        <v>1.235317037180943</v>
      </c>
      <c r="H228" s="10">
        <v>59</v>
      </c>
      <c r="I228" s="14">
        <v>3.6101694915254239</v>
      </c>
      <c r="J228" s="14">
        <v>1.6610855315699775</v>
      </c>
      <c r="K228" s="10">
        <v>59</v>
      </c>
      <c r="L228" s="14">
        <v>4.4745762711864421</v>
      </c>
      <c r="M228" s="14">
        <v>1.5686138423218723</v>
      </c>
      <c r="N228" s="10">
        <v>58</v>
      </c>
      <c r="O228" s="14">
        <v>4.3965517241379315</v>
      </c>
      <c r="P228" s="14">
        <v>1.5325664196409272</v>
      </c>
      <c r="Q228" s="10">
        <v>59</v>
      </c>
      <c r="R228" s="14">
        <v>5.3220338983050848</v>
      </c>
      <c r="S228" s="15">
        <v>1.3950735732186894</v>
      </c>
    </row>
    <row r="229" spans="1:19" ht="15.75" thickTop="1"/>
    <row r="230" spans="1:19" ht="32.25" thickBot="1">
      <c r="A230" s="42" t="s">
        <v>263</v>
      </c>
      <c r="B230" s="42"/>
      <c r="C230" s="42"/>
      <c r="D230" s="42"/>
      <c r="E230" s="42"/>
    </row>
    <row r="231" spans="1:19">
      <c r="A231" s="299" t="s">
        <v>442</v>
      </c>
    </row>
    <row r="233" spans="1:19" ht="18" customHeight="1" thickBot="1">
      <c r="A233" s="233" t="s">
        <v>174</v>
      </c>
      <c r="B233" s="300"/>
      <c r="C233" s="300"/>
      <c r="D233" s="300"/>
      <c r="E233" s="300"/>
    </row>
    <row r="234" spans="1:19" ht="15" customHeight="1" thickTop="1" thickBot="1">
      <c r="A234" s="305" t="s">
        <v>445</v>
      </c>
      <c r="B234" s="307" t="s">
        <v>369</v>
      </c>
      <c r="C234" s="308"/>
      <c r="D234" s="309" t="s">
        <v>475</v>
      </c>
      <c r="E234" s="310"/>
    </row>
    <row r="235" spans="1:19" ht="15" customHeight="1" thickBot="1">
      <c r="A235" s="306"/>
      <c r="B235" s="311" t="s">
        <v>4</v>
      </c>
      <c r="C235" s="312" t="s">
        <v>5</v>
      </c>
      <c r="D235" s="312" t="s">
        <v>4</v>
      </c>
      <c r="E235" s="313" t="s">
        <v>5</v>
      </c>
    </row>
    <row r="236" spans="1:19" ht="15" customHeight="1" thickTop="1">
      <c r="A236" s="80" t="s">
        <v>6</v>
      </c>
      <c r="B236" s="81">
        <v>1</v>
      </c>
      <c r="C236" s="314">
        <v>0.33333333333333326</v>
      </c>
      <c r="D236" s="83">
        <v>2</v>
      </c>
      <c r="E236" s="315">
        <v>0.66666666666666652</v>
      </c>
    </row>
    <row r="237" spans="1:19" ht="15" customHeight="1" thickBot="1">
      <c r="A237" s="85" t="s">
        <v>7</v>
      </c>
      <c r="B237" s="86">
        <v>1</v>
      </c>
      <c r="C237" s="316">
        <v>0.33333333333333326</v>
      </c>
      <c r="D237" s="88">
        <v>2</v>
      </c>
      <c r="E237" s="317">
        <v>0.66666666666666652</v>
      </c>
    </row>
    <row r="238" spans="1:19" ht="15.75" thickTop="1"/>
    <row r="240" spans="1:19" ht="21">
      <c r="A240" s="46" t="s">
        <v>265</v>
      </c>
    </row>
    <row r="241" spans="1:9">
      <c r="A241" s="299" t="s">
        <v>443</v>
      </c>
    </row>
    <row r="242" spans="1:9" ht="18" customHeight="1">
      <c r="A242" s="243" t="s">
        <v>177</v>
      </c>
      <c r="B242" s="243"/>
      <c r="C242" s="243"/>
      <c r="D242" s="243"/>
      <c r="E242" s="243"/>
      <c r="F242" s="243"/>
      <c r="G242" s="243"/>
      <c r="H242" s="243"/>
      <c r="I242" s="243"/>
    </row>
    <row r="243" spans="1:9" ht="15" customHeight="1">
      <c r="A243" s="244"/>
      <c r="B243" s="247" t="s">
        <v>178</v>
      </c>
      <c r="C243" s="248"/>
      <c r="D243" s="248"/>
      <c r="E243" s="248"/>
      <c r="F243" s="248"/>
      <c r="G243" s="248"/>
      <c r="H243" s="248"/>
      <c r="I243" s="249"/>
    </row>
    <row r="244" spans="1:9" ht="28.5" customHeight="1">
      <c r="A244" s="245"/>
      <c r="B244" s="250" t="s">
        <v>67</v>
      </c>
      <c r="C244" s="251"/>
      <c r="D244" s="251" t="s">
        <v>68</v>
      </c>
      <c r="E244" s="251"/>
      <c r="F244" s="251" t="s">
        <v>179</v>
      </c>
      <c r="G244" s="251"/>
      <c r="H244" s="251" t="s">
        <v>180</v>
      </c>
      <c r="I244" s="252"/>
    </row>
    <row r="245" spans="1:9" ht="15" customHeight="1">
      <c r="A245" s="246"/>
      <c r="B245" s="43" t="s">
        <v>4</v>
      </c>
      <c r="C245" s="44" t="s">
        <v>5</v>
      </c>
      <c r="D245" s="44" t="s">
        <v>4</v>
      </c>
      <c r="E245" s="44" t="s">
        <v>5</v>
      </c>
      <c r="F245" s="44" t="s">
        <v>4</v>
      </c>
      <c r="G245" s="44" t="s">
        <v>5</v>
      </c>
      <c r="H245" s="44" t="s">
        <v>4</v>
      </c>
      <c r="I245" s="45" t="s">
        <v>5</v>
      </c>
    </row>
    <row r="246" spans="1:9" ht="15" customHeight="1">
      <c r="A246" s="2" t="s">
        <v>6</v>
      </c>
      <c r="B246" s="4">
        <v>1</v>
      </c>
      <c r="C246" s="5">
        <v>1</v>
      </c>
      <c r="D246" s="6">
        <v>0</v>
      </c>
      <c r="E246" s="5">
        <v>0</v>
      </c>
      <c r="F246" s="6">
        <v>0</v>
      </c>
      <c r="G246" s="5">
        <v>0</v>
      </c>
      <c r="H246" s="6">
        <v>0</v>
      </c>
      <c r="I246" s="7">
        <v>0</v>
      </c>
    </row>
    <row r="247" spans="1:9" ht="15" customHeight="1">
      <c r="A247" s="3" t="s">
        <v>7</v>
      </c>
      <c r="B247" s="8">
        <v>1</v>
      </c>
      <c r="C247" s="9">
        <v>1</v>
      </c>
      <c r="D247" s="10">
        <v>0</v>
      </c>
      <c r="E247" s="9">
        <v>0</v>
      </c>
      <c r="F247" s="10">
        <v>0</v>
      </c>
      <c r="G247" s="9">
        <v>0</v>
      </c>
      <c r="H247" s="10">
        <v>0</v>
      </c>
      <c r="I247" s="11">
        <v>0</v>
      </c>
    </row>
    <row r="250" spans="1:9" ht="18">
      <c r="A250" s="1"/>
    </row>
    <row r="252" spans="1:9" ht="18" customHeight="1">
      <c r="A252" s="243" t="s">
        <v>181</v>
      </c>
      <c r="B252" s="243"/>
      <c r="C252" s="243"/>
      <c r="D252" s="243"/>
      <c r="E252" s="243"/>
      <c r="F252" s="243"/>
      <c r="G252" s="243"/>
      <c r="H252" s="243"/>
      <c r="I252" s="243"/>
    </row>
    <row r="253" spans="1:9" ht="15" customHeight="1">
      <c r="A253" s="244"/>
      <c r="B253" s="247" t="s">
        <v>182</v>
      </c>
      <c r="C253" s="248"/>
      <c r="D253" s="248"/>
      <c r="E253" s="248"/>
      <c r="F253" s="248"/>
      <c r="G253" s="248"/>
      <c r="H253" s="248"/>
      <c r="I253" s="249"/>
    </row>
    <row r="254" spans="1:9" ht="15" customHeight="1">
      <c r="A254" s="245"/>
      <c r="B254" s="250" t="s">
        <v>183</v>
      </c>
      <c r="C254" s="251"/>
      <c r="D254" s="251" t="s">
        <v>184</v>
      </c>
      <c r="E254" s="251"/>
      <c r="F254" s="251" t="s">
        <v>185</v>
      </c>
      <c r="G254" s="251"/>
      <c r="H254" s="251" t="s">
        <v>186</v>
      </c>
      <c r="I254" s="252"/>
    </row>
    <row r="255" spans="1:9" ht="15" customHeight="1">
      <c r="A255" s="246"/>
      <c r="B255" s="43" t="s">
        <v>4</v>
      </c>
      <c r="C255" s="44" t="s">
        <v>5</v>
      </c>
      <c r="D255" s="44" t="s">
        <v>4</v>
      </c>
      <c r="E255" s="44" t="s">
        <v>5</v>
      </c>
      <c r="F255" s="44" t="s">
        <v>4</v>
      </c>
      <c r="G255" s="44" t="s">
        <v>5</v>
      </c>
      <c r="H255" s="44" t="s">
        <v>4</v>
      </c>
      <c r="I255" s="45" t="s">
        <v>5</v>
      </c>
    </row>
    <row r="256" spans="1:9" ht="15" customHeight="1">
      <c r="A256" s="2" t="s">
        <v>6</v>
      </c>
      <c r="B256" s="4">
        <v>1</v>
      </c>
      <c r="C256" s="5">
        <v>1</v>
      </c>
      <c r="D256" s="6">
        <v>0</v>
      </c>
      <c r="E256" s="5">
        <v>0</v>
      </c>
      <c r="F256" s="6">
        <v>0</v>
      </c>
      <c r="G256" s="5">
        <v>0</v>
      </c>
      <c r="H256" s="6">
        <v>0</v>
      </c>
      <c r="I256" s="7">
        <v>0</v>
      </c>
    </row>
    <row r="257" spans="1:25" ht="15" customHeight="1">
      <c r="A257" s="3" t="s">
        <v>7</v>
      </c>
      <c r="B257" s="8">
        <v>1</v>
      </c>
      <c r="C257" s="9">
        <v>1</v>
      </c>
      <c r="D257" s="10">
        <v>0</v>
      </c>
      <c r="E257" s="9">
        <v>0</v>
      </c>
      <c r="F257" s="10">
        <v>0</v>
      </c>
      <c r="G257" s="9">
        <v>0</v>
      </c>
      <c r="H257" s="10">
        <v>0</v>
      </c>
      <c r="I257" s="11">
        <v>0</v>
      </c>
    </row>
    <row r="260" spans="1:25" ht="18">
      <c r="A260" s="1"/>
    </row>
    <row r="263" spans="1:25" ht="18" customHeight="1">
      <c r="A263" s="243" t="s">
        <v>187</v>
      </c>
      <c r="B263" s="243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</row>
    <row r="264" spans="1:25" ht="27.95" customHeight="1">
      <c r="A264" s="244"/>
      <c r="B264" s="247" t="s">
        <v>188</v>
      </c>
      <c r="C264" s="248"/>
      <c r="D264" s="248" t="s">
        <v>189</v>
      </c>
      <c r="E264" s="248"/>
      <c r="F264" s="248" t="s">
        <v>190</v>
      </c>
      <c r="G264" s="248"/>
      <c r="H264" s="248" t="s">
        <v>191</v>
      </c>
      <c r="I264" s="248"/>
      <c r="J264" s="248" t="s">
        <v>192</v>
      </c>
      <c r="K264" s="248"/>
      <c r="L264" s="248" t="s">
        <v>193</v>
      </c>
      <c r="M264" s="248"/>
      <c r="N264" s="248" t="s">
        <v>194</v>
      </c>
      <c r="O264" s="248"/>
      <c r="P264" s="248" t="s">
        <v>195</v>
      </c>
      <c r="Q264" s="248"/>
      <c r="R264" s="248" t="s">
        <v>196</v>
      </c>
      <c r="S264" s="248"/>
      <c r="T264" s="248" t="s">
        <v>43</v>
      </c>
      <c r="U264" s="248"/>
      <c r="V264" s="248" t="s">
        <v>197</v>
      </c>
      <c r="W264" s="248"/>
      <c r="X264" s="248" t="s">
        <v>44</v>
      </c>
      <c r="Y264" s="249"/>
    </row>
    <row r="265" spans="1:25" ht="15" customHeight="1">
      <c r="A265" s="245"/>
      <c r="B265" s="250" t="s">
        <v>110</v>
      </c>
      <c r="C265" s="251"/>
      <c r="D265" s="251" t="s">
        <v>24</v>
      </c>
      <c r="E265" s="251"/>
      <c r="F265" s="251" t="s">
        <v>24</v>
      </c>
      <c r="G265" s="251"/>
      <c r="H265" s="251" t="s">
        <v>24</v>
      </c>
      <c r="I265" s="251"/>
      <c r="J265" s="251" t="s">
        <v>24</v>
      </c>
      <c r="K265" s="251"/>
      <c r="L265" s="251" t="s">
        <v>24</v>
      </c>
      <c r="M265" s="251"/>
      <c r="N265" s="251" t="s">
        <v>24</v>
      </c>
      <c r="O265" s="251"/>
      <c r="P265" s="251" t="s">
        <v>24</v>
      </c>
      <c r="Q265" s="251"/>
      <c r="R265" s="251" t="s">
        <v>24</v>
      </c>
      <c r="S265" s="251"/>
      <c r="T265" s="251" t="s">
        <v>24</v>
      </c>
      <c r="U265" s="251"/>
      <c r="V265" s="251" t="s">
        <v>24</v>
      </c>
      <c r="W265" s="251"/>
      <c r="X265" s="251" t="s">
        <v>24</v>
      </c>
      <c r="Y265" s="252"/>
    </row>
    <row r="266" spans="1:25" ht="15" customHeight="1">
      <c r="A266" s="246"/>
      <c r="B266" s="43" t="s">
        <v>4</v>
      </c>
      <c r="C266" s="44" t="s">
        <v>5</v>
      </c>
      <c r="D266" s="44" t="s">
        <v>4</v>
      </c>
      <c r="E266" s="44" t="s">
        <v>5</v>
      </c>
      <c r="F266" s="44" t="s">
        <v>4</v>
      </c>
      <c r="G266" s="44" t="s">
        <v>5</v>
      </c>
      <c r="H266" s="44" t="s">
        <v>4</v>
      </c>
      <c r="I266" s="44" t="s">
        <v>5</v>
      </c>
      <c r="J266" s="44" t="s">
        <v>4</v>
      </c>
      <c r="K266" s="44" t="s">
        <v>5</v>
      </c>
      <c r="L266" s="44" t="s">
        <v>4</v>
      </c>
      <c r="M266" s="44" t="s">
        <v>5</v>
      </c>
      <c r="N266" s="44" t="s">
        <v>4</v>
      </c>
      <c r="O266" s="44" t="s">
        <v>5</v>
      </c>
      <c r="P266" s="44" t="s">
        <v>4</v>
      </c>
      <c r="Q266" s="44" t="s">
        <v>5</v>
      </c>
      <c r="R266" s="44" t="s">
        <v>4</v>
      </c>
      <c r="S266" s="44" t="s">
        <v>5</v>
      </c>
      <c r="T266" s="44" t="s">
        <v>4</v>
      </c>
      <c r="U266" s="44" t="s">
        <v>5</v>
      </c>
      <c r="V266" s="44" t="s">
        <v>4</v>
      </c>
      <c r="W266" s="44" t="s">
        <v>5</v>
      </c>
      <c r="X266" s="44" t="s">
        <v>4</v>
      </c>
      <c r="Y266" s="45" t="s">
        <v>5</v>
      </c>
    </row>
    <row r="267" spans="1:25" ht="15" customHeight="1">
      <c r="A267" s="2" t="s">
        <v>6</v>
      </c>
      <c r="B267" s="4">
        <v>0</v>
      </c>
      <c r="C267" s="5">
        <v>0</v>
      </c>
      <c r="D267" s="6">
        <v>0</v>
      </c>
      <c r="E267" s="5">
        <v>0</v>
      </c>
      <c r="F267" s="6">
        <v>0</v>
      </c>
      <c r="G267" s="5">
        <v>0</v>
      </c>
      <c r="H267" s="6">
        <v>0</v>
      </c>
      <c r="I267" s="5">
        <v>0</v>
      </c>
      <c r="J267" s="6">
        <v>0</v>
      </c>
      <c r="K267" s="5">
        <v>0</v>
      </c>
      <c r="L267" s="6">
        <v>0</v>
      </c>
      <c r="M267" s="5">
        <v>0</v>
      </c>
      <c r="N267" s="6">
        <v>0</v>
      </c>
      <c r="O267" s="5">
        <v>0</v>
      </c>
      <c r="P267" s="6">
        <v>0</v>
      </c>
      <c r="Q267" s="5">
        <v>0</v>
      </c>
      <c r="R267" s="6">
        <v>0</v>
      </c>
      <c r="S267" s="5">
        <v>0</v>
      </c>
      <c r="T267" s="6">
        <v>1</v>
      </c>
      <c r="U267" s="5">
        <v>1</v>
      </c>
      <c r="V267" s="6">
        <v>0</v>
      </c>
      <c r="W267" s="5">
        <v>0</v>
      </c>
      <c r="X267" s="6">
        <v>0</v>
      </c>
      <c r="Y267" s="7">
        <v>0</v>
      </c>
    </row>
    <row r="268" spans="1:25" ht="15" customHeight="1">
      <c r="A268" s="3" t="s">
        <v>7</v>
      </c>
      <c r="B268" s="8">
        <v>0</v>
      </c>
      <c r="C268" s="9">
        <v>0</v>
      </c>
      <c r="D268" s="10">
        <v>0</v>
      </c>
      <c r="E268" s="9">
        <v>0</v>
      </c>
      <c r="F268" s="10">
        <v>0</v>
      </c>
      <c r="G268" s="9">
        <v>0</v>
      </c>
      <c r="H268" s="10">
        <v>0</v>
      </c>
      <c r="I268" s="9">
        <v>0</v>
      </c>
      <c r="J268" s="10">
        <v>0</v>
      </c>
      <c r="K268" s="9">
        <v>0</v>
      </c>
      <c r="L268" s="10">
        <v>0</v>
      </c>
      <c r="M268" s="9">
        <v>0</v>
      </c>
      <c r="N268" s="10">
        <v>0</v>
      </c>
      <c r="O268" s="9">
        <v>0</v>
      </c>
      <c r="P268" s="10">
        <v>0</v>
      </c>
      <c r="Q268" s="9">
        <v>0</v>
      </c>
      <c r="R268" s="10">
        <v>0</v>
      </c>
      <c r="S268" s="9">
        <v>0</v>
      </c>
      <c r="T268" s="10">
        <v>1</v>
      </c>
      <c r="U268" s="9">
        <v>1</v>
      </c>
      <c r="V268" s="10">
        <v>0</v>
      </c>
      <c r="W268" s="9">
        <v>0</v>
      </c>
      <c r="X268" s="10">
        <v>0</v>
      </c>
      <c r="Y268" s="11">
        <v>0</v>
      </c>
    </row>
    <row r="271" spans="1:25" ht="18">
      <c r="A271" s="1"/>
    </row>
    <row r="273" spans="1:29" ht="18" customHeight="1" thickBot="1">
      <c r="A273" s="261" t="s">
        <v>198</v>
      </c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  <c r="AA273" s="261"/>
      <c r="AB273" s="261"/>
      <c r="AC273" s="301"/>
    </row>
    <row r="274" spans="1:29" ht="27.95" customHeight="1" thickTop="1">
      <c r="A274" s="244" t="s">
        <v>445</v>
      </c>
      <c r="B274" s="247" t="s">
        <v>199</v>
      </c>
      <c r="C274" s="248"/>
      <c r="D274" s="248"/>
      <c r="E274" s="248" t="s">
        <v>200</v>
      </c>
      <c r="F274" s="248"/>
      <c r="G274" s="248"/>
      <c r="H274" s="248" t="s">
        <v>201</v>
      </c>
      <c r="I274" s="248"/>
      <c r="J274" s="248"/>
      <c r="K274" s="248" t="s">
        <v>202</v>
      </c>
      <c r="L274" s="248"/>
      <c r="M274" s="248"/>
      <c r="N274" s="248" t="s">
        <v>203</v>
      </c>
      <c r="O274" s="248"/>
      <c r="P274" s="248"/>
      <c r="Q274" s="248" t="s">
        <v>204</v>
      </c>
      <c r="R274" s="248"/>
      <c r="S274" s="248"/>
      <c r="T274" s="248" t="s">
        <v>205</v>
      </c>
      <c r="U274" s="248"/>
      <c r="V274" s="248"/>
      <c r="W274" s="248" t="s">
        <v>206</v>
      </c>
      <c r="X274" s="248"/>
      <c r="Y274" s="248"/>
      <c r="Z274" s="302" t="s">
        <v>207</v>
      </c>
      <c r="AA274" s="303"/>
      <c r="AB274" s="304"/>
      <c r="AC274" s="301"/>
    </row>
    <row r="275" spans="1:29" ht="15" customHeight="1" thickBot="1">
      <c r="A275" s="246"/>
      <c r="B275" s="43" t="s">
        <v>4</v>
      </c>
      <c r="C275" s="44" t="s">
        <v>146</v>
      </c>
      <c r="D275" s="44" t="s">
        <v>147</v>
      </c>
      <c r="E275" s="44" t="s">
        <v>4</v>
      </c>
      <c r="F275" s="44" t="s">
        <v>146</v>
      </c>
      <c r="G275" s="44" t="s">
        <v>147</v>
      </c>
      <c r="H275" s="44" t="s">
        <v>4</v>
      </c>
      <c r="I275" s="44" t="s">
        <v>146</v>
      </c>
      <c r="J275" s="44" t="s">
        <v>147</v>
      </c>
      <c r="K275" s="44" t="s">
        <v>4</v>
      </c>
      <c r="L275" s="44" t="s">
        <v>146</v>
      </c>
      <c r="M275" s="44" t="s">
        <v>147</v>
      </c>
      <c r="N275" s="44" t="s">
        <v>4</v>
      </c>
      <c r="O275" s="44" t="s">
        <v>146</v>
      </c>
      <c r="P275" s="44" t="s">
        <v>147</v>
      </c>
      <c r="Q275" s="44" t="s">
        <v>4</v>
      </c>
      <c r="R275" s="44" t="s">
        <v>146</v>
      </c>
      <c r="S275" s="44" t="s">
        <v>147</v>
      </c>
      <c r="T275" s="44" t="s">
        <v>4</v>
      </c>
      <c r="U275" s="44" t="s">
        <v>146</v>
      </c>
      <c r="V275" s="44" t="s">
        <v>147</v>
      </c>
      <c r="W275" s="44" t="s">
        <v>4</v>
      </c>
      <c r="X275" s="44" t="s">
        <v>146</v>
      </c>
      <c r="Y275" s="44" t="s">
        <v>147</v>
      </c>
      <c r="Z275" s="44" t="s">
        <v>4</v>
      </c>
      <c r="AA275" s="44" t="s">
        <v>146</v>
      </c>
      <c r="AB275" s="45" t="s">
        <v>147</v>
      </c>
      <c r="AC275" s="301"/>
    </row>
    <row r="276" spans="1:29" ht="15" customHeight="1" thickTop="1">
      <c r="A276" s="2" t="s">
        <v>6</v>
      </c>
      <c r="B276" s="4">
        <v>1</v>
      </c>
      <c r="C276" s="12">
        <v>3</v>
      </c>
      <c r="D276" s="12" t="s">
        <v>476</v>
      </c>
      <c r="E276" s="6">
        <v>1</v>
      </c>
      <c r="F276" s="12">
        <v>3</v>
      </c>
      <c r="G276" s="12" t="s">
        <v>476</v>
      </c>
      <c r="H276" s="6">
        <v>1</v>
      </c>
      <c r="I276" s="12">
        <v>7</v>
      </c>
      <c r="J276" s="12" t="s">
        <v>476</v>
      </c>
      <c r="K276" s="6">
        <v>1</v>
      </c>
      <c r="L276" s="12">
        <v>7</v>
      </c>
      <c r="M276" s="12" t="s">
        <v>476</v>
      </c>
      <c r="N276" s="6">
        <v>1</v>
      </c>
      <c r="O276" s="12">
        <v>6</v>
      </c>
      <c r="P276" s="12" t="s">
        <v>476</v>
      </c>
      <c r="Q276" s="6">
        <v>1</v>
      </c>
      <c r="R276" s="12">
        <v>6</v>
      </c>
      <c r="S276" s="12" t="s">
        <v>476</v>
      </c>
      <c r="T276" s="6">
        <v>1</v>
      </c>
      <c r="U276" s="12">
        <v>5</v>
      </c>
      <c r="V276" s="12" t="s">
        <v>476</v>
      </c>
      <c r="W276" s="6">
        <v>1</v>
      </c>
      <c r="X276" s="12">
        <v>5</v>
      </c>
      <c r="Y276" s="12" t="s">
        <v>476</v>
      </c>
      <c r="Z276" s="6">
        <v>1</v>
      </c>
      <c r="AA276" s="12">
        <v>5</v>
      </c>
      <c r="AB276" s="13" t="s">
        <v>476</v>
      </c>
      <c r="AC276" s="301"/>
    </row>
    <row r="277" spans="1:29" ht="15" customHeight="1" thickBot="1">
      <c r="A277" s="3" t="s">
        <v>7</v>
      </c>
      <c r="B277" s="8">
        <v>1</v>
      </c>
      <c r="C277" s="14">
        <v>3</v>
      </c>
      <c r="D277" s="14" t="s">
        <v>476</v>
      </c>
      <c r="E277" s="10">
        <v>1</v>
      </c>
      <c r="F277" s="14">
        <v>3</v>
      </c>
      <c r="G277" s="14" t="s">
        <v>476</v>
      </c>
      <c r="H277" s="10">
        <v>1</v>
      </c>
      <c r="I277" s="14">
        <v>7</v>
      </c>
      <c r="J277" s="14" t="s">
        <v>476</v>
      </c>
      <c r="K277" s="10">
        <v>1</v>
      </c>
      <c r="L277" s="14">
        <v>7</v>
      </c>
      <c r="M277" s="14" t="s">
        <v>476</v>
      </c>
      <c r="N277" s="10">
        <v>1</v>
      </c>
      <c r="O277" s="14">
        <v>6</v>
      </c>
      <c r="P277" s="14" t="s">
        <v>476</v>
      </c>
      <c r="Q277" s="10">
        <v>1</v>
      </c>
      <c r="R277" s="14">
        <v>6</v>
      </c>
      <c r="S277" s="14" t="s">
        <v>476</v>
      </c>
      <c r="T277" s="10">
        <v>1</v>
      </c>
      <c r="U277" s="14">
        <v>5</v>
      </c>
      <c r="V277" s="14" t="s">
        <v>476</v>
      </c>
      <c r="W277" s="10">
        <v>1</v>
      </c>
      <c r="X277" s="14">
        <v>5</v>
      </c>
      <c r="Y277" s="14" t="s">
        <v>476</v>
      </c>
      <c r="Z277" s="10">
        <v>1</v>
      </c>
      <c r="AA277" s="14">
        <v>5</v>
      </c>
      <c r="AB277" s="15" t="s">
        <v>476</v>
      </c>
      <c r="AC277" s="301"/>
    </row>
    <row r="278" spans="1:29" ht="15.75" thickTop="1"/>
    <row r="280" spans="1:29" ht="21">
      <c r="A280" s="46" t="s">
        <v>266</v>
      </c>
    </row>
    <row r="281" spans="1:29">
      <c r="A281" s="299" t="s">
        <v>444</v>
      </c>
    </row>
    <row r="282" spans="1:29" ht="18" customHeight="1">
      <c r="A282" s="243" t="s">
        <v>208</v>
      </c>
      <c r="B282" s="243"/>
      <c r="C282" s="243"/>
      <c r="D282" s="243"/>
      <c r="E282" s="243"/>
      <c r="F282" s="243"/>
      <c r="G282" s="243"/>
    </row>
    <row r="283" spans="1:29" ht="15" customHeight="1">
      <c r="A283" s="244"/>
      <c r="B283" s="247" t="s">
        <v>209</v>
      </c>
      <c r="C283" s="248"/>
      <c r="D283" s="248"/>
      <c r="E283" s="248"/>
      <c r="F283" s="248"/>
      <c r="G283" s="249"/>
    </row>
    <row r="284" spans="1:29" ht="24.75" customHeight="1">
      <c r="A284" s="245"/>
      <c r="B284" s="250" t="s">
        <v>210</v>
      </c>
      <c r="C284" s="251"/>
      <c r="D284" s="251" t="s">
        <v>211</v>
      </c>
      <c r="E284" s="251"/>
      <c r="F284" s="251" t="s">
        <v>44</v>
      </c>
      <c r="G284" s="252"/>
    </row>
    <row r="285" spans="1:29" ht="15" customHeight="1">
      <c r="A285" s="246"/>
      <c r="B285" s="43" t="s">
        <v>4</v>
      </c>
      <c r="C285" s="44" t="s">
        <v>5</v>
      </c>
      <c r="D285" s="44" t="s">
        <v>4</v>
      </c>
      <c r="E285" s="44" t="s">
        <v>5</v>
      </c>
      <c r="F285" s="44" t="s">
        <v>4</v>
      </c>
      <c r="G285" s="45" t="s">
        <v>5</v>
      </c>
    </row>
    <row r="286" spans="1:29" ht="15" customHeight="1">
      <c r="A286" s="2" t="s">
        <v>6</v>
      </c>
      <c r="B286" s="4">
        <v>1</v>
      </c>
      <c r="C286" s="5">
        <v>0.5</v>
      </c>
      <c r="D286" s="6">
        <v>1</v>
      </c>
      <c r="E286" s="5">
        <v>0.5</v>
      </c>
      <c r="F286" s="6">
        <v>0</v>
      </c>
      <c r="G286" s="7">
        <v>0</v>
      </c>
    </row>
    <row r="287" spans="1:29" ht="15" customHeight="1">
      <c r="A287" s="3" t="s">
        <v>7</v>
      </c>
      <c r="B287" s="8">
        <v>1</v>
      </c>
      <c r="C287" s="9">
        <v>0.5</v>
      </c>
      <c r="D287" s="10">
        <v>1</v>
      </c>
      <c r="E287" s="9">
        <v>0.5</v>
      </c>
      <c r="F287" s="10">
        <v>0</v>
      </c>
      <c r="G287" s="11">
        <v>0</v>
      </c>
    </row>
    <row r="290" spans="1:17" ht="32.25" thickBot="1">
      <c r="A290" s="42" t="s">
        <v>267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</row>
    <row r="292" spans="1:17" ht="18" customHeight="1">
      <c r="A292" s="243" t="s">
        <v>212</v>
      </c>
      <c r="B292" s="243"/>
      <c r="C292" s="243"/>
      <c r="D292" s="243"/>
      <c r="E292" s="243"/>
      <c r="F292" s="243"/>
      <c r="G292" s="243"/>
      <c r="H292" s="243"/>
      <c r="I292" s="243"/>
    </row>
    <row r="293" spans="1:17" ht="15" customHeight="1">
      <c r="A293" s="244"/>
      <c r="B293" s="247" t="s">
        <v>213</v>
      </c>
      <c r="C293" s="248"/>
      <c r="D293" s="248"/>
      <c r="E293" s="248"/>
      <c r="F293" s="248" t="s">
        <v>214</v>
      </c>
      <c r="G293" s="248"/>
      <c r="H293" s="248"/>
      <c r="I293" s="249"/>
    </row>
    <row r="294" spans="1:17" ht="15" customHeight="1">
      <c r="A294" s="245"/>
      <c r="B294" s="250" t="s">
        <v>109</v>
      </c>
      <c r="C294" s="251"/>
      <c r="D294" s="251" t="s">
        <v>110</v>
      </c>
      <c r="E294" s="251"/>
      <c r="F294" s="251" t="s">
        <v>109</v>
      </c>
      <c r="G294" s="251"/>
      <c r="H294" s="251" t="s">
        <v>110</v>
      </c>
      <c r="I294" s="252"/>
    </row>
    <row r="295" spans="1:17" ht="15" customHeight="1">
      <c r="A295" s="246"/>
      <c r="B295" s="43" t="s">
        <v>4</v>
      </c>
      <c r="C295" s="44" t="s">
        <v>5</v>
      </c>
      <c r="D295" s="44" t="s">
        <v>4</v>
      </c>
      <c r="E295" s="44" t="s">
        <v>5</v>
      </c>
      <c r="F295" s="44" t="s">
        <v>4</v>
      </c>
      <c r="G295" s="44" t="s">
        <v>5</v>
      </c>
      <c r="H295" s="44" t="s">
        <v>4</v>
      </c>
      <c r="I295" s="45" t="s">
        <v>5</v>
      </c>
    </row>
    <row r="296" spans="1:17" ht="15" customHeight="1">
      <c r="A296" s="2" t="s">
        <v>6</v>
      </c>
      <c r="B296" s="4">
        <v>18</v>
      </c>
      <c r="C296" s="5">
        <v>0.31034482758620691</v>
      </c>
      <c r="D296" s="6">
        <v>40</v>
      </c>
      <c r="E296" s="5">
        <v>0.68965517241379315</v>
      </c>
      <c r="F296" s="6">
        <v>5</v>
      </c>
      <c r="G296" s="5">
        <v>8.6206896551724144E-2</v>
      </c>
      <c r="H296" s="6">
        <v>53</v>
      </c>
      <c r="I296" s="7">
        <v>0.91379310344827591</v>
      </c>
    </row>
    <row r="297" spans="1:17" ht="15" customHeight="1">
      <c r="A297" s="3" t="s">
        <v>7</v>
      </c>
      <c r="B297" s="8">
        <v>18</v>
      </c>
      <c r="C297" s="9">
        <v>0.31034482758620691</v>
      </c>
      <c r="D297" s="10">
        <v>40</v>
      </c>
      <c r="E297" s="9">
        <v>0.68965517241379315</v>
      </c>
      <c r="F297" s="10">
        <v>5</v>
      </c>
      <c r="G297" s="9">
        <v>8.6206896551724144E-2</v>
      </c>
      <c r="H297" s="10">
        <v>53</v>
      </c>
      <c r="I297" s="11">
        <v>0.91379310344827591</v>
      </c>
    </row>
    <row r="300" spans="1:17" ht="18">
      <c r="A300" s="1"/>
    </row>
    <row r="302" spans="1:17" ht="18" customHeight="1">
      <c r="A302" s="243" t="s">
        <v>215</v>
      </c>
      <c r="B302" s="243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</row>
    <row r="303" spans="1:17" ht="15" customHeight="1">
      <c r="A303" s="244"/>
      <c r="B303" s="247" t="s">
        <v>216</v>
      </c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 t="s">
        <v>217</v>
      </c>
      <c r="O303" s="248"/>
      <c r="P303" s="248"/>
      <c r="Q303" s="249"/>
    </row>
    <row r="304" spans="1:17" ht="31.5" customHeight="1">
      <c r="A304" s="245"/>
      <c r="B304" s="250" t="s">
        <v>23</v>
      </c>
      <c r="C304" s="251"/>
      <c r="D304" s="251" t="s">
        <v>218</v>
      </c>
      <c r="E304" s="251"/>
      <c r="F304" s="251" t="s">
        <v>219</v>
      </c>
      <c r="G304" s="251"/>
      <c r="H304" s="251" t="s">
        <v>220</v>
      </c>
      <c r="I304" s="251"/>
      <c r="J304" s="251" t="s">
        <v>221</v>
      </c>
      <c r="K304" s="251"/>
      <c r="L304" s="251" t="s">
        <v>222</v>
      </c>
      <c r="M304" s="251"/>
      <c r="N304" s="251" t="s">
        <v>109</v>
      </c>
      <c r="O304" s="251"/>
      <c r="P304" s="251" t="s">
        <v>110</v>
      </c>
      <c r="Q304" s="252"/>
    </row>
    <row r="305" spans="1:17" ht="15" customHeight="1">
      <c r="A305" s="246"/>
      <c r="B305" s="43" t="s">
        <v>4</v>
      </c>
      <c r="C305" s="44" t="s">
        <v>5</v>
      </c>
      <c r="D305" s="44" t="s">
        <v>4</v>
      </c>
      <c r="E305" s="44" t="s">
        <v>5</v>
      </c>
      <c r="F305" s="44" t="s">
        <v>4</v>
      </c>
      <c r="G305" s="44" t="s">
        <v>5</v>
      </c>
      <c r="H305" s="44" t="s">
        <v>4</v>
      </c>
      <c r="I305" s="44" t="s">
        <v>5</v>
      </c>
      <c r="J305" s="44" t="s">
        <v>4</v>
      </c>
      <c r="K305" s="44" t="s">
        <v>5</v>
      </c>
      <c r="L305" s="44" t="s">
        <v>4</v>
      </c>
      <c r="M305" s="44" t="s">
        <v>5</v>
      </c>
      <c r="N305" s="44" t="s">
        <v>4</v>
      </c>
      <c r="O305" s="44" t="s">
        <v>5</v>
      </c>
      <c r="P305" s="44" t="s">
        <v>4</v>
      </c>
      <c r="Q305" s="45" t="s">
        <v>5</v>
      </c>
    </row>
    <row r="306" spans="1:17" ht="15" customHeight="1">
      <c r="A306" s="2" t="s">
        <v>6</v>
      </c>
      <c r="B306" s="4">
        <v>18</v>
      </c>
      <c r="C306" s="5">
        <v>0.30508474576271188</v>
      </c>
      <c r="D306" s="6">
        <v>15</v>
      </c>
      <c r="E306" s="5">
        <v>0.25423728813559321</v>
      </c>
      <c r="F306" s="6">
        <v>3</v>
      </c>
      <c r="G306" s="5">
        <v>5.084745762711864E-2</v>
      </c>
      <c r="H306" s="6">
        <v>18</v>
      </c>
      <c r="I306" s="5">
        <v>0.30508474576271188</v>
      </c>
      <c r="J306" s="6">
        <v>0</v>
      </c>
      <c r="K306" s="5">
        <v>0</v>
      </c>
      <c r="L306" s="6">
        <v>5</v>
      </c>
      <c r="M306" s="5">
        <v>8.4745762711864417E-2</v>
      </c>
      <c r="N306" s="6">
        <v>37</v>
      </c>
      <c r="O306" s="5">
        <v>0.90243902439024393</v>
      </c>
      <c r="P306" s="6">
        <v>4</v>
      </c>
      <c r="Q306" s="7">
        <v>9.7560975609756101E-2</v>
      </c>
    </row>
    <row r="307" spans="1:17" ht="15" customHeight="1">
      <c r="A307" s="3" t="s">
        <v>7</v>
      </c>
      <c r="B307" s="8">
        <v>18</v>
      </c>
      <c r="C307" s="9">
        <v>0.30508474576271188</v>
      </c>
      <c r="D307" s="10">
        <v>15</v>
      </c>
      <c r="E307" s="9">
        <v>0.25423728813559321</v>
      </c>
      <c r="F307" s="10">
        <v>3</v>
      </c>
      <c r="G307" s="9">
        <v>5.084745762711864E-2</v>
      </c>
      <c r="H307" s="10">
        <v>18</v>
      </c>
      <c r="I307" s="9">
        <v>0.30508474576271188</v>
      </c>
      <c r="J307" s="10">
        <v>0</v>
      </c>
      <c r="K307" s="9">
        <v>0</v>
      </c>
      <c r="L307" s="10">
        <v>5</v>
      </c>
      <c r="M307" s="9">
        <v>8.4745762711864417E-2</v>
      </c>
      <c r="N307" s="10">
        <v>37</v>
      </c>
      <c r="O307" s="9">
        <v>0.90243902439024393</v>
      </c>
      <c r="P307" s="10">
        <v>4</v>
      </c>
      <c r="Q307" s="11">
        <v>9.7560975609756101E-2</v>
      </c>
    </row>
    <row r="310" spans="1:17" ht="18">
      <c r="A310" s="1"/>
    </row>
    <row r="312" spans="1:17" ht="18" customHeight="1">
      <c r="A312" s="243" t="s">
        <v>223</v>
      </c>
      <c r="B312" s="243"/>
      <c r="C312" s="243"/>
      <c r="D312" s="243"/>
      <c r="E312" s="243"/>
      <c r="F312" s="243"/>
      <c r="G312" s="243"/>
      <c r="H312" s="243"/>
      <c r="I312" s="243"/>
    </row>
    <row r="313" spans="1:17" ht="15" customHeight="1">
      <c r="A313" s="244"/>
      <c r="B313" s="247" t="s">
        <v>224</v>
      </c>
      <c r="C313" s="248"/>
      <c r="D313" s="248"/>
      <c r="E313" s="248"/>
      <c r="F313" s="248"/>
      <c r="G313" s="248"/>
      <c r="H313" s="248"/>
      <c r="I313" s="249"/>
    </row>
    <row r="314" spans="1:17" ht="15" customHeight="1">
      <c r="A314" s="245"/>
      <c r="B314" s="250" t="s">
        <v>23</v>
      </c>
      <c r="C314" s="251"/>
      <c r="D314" s="251" t="s">
        <v>225</v>
      </c>
      <c r="E314" s="251"/>
      <c r="F314" s="251" t="s">
        <v>226</v>
      </c>
      <c r="G314" s="251"/>
      <c r="H314" s="251" t="s">
        <v>227</v>
      </c>
      <c r="I314" s="252"/>
    </row>
    <row r="315" spans="1:17" ht="15" customHeight="1">
      <c r="A315" s="246"/>
      <c r="B315" s="43" t="s">
        <v>4</v>
      </c>
      <c r="C315" s="44" t="s">
        <v>5</v>
      </c>
      <c r="D315" s="44" t="s">
        <v>4</v>
      </c>
      <c r="E315" s="44" t="s">
        <v>5</v>
      </c>
      <c r="F315" s="44" t="s">
        <v>4</v>
      </c>
      <c r="G315" s="44" t="s">
        <v>5</v>
      </c>
      <c r="H315" s="44" t="s">
        <v>4</v>
      </c>
      <c r="I315" s="45" t="s">
        <v>5</v>
      </c>
    </row>
    <row r="316" spans="1:17" ht="15" customHeight="1">
      <c r="A316" s="2" t="s">
        <v>6</v>
      </c>
      <c r="B316" s="4">
        <v>44</v>
      </c>
      <c r="C316" s="5">
        <v>0.74576271186440679</v>
      </c>
      <c r="D316" s="6">
        <v>7</v>
      </c>
      <c r="E316" s="5">
        <v>0.11864406779661017</v>
      </c>
      <c r="F316" s="6">
        <v>5</v>
      </c>
      <c r="G316" s="5">
        <v>8.4745762711864417E-2</v>
      </c>
      <c r="H316" s="6">
        <v>3</v>
      </c>
      <c r="I316" s="7">
        <v>5.084745762711864E-2</v>
      </c>
    </row>
    <row r="317" spans="1:17" ht="15" customHeight="1">
      <c r="A317" s="3" t="s">
        <v>7</v>
      </c>
      <c r="B317" s="8">
        <v>44</v>
      </c>
      <c r="C317" s="9">
        <v>0.74576271186440679</v>
      </c>
      <c r="D317" s="10">
        <v>7</v>
      </c>
      <c r="E317" s="9">
        <v>0.11864406779661017</v>
      </c>
      <c r="F317" s="10">
        <v>5</v>
      </c>
      <c r="G317" s="9">
        <v>8.4745762711864417E-2</v>
      </c>
      <c r="H317" s="10">
        <v>3</v>
      </c>
      <c r="I317" s="11">
        <v>5.084745762711864E-2</v>
      </c>
    </row>
    <row r="320" spans="1:17" ht="32.25" thickBot="1">
      <c r="A320" s="42" t="s">
        <v>268</v>
      </c>
      <c r="B320" s="42"/>
      <c r="C320" s="42"/>
      <c r="D320" s="42"/>
      <c r="E320" s="42"/>
      <c r="F320" s="42"/>
      <c r="G320" s="42"/>
      <c r="H320" s="42"/>
      <c r="I320" s="42"/>
      <c r="J320" s="42"/>
      <c r="K320" s="42"/>
    </row>
    <row r="322" spans="1:11" ht="18" customHeight="1">
      <c r="A322" s="243" t="s">
        <v>228</v>
      </c>
      <c r="B322" s="243"/>
      <c r="C322" s="243"/>
      <c r="D322" s="243"/>
      <c r="E322" s="243"/>
      <c r="F322" s="243"/>
      <c r="G322" s="243"/>
      <c r="H322" s="243"/>
      <c r="I322" s="243"/>
    </row>
    <row r="323" spans="1:11" ht="15" customHeight="1">
      <c r="A323" s="244"/>
      <c r="B323" s="247" t="s">
        <v>229</v>
      </c>
      <c r="C323" s="248"/>
      <c r="D323" s="248"/>
      <c r="E323" s="248"/>
      <c r="F323" s="248"/>
      <c r="G323" s="248"/>
      <c r="H323" s="248"/>
      <c r="I323" s="249"/>
    </row>
    <row r="324" spans="1:11" ht="15" customHeight="1">
      <c r="A324" s="245"/>
      <c r="B324" s="250" t="s">
        <v>230</v>
      </c>
      <c r="C324" s="251"/>
      <c r="D324" s="251" t="s">
        <v>231</v>
      </c>
      <c r="E324" s="251"/>
      <c r="F324" s="251" t="s">
        <v>232</v>
      </c>
      <c r="G324" s="251"/>
      <c r="H324" s="251" t="s">
        <v>233</v>
      </c>
      <c r="I324" s="252"/>
    </row>
    <row r="325" spans="1:11" ht="15" customHeight="1">
      <c r="A325" s="246"/>
      <c r="B325" s="43" t="s">
        <v>4</v>
      </c>
      <c r="C325" s="44" t="s">
        <v>5</v>
      </c>
      <c r="D325" s="44" t="s">
        <v>4</v>
      </c>
      <c r="E325" s="44" t="s">
        <v>5</v>
      </c>
      <c r="F325" s="44" t="s">
        <v>4</v>
      </c>
      <c r="G325" s="44" t="s">
        <v>5</v>
      </c>
      <c r="H325" s="44" t="s">
        <v>4</v>
      </c>
      <c r="I325" s="45" t="s">
        <v>5</v>
      </c>
    </row>
    <row r="326" spans="1:11" ht="15" customHeight="1">
      <c r="A326" s="2" t="s">
        <v>6</v>
      </c>
      <c r="B326" s="4">
        <v>48</v>
      </c>
      <c r="C326" s="5">
        <v>0.8421052631578948</v>
      </c>
      <c r="D326" s="6">
        <v>9</v>
      </c>
      <c r="E326" s="5">
        <v>0.15789473684210525</v>
      </c>
      <c r="F326" s="6">
        <v>0</v>
      </c>
      <c r="G326" s="5">
        <v>0</v>
      </c>
      <c r="H326" s="6">
        <v>0</v>
      </c>
      <c r="I326" s="7">
        <v>0</v>
      </c>
    </row>
    <row r="327" spans="1:11" ht="15" customHeight="1">
      <c r="A327" s="3" t="s">
        <v>7</v>
      </c>
      <c r="B327" s="8">
        <v>48</v>
      </c>
      <c r="C327" s="9">
        <v>0.8421052631578948</v>
      </c>
      <c r="D327" s="10">
        <v>9</v>
      </c>
      <c r="E327" s="9">
        <v>0.15789473684210525</v>
      </c>
      <c r="F327" s="10">
        <v>0</v>
      </c>
      <c r="G327" s="9">
        <v>0</v>
      </c>
      <c r="H327" s="10">
        <v>0</v>
      </c>
      <c r="I327" s="11">
        <v>0</v>
      </c>
    </row>
    <row r="330" spans="1:11" ht="15.75" thickBot="1">
      <c r="A330" s="233" t="s">
        <v>285</v>
      </c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</row>
    <row r="331" spans="1:11" ht="15.75" thickTop="1">
      <c r="A331" s="234"/>
      <c r="B331" s="237" t="s">
        <v>286</v>
      </c>
      <c r="C331" s="238"/>
      <c r="D331" s="238"/>
      <c r="E331" s="238"/>
      <c r="F331" s="238"/>
      <c r="G331" s="238"/>
      <c r="H331" s="238"/>
      <c r="I331" s="238"/>
      <c r="J331" s="238"/>
      <c r="K331" s="239"/>
    </row>
    <row r="332" spans="1:11" ht="36.75" customHeight="1">
      <c r="A332" s="235"/>
      <c r="B332" s="240" t="s">
        <v>287</v>
      </c>
      <c r="C332" s="241"/>
      <c r="D332" s="241" t="s">
        <v>288</v>
      </c>
      <c r="E332" s="241"/>
      <c r="F332" s="241" t="s">
        <v>289</v>
      </c>
      <c r="G332" s="241"/>
      <c r="H332" s="241" t="s">
        <v>290</v>
      </c>
      <c r="I332" s="241"/>
      <c r="J332" s="241" t="s">
        <v>291</v>
      </c>
      <c r="K332" s="242"/>
    </row>
    <row r="333" spans="1:11" ht="15.75" thickBot="1">
      <c r="A333" s="236"/>
      <c r="B333" s="77" t="s">
        <v>4</v>
      </c>
      <c r="C333" s="78" t="s">
        <v>5</v>
      </c>
      <c r="D333" s="78" t="s">
        <v>4</v>
      </c>
      <c r="E333" s="78" t="s">
        <v>5</v>
      </c>
      <c r="F333" s="78" t="s">
        <v>4</v>
      </c>
      <c r="G333" s="78" t="s">
        <v>5</v>
      </c>
      <c r="H333" s="78" t="s">
        <v>4</v>
      </c>
      <c r="I333" s="78" t="s">
        <v>5</v>
      </c>
      <c r="J333" s="78" t="s">
        <v>4</v>
      </c>
      <c r="K333" s="79" t="s">
        <v>5</v>
      </c>
    </row>
    <row r="334" spans="1:11" ht="15.75" thickTop="1">
      <c r="A334" s="80" t="s">
        <v>6</v>
      </c>
      <c r="B334" s="81">
        <v>27</v>
      </c>
      <c r="C334" s="82">
        <v>0.46551724137931033</v>
      </c>
      <c r="D334" s="83">
        <v>5</v>
      </c>
      <c r="E334" s="82">
        <v>8.6206896551724144E-2</v>
      </c>
      <c r="F334" s="83">
        <v>8</v>
      </c>
      <c r="G334" s="82">
        <v>0.13793103448275862</v>
      </c>
      <c r="H334" s="83">
        <v>7</v>
      </c>
      <c r="I334" s="82">
        <v>0.12068965517241378</v>
      </c>
      <c r="J334" s="83">
        <v>11</v>
      </c>
      <c r="K334" s="84">
        <v>0.18965517241379309</v>
      </c>
    </row>
    <row r="335" spans="1:11" ht="15.75" thickBot="1">
      <c r="A335" s="85" t="s">
        <v>7</v>
      </c>
      <c r="B335" s="86">
        <v>27</v>
      </c>
      <c r="C335" s="87">
        <v>0.46551724137931033</v>
      </c>
      <c r="D335" s="88">
        <v>5</v>
      </c>
      <c r="E335" s="87">
        <v>8.6206896551724144E-2</v>
      </c>
      <c r="F335" s="88">
        <v>8</v>
      </c>
      <c r="G335" s="87">
        <v>0.13793103448275862</v>
      </c>
      <c r="H335" s="88">
        <v>7</v>
      </c>
      <c r="I335" s="87">
        <v>0.12068965517241378</v>
      </c>
      <c r="J335" s="88">
        <v>11</v>
      </c>
      <c r="K335" s="89">
        <v>0.18965517241379309</v>
      </c>
    </row>
    <row r="336" spans="1:11" ht="15.75" thickTop="1"/>
  </sheetData>
  <mergeCells count="340">
    <mergeCell ref="K216:M216"/>
    <mergeCell ref="N216:P216"/>
    <mergeCell ref="Q216:S216"/>
    <mergeCell ref="A224:S224"/>
    <mergeCell ref="A225:A226"/>
    <mergeCell ref="B225:D225"/>
    <mergeCell ref="E225:G225"/>
    <mergeCell ref="H225:J225"/>
    <mergeCell ref="K225:M225"/>
    <mergeCell ref="N225:P225"/>
    <mergeCell ref="Q225:S225"/>
    <mergeCell ref="A189:A190"/>
    <mergeCell ref="B189:D189"/>
    <mergeCell ref="E189:G189"/>
    <mergeCell ref="H189:J189"/>
    <mergeCell ref="K189:M189"/>
    <mergeCell ref="A197:S197"/>
    <mergeCell ref="A198:A199"/>
    <mergeCell ref="B198:D198"/>
    <mergeCell ref="E198:G198"/>
    <mergeCell ref="H198:J198"/>
    <mergeCell ref="K198:M198"/>
    <mergeCell ref="N198:P198"/>
    <mergeCell ref="Q198:S198"/>
    <mergeCell ref="H314:I314"/>
    <mergeCell ref="A322:I322"/>
    <mergeCell ref="J265:K265"/>
    <mergeCell ref="F265:G265"/>
    <mergeCell ref="H265:I265"/>
    <mergeCell ref="A252:I252"/>
    <mergeCell ref="A253:A255"/>
    <mergeCell ref="B253:I253"/>
    <mergeCell ref="B254:C254"/>
    <mergeCell ref="D254:E254"/>
    <mergeCell ref="F254:G254"/>
    <mergeCell ref="H254:I254"/>
    <mergeCell ref="A273:AB273"/>
    <mergeCell ref="A274:A275"/>
    <mergeCell ref="B274:D274"/>
    <mergeCell ref="E274:G274"/>
    <mergeCell ref="H274:J274"/>
    <mergeCell ref="K274:M274"/>
    <mergeCell ref="N274:P274"/>
    <mergeCell ref="Q274:S274"/>
    <mergeCell ref="T274:V274"/>
    <mergeCell ref="W274:Y274"/>
    <mergeCell ref="Z274:AB274"/>
    <mergeCell ref="A323:A325"/>
    <mergeCell ref="B323:I323"/>
    <mergeCell ref="B324:C324"/>
    <mergeCell ref="D324:E324"/>
    <mergeCell ref="F324:G324"/>
    <mergeCell ref="H324:I324"/>
    <mergeCell ref="A302:Q302"/>
    <mergeCell ref="A303:A305"/>
    <mergeCell ref="B303:M303"/>
    <mergeCell ref="N303:Q303"/>
    <mergeCell ref="B304:C304"/>
    <mergeCell ref="D304:E304"/>
    <mergeCell ref="F304:G304"/>
    <mergeCell ref="H304:I304"/>
    <mergeCell ref="J304:K304"/>
    <mergeCell ref="L304:M304"/>
    <mergeCell ref="N304:O304"/>
    <mergeCell ref="P304:Q304"/>
    <mergeCell ref="A312:I312"/>
    <mergeCell ref="A313:A315"/>
    <mergeCell ref="B313:I313"/>
    <mergeCell ref="B314:C314"/>
    <mergeCell ref="D314:E314"/>
    <mergeCell ref="F314:G314"/>
    <mergeCell ref="L265:M265"/>
    <mergeCell ref="A292:I292"/>
    <mergeCell ref="A293:A295"/>
    <mergeCell ref="B293:E293"/>
    <mergeCell ref="F293:I293"/>
    <mergeCell ref="B294:C294"/>
    <mergeCell ref="D294:E294"/>
    <mergeCell ref="F294:G294"/>
    <mergeCell ref="H294:I294"/>
    <mergeCell ref="A282:G282"/>
    <mergeCell ref="A283:A285"/>
    <mergeCell ref="B283:G283"/>
    <mergeCell ref="B284:C284"/>
    <mergeCell ref="D284:E284"/>
    <mergeCell ref="F284:G284"/>
    <mergeCell ref="A263:Y263"/>
    <mergeCell ref="A264:A266"/>
    <mergeCell ref="B264:C264"/>
    <mergeCell ref="D264:E264"/>
    <mergeCell ref="F264:G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X264:Y264"/>
    <mergeCell ref="B265:C265"/>
    <mergeCell ref="X265:Y265"/>
    <mergeCell ref="N265:O265"/>
    <mergeCell ref="P265:Q265"/>
    <mergeCell ref="R265:S265"/>
    <mergeCell ref="T265:U265"/>
    <mergeCell ref="V265:W265"/>
    <mergeCell ref="D265:E265"/>
    <mergeCell ref="F244:G244"/>
    <mergeCell ref="H244:I244"/>
    <mergeCell ref="A242:I242"/>
    <mergeCell ref="A243:A245"/>
    <mergeCell ref="B243:I243"/>
    <mergeCell ref="B244:C244"/>
    <mergeCell ref="D244:E244"/>
    <mergeCell ref="A234:A235"/>
    <mergeCell ref="B234:C234"/>
    <mergeCell ref="D234:E234"/>
    <mergeCell ref="A216:A217"/>
    <mergeCell ref="B216:D216"/>
    <mergeCell ref="E216:G216"/>
    <mergeCell ref="H216:J216"/>
    <mergeCell ref="A233:E233"/>
    <mergeCell ref="A207:A208"/>
    <mergeCell ref="B207:D207"/>
    <mergeCell ref="E207:G207"/>
    <mergeCell ref="H207:J207"/>
    <mergeCell ref="A206:S206"/>
    <mergeCell ref="K207:M207"/>
    <mergeCell ref="N207:P207"/>
    <mergeCell ref="Q207:S207"/>
    <mergeCell ref="A215:S215"/>
    <mergeCell ref="A180:A181"/>
    <mergeCell ref="B180:D180"/>
    <mergeCell ref="E180:G180"/>
    <mergeCell ref="H180:J180"/>
    <mergeCell ref="K180:M180"/>
    <mergeCell ref="N180:P180"/>
    <mergeCell ref="A179:M179"/>
    <mergeCell ref="N179:P179"/>
    <mergeCell ref="A188:M188"/>
    <mergeCell ref="A171:A172"/>
    <mergeCell ref="B171:D171"/>
    <mergeCell ref="E171:G171"/>
    <mergeCell ref="H171:J171"/>
    <mergeCell ref="K171:M171"/>
    <mergeCell ref="A162:A163"/>
    <mergeCell ref="B162:D162"/>
    <mergeCell ref="E162:G162"/>
    <mergeCell ref="H162:J162"/>
    <mergeCell ref="K162:M162"/>
    <mergeCell ref="A170:M170"/>
    <mergeCell ref="AR153:AS153"/>
    <mergeCell ref="AT153:AU153"/>
    <mergeCell ref="AV153:AW153"/>
    <mergeCell ref="AF153:AG153"/>
    <mergeCell ref="AH153:AI153"/>
    <mergeCell ref="AJ153:AK153"/>
    <mergeCell ref="AL153:AM153"/>
    <mergeCell ref="AN153:AO153"/>
    <mergeCell ref="A161:M161"/>
    <mergeCell ref="AZ153:BA153"/>
    <mergeCell ref="BB153:BC153"/>
    <mergeCell ref="BD153:BE153"/>
    <mergeCell ref="AX153:AY153"/>
    <mergeCell ref="A151:BE151"/>
    <mergeCell ref="A152:A154"/>
    <mergeCell ref="B152:BE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P153:AQ153"/>
    <mergeCell ref="A136:M136"/>
    <mergeCell ref="A137:A139"/>
    <mergeCell ref="B137:M137"/>
    <mergeCell ref="B138:C138"/>
    <mergeCell ref="D138:E138"/>
    <mergeCell ref="F138:G138"/>
    <mergeCell ref="H138:I138"/>
    <mergeCell ref="J138:K138"/>
    <mergeCell ref="L138:M138"/>
    <mergeCell ref="A126:Q126"/>
    <mergeCell ref="A127:A129"/>
    <mergeCell ref="B127:Q127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A116:S116"/>
    <mergeCell ref="A117:A119"/>
    <mergeCell ref="B117:E117"/>
    <mergeCell ref="F117:S117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A106:G106"/>
    <mergeCell ref="A107:A109"/>
    <mergeCell ref="B107:G107"/>
    <mergeCell ref="B108:C108"/>
    <mergeCell ref="D108:E108"/>
    <mergeCell ref="F108:G108"/>
    <mergeCell ref="A96:E96"/>
    <mergeCell ref="A97:A99"/>
    <mergeCell ref="B97:E97"/>
    <mergeCell ref="B98:C98"/>
    <mergeCell ref="D98:E98"/>
    <mergeCell ref="A86:E86"/>
    <mergeCell ref="A87:A89"/>
    <mergeCell ref="B87:E87"/>
    <mergeCell ref="B88:C88"/>
    <mergeCell ref="D88:E88"/>
    <mergeCell ref="A76:K76"/>
    <mergeCell ref="A77:A79"/>
    <mergeCell ref="B77:K77"/>
    <mergeCell ref="B78:C78"/>
    <mergeCell ref="D78:E78"/>
    <mergeCell ref="F78:G78"/>
    <mergeCell ref="H78:I78"/>
    <mergeCell ref="J78:K78"/>
    <mergeCell ref="A66:M66"/>
    <mergeCell ref="A67:A71"/>
    <mergeCell ref="B67:M67"/>
    <mergeCell ref="B68:E68"/>
    <mergeCell ref="F68:I68"/>
    <mergeCell ref="J68:M68"/>
    <mergeCell ref="B69:E69"/>
    <mergeCell ref="F69:I69"/>
    <mergeCell ref="J69:M69"/>
    <mergeCell ref="B70:C70"/>
    <mergeCell ref="D70:E70"/>
    <mergeCell ref="F70:G70"/>
    <mergeCell ref="H70:I70"/>
    <mergeCell ref="J70:K70"/>
    <mergeCell ref="L70:M70"/>
    <mergeCell ref="T50:U50"/>
    <mergeCell ref="V50:W50"/>
    <mergeCell ref="X50:Y50"/>
    <mergeCell ref="H60:I60"/>
    <mergeCell ref="J60:K60"/>
    <mergeCell ref="A59:A61"/>
    <mergeCell ref="B60:C60"/>
    <mergeCell ref="D60:E60"/>
    <mergeCell ref="F60:G60"/>
    <mergeCell ref="B59:K59"/>
    <mergeCell ref="A58:K58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1:R1"/>
    <mergeCell ref="A27:K27"/>
    <mergeCell ref="A28:A30"/>
    <mergeCell ref="B28:K28"/>
    <mergeCell ref="B29:C29"/>
    <mergeCell ref="D29:E29"/>
    <mergeCell ref="F29:G29"/>
    <mergeCell ref="H29:I29"/>
    <mergeCell ref="J29:K29"/>
    <mergeCell ref="A17:G17"/>
    <mergeCell ref="A18:A20"/>
    <mergeCell ref="B18:G18"/>
    <mergeCell ref="B19:C19"/>
    <mergeCell ref="D19:E19"/>
    <mergeCell ref="F19:G19"/>
    <mergeCell ref="F8:G9"/>
    <mergeCell ref="L146:M146"/>
    <mergeCell ref="N146:O146"/>
    <mergeCell ref="P146:Q146"/>
    <mergeCell ref="R146:S146"/>
    <mergeCell ref="A7:E7"/>
    <mergeCell ref="A8:A10"/>
    <mergeCell ref="B8:E8"/>
    <mergeCell ref="B9:C9"/>
    <mergeCell ref="D9:E9"/>
    <mergeCell ref="A38:Q38"/>
    <mergeCell ref="A39:A41"/>
    <mergeCell ref="B39:E39"/>
    <mergeCell ref="F39:Q39"/>
    <mergeCell ref="B40:C40"/>
    <mergeCell ref="D40:E40"/>
    <mergeCell ref="F40:G40"/>
    <mergeCell ref="H40:I40"/>
    <mergeCell ref="J40:K40"/>
    <mergeCell ref="L40:M40"/>
    <mergeCell ref="N40:O40"/>
    <mergeCell ref="P40:Q40"/>
    <mergeCell ref="A48:Y48"/>
    <mergeCell ref="A49:A51"/>
    <mergeCell ref="B49:Y49"/>
    <mergeCell ref="A330:K330"/>
    <mergeCell ref="A331:A333"/>
    <mergeCell ref="B331:K331"/>
    <mergeCell ref="B332:C332"/>
    <mergeCell ref="D332:E332"/>
    <mergeCell ref="F332:G332"/>
    <mergeCell ref="H332:I332"/>
    <mergeCell ref="J332:K332"/>
    <mergeCell ref="A144:S144"/>
    <mergeCell ref="A145:A147"/>
    <mergeCell ref="B145:C145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B146:C146"/>
    <mergeCell ref="D146:E146"/>
    <mergeCell ref="F146:G146"/>
    <mergeCell ref="H146:I146"/>
    <mergeCell ref="J146:K14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703"/>
  <sheetViews>
    <sheetView showGridLines="0" workbookViewId="0"/>
  </sheetViews>
  <sheetFormatPr defaultRowHeight="15"/>
  <sheetData>
    <row r="1" spans="2:19" ht="28.5">
      <c r="B1" s="221" t="s">
        <v>234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2:19" ht="18">
      <c r="B2" s="1"/>
    </row>
    <row r="3" spans="2:19" ht="29.25" thickBot="1">
      <c r="B3" s="41" t="s">
        <v>255</v>
      </c>
    </row>
    <row r="5" spans="2:19" ht="32.25" thickBot="1">
      <c r="B5" s="42" t="s">
        <v>256</v>
      </c>
    </row>
    <row r="7" spans="2:19" ht="21">
      <c r="B7" s="54" t="s">
        <v>277</v>
      </c>
      <c r="M7" s="53"/>
      <c r="N7" s="53"/>
      <c r="O7" s="53"/>
    </row>
    <row r="8" spans="2:19">
      <c r="M8" s="53" t="s">
        <v>275</v>
      </c>
      <c r="N8" s="53" t="s">
        <v>276</v>
      </c>
      <c r="O8" s="53"/>
    </row>
    <row r="9" spans="2:19">
      <c r="M9" s="53">
        <v>92</v>
      </c>
      <c r="N9" s="53">
        <v>59</v>
      </c>
      <c r="O9" s="53"/>
    </row>
    <row r="28" spans="2:15" ht="21">
      <c r="B28" s="54" t="s">
        <v>278</v>
      </c>
    </row>
    <row r="29" spans="2:15">
      <c r="L29" s="55"/>
      <c r="M29" s="55"/>
      <c r="N29" s="55"/>
      <c r="O29" s="55"/>
    </row>
    <row r="30" spans="2:15">
      <c r="L30" s="55"/>
      <c r="M30" s="55"/>
      <c r="N30" s="55"/>
      <c r="O30" s="55"/>
    </row>
    <row r="31" spans="2:15">
      <c r="L31" s="55"/>
      <c r="M31" s="55" t="s">
        <v>1</v>
      </c>
      <c r="N31" s="55"/>
      <c r="O31" s="55"/>
    </row>
    <row r="32" spans="2:15">
      <c r="L32" s="55"/>
      <c r="M32" s="55"/>
      <c r="N32" s="55"/>
      <c r="O32" s="55"/>
    </row>
    <row r="33" spans="2:15">
      <c r="L33" s="55"/>
      <c r="M33" s="55" t="s">
        <v>2</v>
      </c>
      <c r="N33" s="55" t="s">
        <v>3</v>
      </c>
      <c r="O33" s="55"/>
    </row>
    <row r="34" spans="2:15" ht="36">
      <c r="L34" s="56" t="s">
        <v>6</v>
      </c>
      <c r="M34" s="57">
        <v>0.72881355932203395</v>
      </c>
      <c r="N34" s="58">
        <v>0.2711864406779661</v>
      </c>
      <c r="O34" s="55"/>
    </row>
    <row r="35" spans="2:15">
      <c r="L35" s="55"/>
      <c r="M35" s="55"/>
      <c r="N35" s="55"/>
      <c r="O35" s="55"/>
    </row>
    <row r="36" spans="2:15">
      <c r="L36" s="55"/>
      <c r="M36" s="55"/>
      <c r="N36" s="55"/>
      <c r="O36" s="55"/>
    </row>
    <row r="47" spans="2:15" ht="21">
      <c r="B47" s="54" t="s">
        <v>8</v>
      </c>
    </row>
    <row r="51" spans="13:18">
      <c r="M51" s="55"/>
      <c r="N51" s="55"/>
      <c r="O51" s="55"/>
      <c r="P51" s="55"/>
      <c r="Q51" s="55"/>
      <c r="R51" s="55"/>
    </row>
    <row r="52" spans="13:18">
      <c r="M52" s="55"/>
      <c r="N52" s="55"/>
      <c r="O52" s="55" t="s">
        <v>9</v>
      </c>
      <c r="P52" s="55"/>
      <c r="Q52" s="55"/>
      <c r="R52" s="55"/>
    </row>
    <row r="53" spans="13:18">
      <c r="M53" s="55"/>
      <c r="N53" s="55"/>
      <c r="O53" s="55"/>
      <c r="P53" s="55"/>
      <c r="Q53" s="55"/>
      <c r="R53" s="55"/>
    </row>
    <row r="54" spans="13:18">
      <c r="M54" s="55"/>
      <c r="N54" s="55"/>
      <c r="O54" s="55" t="s">
        <v>10</v>
      </c>
      <c r="P54" s="55" t="s">
        <v>11</v>
      </c>
      <c r="Q54" s="55" t="s">
        <v>12</v>
      </c>
      <c r="R54" s="55"/>
    </row>
    <row r="55" spans="13:18" ht="36">
      <c r="M55" s="55"/>
      <c r="N55" s="56" t="s">
        <v>6</v>
      </c>
      <c r="O55" s="57">
        <v>0.94915254237288138</v>
      </c>
      <c r="P55" s="57">
        <v>5.084745762711864E-2</v>
      </c>
      <c r="Q55" s="58">
        <v>0</v>
      </c>
      <c r="R55" s="55"/>
    </row>
    <row r="56" spans="13:18">
      <c r="M56" s="55"/>
      <c r="N56" s="55"/>
      <c r="O56" s="55"/>
      <c r="P56" s="55"/>
      <c r="Q56" s="55"/>
      <c r="R56" s="55"/>
    </row>
    <row r="57" spans="13:18">
      <c r="M57" s="55"/>
      <c r="N57" s="55"/>
      <c r="O57" s="55"/>
      <c r="P57" s="55"/>
      <c r="Q57" s="55"/>
      <c r="R57" s="55"/>
    </row>
    <row r="67" spans="2:19" ht="32.25" thickBot="1">
      <c r="B67" s="59" t="s">
        <v>257</v>
      </c>
      <c r="C67" s="60"/>
      <c r="D67" s="61"/>
      <c r="E67" s="61"/>
      <c r="F67" s="62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  <c r="R67" s="64"/>
      <c r="S67" s="64"/>
    </row>
    <row r="68" spans="2:19">
      <c r="L68" s="65"/>
      <c r="M68" s="65"/>
      <c r="N68" s="65"/>
      <c r="O68" s="65"/>
      <c r="P68" s="65"/>
      <c r="Q68" s="65"/>
      <c r="R68" s="65"/>
      <c r="S68" s="65"/>
    </row>
    <row r="69" spans="2:19" ht="28.5">
      <c r="B69" s="66" t="s">
        <v>258</v>
      </c>
      <c r="C69" s="67"/>
      <c r="D69" s="68"/>
      <c r="E69" s="68"/>
      <c r="F69" s="69"/>
      <c r="G69" s="70"/>
      <c r="H69" s="70"/>
      <c r="M69" s="55"/>
      <c r="N69" s="65"/>
      <c r="O69" s="65"/>
      <c r="P69" s="65"/>
      <c r="Q69" s="65"/>
      <c r="R69" s="65"/>
      <c r="S69" s="65"/>
    </row>
    <row r="70" spans="2:19" ht="21">
      <c r="B70" s="54" t="s">
        <v>279</v>
      </c>
      <c r="L70" s="65"/>
      <c r="M70" s="65"/>
      <c r="N70" s="65"/>
      <c r="O70" s="65"/>
      <c r="P70" s="65"/>
      <c r="Q70" s="65"/>
      <c r="R70" s="65"/>
      <c r="S70" s="65"/>
    </row>
    <row r="73" spans="2:19">
      <c r="L73" s="53"/>
      <c r="M73" s="53"/>
      <c r="N73" s="53"/>
      <c r="O73" s="53"/>
      <c r="P73" s="53"/>
      <c r="Q73" s="53"/>
    </row>
    <row r="74" spans="2:19">
      <c r="L74" s="55"/>
      <c r="M74" s="55"/>
      <c r="N74" s="55" t="s">
        <v>21</v>
      </c>
      <c r="O74" s="55"/>
      <c r="P74" s="55"/>
      <c r="Q74" s="55"/>
    </row>
    <row r="75" spans="2:19">
      <c r="L75" s="55"/>
      <c r="M75" s="55"/>
      <c r="N75" s="55"/>
      <c r="O75" s="55"/>
      <c r="P75" s="55"/>
      <c r="Q75" s="55"/>
    </row>
    <row r="76" spans="2:19">
      <c r="L76" s="55"/>
      <c r="M76" s="55"/>
      <c r="N76" s="55" t="s">
        <v>23</v>
      </c>
      <c r="O76" s="55" t="s">
        <v>24</v>
      </c>
      <c r="P76" s="55"/>
      <c r="Q76" s="55"/>
    </row>
    <row r="77" spans="2:19" ht="36">
      <c r="L77" s="55"/>
      <c r="M77" s="56" t="s">
        <v>6</v>
      </c>
      <c r="N77" s="57">
        <v>0.72881355932203395</v>
      </c>
      <c r="O77" s="57">
        <v>0.2711864406779661</v>
      </c>
      <c r="P77" s="55"/>
      <c r="Q77" s="55"/>
    </row>
    <row r="78" spans="2:19">
      <c r="L78" s="55"/>
      <c r="M78" s="55"/>
      <c r="N78" s="55"/>
      <c r="O78" s="55"/>
      <c r="P78" s="55"/>
      <c r="Q78" s="55"/>
    </row>
    <row r="79" spans="2:19">
      <c r="L79" s="71"/>
      <c r="M79" s="71"/>
      <c r="N79" s="71"/>
      <c r="O79" s="71"/>
      <c r="P79" s="71"/>
      <c r="Q79" s="71"/>
    </row>
    <row r="80" spans="2:19">
      <c r="L80" s="71"/>
      <c r="M80" s="71"/>
      <c r="N80" s="71"/>
      <c r="O80" s="71"/>
      <c r="P80" s="71"/>
      <c r="Q80" s="71"/>
    </row>
    <row r="81" spans="2:20">
      <c r="L81" s="71"/>
      <c r="M81" s="71"/>
      <c r="N81" s="71"/>
      <c r="O81" s="71"/>
      <c r="P81" s="71"/>
      <c r="Q81" s="71"/>
    </row>
    <row r="89" spans="2:20" ht="21">
      <c r="B89" s="54" t="s">
        <v>280</v>
      </c>
    </row>
    <row r="92" spans="2:20">
      <c r="L92" s="55"/>
      <c r="M92" s="55"/>
      <c r="N92" s="55"/>
      <c r="O92" s="55"/>
      <c r="P92" s="55"/>
      <c r="Q92" s="55"/>
      <c r="R92" s="55"/>
      <c r="S92" s="55"/>
      <c r="T92" s="55"/>
    </row>
    <row r="93" spans="2:20">
      <c r="L93" s="55"/>
      <c r="M93" s="55"/>
      <c r="N93" s="55" t="s">
        <v>22</v>
      </c>
      <c r="O93" s="55"/>
      <c r="P93" s="55"/>
      <c r="Q93" s="55"/>
      <c r="R93" s="55"/>
      <c r="S93" s="55"/>
      <c r="T93" s="55"/>
    </row>
    <row r="94" spans="2:20">
      <c r="L94" s="55"/>
      <c r="M94" s="55"/>
      <c r="N94" s="55"/>
      <c r="O94" s="55"/>
      <c r="P94" s="55"/>
      <c r="Q94" s="55"/>
      <c r="R94" s="55"/>
      <c r="S94" s="55"/>
      <c r="T94" s="55"/>
    </row>
    <row r="95" spans="2:20">
      <c r="L95" s="55"/>
      <c r="M95" s="55"/>
      <c r="N95" s="55" t="s">
        <v>25</v>
      </c>
      <c r="O95" s="55" t="s">
        <v>26</v>
      </c>
      <c r="P95" s="55" t="s">
        <v>27</v>
      </c>
      <c r="Q95" s="55" t="s">
        <v>28</v>
      </c>
      <c r="R95" s="55" t="s">
        <v>29</v>
      </c>
      <c r="S95" s="55" t="s">
        <v>30</v>
      </c>
      <c r="T95" s="55"/>
    </row>
    <row r="96" spans="2:20" ht="36">
      <c r="L96" s="55"/>
      <c r="M96" s="56" t="s">
        <v>6</v>
      </c>
      <c r="N96" s="57">
        <v>0.83050847457627119</v>
      </c>
      <c r="O96" s="57">
        <v>0.11864406779661017</v>
      </c>
      <c r="P96" s="57">
        <v>3.3898305084745763E-2</v>
      </c>
      <c r="Q96" s="57">
        <v>1.6949152542372881E-2</v>
      </c>
      <c r="R96" s="57">
        <v>0</v>
      </c>
      <c r="S96" s="58">
        <v>0</v>
      </c>
      <c r="T96" s="55"/>
    </row>
    <row r="97" spans="2:26">
      <c r="L97" s="55"/>
      <c r="M97" s="55"/>
      <c r="N97" s="55"/>
      <c r="O97" s="55"/>
      <c r="P97" s="55"/>
      <c r="Q97" s="55"/>
      <c r="R97" s="55"/>
      <c r="S97" s="55"/>
      <c r="T97" s="55"/>
    </row>
    <row r="98" spans="2:26">
      <c r="L98" s="55"/>
      <c r="M98" s="55"/>
      <c r="N98" s="55"/>
      <c r="O98" s="55"/>
      <c r="P98" s="55"/>
      <c r="Q98" s="55"/>
      <c r="R98" s="55"/>
      <c r="S98" s="55"/>
      <c r="T98" s="55"/>
    </row>
    <row r="108" spans="2:26" ht="21">
      <c r="B108" s="54" t="s">
        <v>31</v>
      </c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2:26"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2:26"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2:26">
      <c r="K111" s="55"/>
      <c r="L111" s="55"/>
      <c r="M111" s="55" t="s">
        <v>32</v>
      </c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2:26"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1:26">
      <c r="K113" s="55"/>
      <c r="L113" s="55"/>
      <c r="M113" s="55" t="s">
        <v>33</v>
      </c>
      <c r="N113" s="55" t="s">
        <v>34</v>
      </c>
      <c r="O113" s="55" t="s">
        <v>35</v>
      </c>
      <c r="P113" s="55" t="s">
        <v>36</v>
      </c>
      <c r="Q113" s="55" t="s">
        <v>37</v>
      </c>
      <c r="R113" s="55" t="s">
        <v>38</v>
      </c>
      <c r="S113" s="55" t="s">
        <v>39</v>
      </c>
      <c r="T113" s="55" t="s">
        <v>40</v>
      </c>
      <c r="U113" s="55" t="s">
        <v>41</v>
      </c>
      <c r="V113" s="55" t="s">
        <v>42</v>
      </c>
      <c r="W113" s="55" t="s">
        <v>43</v>
      </c>
      <c r="X113" s="55" t="s">
        <v>44</v>
      </c>
      <c r="Y113" s="55"/>
      <c r="Z113" s="55"/>
    </row>
    <row r="114" spans="11:26" ht="36">
      <c r="K114" s="55"/>
      <c r="L114" s="56" t="s">
        <v>6</v>
      </c>
      <c r="M114" s="57">
        <v>0.4576271186440678</v>
      </c>
      <c r="N114" s="57">
        <v>1.6949152542372881E-2</v>
      </c>
      <c r="O114" s="57">
        <v>0</v>
      </c>
      <c r="P114" s="57">
        <v>0</v>
      </c>
      <c r="Q114" s="57">
        <v>1.6949152542372881E-2</v>
      </c>
      <c r="R114" s="57">
        <v>0</v>
      </c>
      <c r="S114" s="57">
        <v>0.10169491525423728</v>
      </c>
      <c r="T114" s="57">
        <v>0.1864406779661017</v>
      </c>
      <c r="U114" s="57">
        <v>1.6949152542372881E-2</v>
      </c>
      <c r="V114" s="57">
        <v>0</v>
      </c>
      <c r="W114" s="57">
        <v>0.11864406779661017</v>
      </c>
      <c r="X114" s="58">
        <v>8.4745762711864417E-2</v>
      </c>
      <c r="Y114" s="55"/>
      <c r="Z114" s="55"/>
    </row>
    <row r="115" spans="11:26"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1:26"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1:26"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1:26"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1:26"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1:26"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34" spans="2:18" ht="23.25">
      <c r="B134" s="66" t="s">
        <v>259</v>
      </c>
    </row>
    <row r="135" spans="2:18" ht="8.25" customHeight="1"/>
    <row r="136" spans="2:18" ht="21">
      <c r="B136" s="54" t="s">
        <v>281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2:18"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2:18"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2:18">
      <c r="H139" s="55"/>
      <c r="I139" s="55"/>
      <c r="J139" s="55"/>
      <c r="K139" s="55"/>
      <c r="L139" s="55"/>
      <c r="M139" s="55" t="s">
        <v>274</v>
      </c>
      <c r="N139" s="55"/>
      <c r="O139" s="55"/>
      <c r="P139" s="55"/>
      <c r="Q139" s="55"/>
      <c r="R139" s="55"/>
    </row>
    <row r="140" spans="2:18"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2:18">
      <c r="H141" s="55"/>
      <c r="I141" s="55"/>
      <c r="J141" s="55"/>
      <c r="K141" s="55"/>
      <c r="L141" s="55"/>
      <c r="M141" s="55" t="s">
        <v>273</v>
      </c>
      <c r="N141" s="55" t="s">
        <v>272</v>
      </c>
      <c r="O141" s="55" t="s">
        <v>271</v>
      </c>
      <c r="P141" s="55" t="s">
        <v>270</v>
      </c>
      <c r="Q141" s="55" t="s">
        <v>269</v>
      </c>
      <c r="R141" s="55"/>
    </row>
    <row r="142" spans="2:18" ht="36">
      <c r="H142" s="55"/>
      <c r="I142" s="55"/>
      <c r="J142" s="55"/>
      <c r="K142" s="55"/>
      <c r="L142" s="56" t="s">
        <v>6</v>
      </c>
      <c r="M142" s="57">
        <v>0.441</v>
      </c>
      <c r="N142" s="57">
        <v>0.20338983050847456</v>
      </c>
      <c r="O142" s="57">
        <v>0.20338983050847456</v>
      </c>
      <c r="P142" s="57">
        <v>0.11864406779661017</v>
      </c>
      <c r="Q142" s="58">
        <v>3.3898305084745763E-2</v>
      </c>
      <c r="R142" s="55"/>
    </row>
    <row r="143" spans="2:18"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2:18"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2:22"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56" spans="2:22" ht="21">
      <c r="B156" s="54" t="s">
        <v>46</v>
      </c>
    </row>
    <row r="159" spans="2:22"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2:22"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7:33"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7:33"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7:33">
      <c r="G163" s="55"/>
      <c r="H163" s="55"/>
      <c r="I163" s="55"/>
      <c r="J163" s="55"/>
      <c r="K163" s="55"/>
      <c r="L163" s="55"/>
      <c r="M163" s="55"/>
      <c r="N163" s="55"/>
      <c r="O163" s="274"/>
      <c r="P163" s="274"/>
      <c r="Q163" s="274"/>
      <c r="R163" s="274"/>
      <c r="S163" s="274"/>
      <c r="T163" s="274"/>
      <c r="U163" s="55"/>
      <c r="V163" s="55"/>
    </row>
    <row r="164" spans="7:33">
      <c r="G164" s="55"/>
      <c r="H164" s="55"/>
      <c r="I164" s="55"/>
      <c r="J164" s="55"/>
      <c r="K164" s="55"/>
      <c r="L164" s="55"/>
      <c r="M164" s="55"/>
      <c r="N164" s="55"/>
      <c r="O164" s="274"/>
      <c r="P164" s="274"/>
      <c r="Q164" s="274"/>
      <c r="R164" s="274"/>
      <c r="S164" s="274"/>
      <c r="T164" s="274"/>
      <c r="U164" s="55"/>
      <c r="V164" s="55"/>
      <c r="W164" s="55"/>
      <c r="X164" s="55"/>
      <c r="Y164" s="55"/>
      <c r="Z164" s="55"/>
      <c r="AA164" s="71"/>
      <c r="AB164" s="71"/>
      <c r="AC164" s="71"/>
      <c r="AD164" s="71"/>
      <c r="AE164" s="71"/>
      <c r="AF164" s="71"/>
      <c r="AG164" s="71"/>
    </row>
    <row r="165" spans="7:33"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71"/>
      <c r="AB165" s="71"/>
      <c r="AC165" s="71"/>
      <c r="AD165" s="71"/>
      <c r="AE165" s="71"/>
      <c r="AF165" s="71"/>
      <c r="AG165" s="71"/>
    </row>
    <row r="166" spans="7:33">
      <c r="G166" s="55"/>
      <c r="H166" s="55"/>
      <c r="I166" s="55"/>
      <c r="J166" s="55"/>
      <c r="K166" s="55"/>
      <c r="L166" s="55"/>
      <c r="M166" s="55"/>
      <c r="N166" s="90"/>
      <c r="O166" s="91"/>
      <c r="P166" s="91"/>
      <c r="Q166" s="91"/>
      <c r="R166" s="91"/>
      <c r="S166" s="55"/>
      <c r="T166" s="55"/>
      <c r="U166" s="55"/>
      <c r="V166" s="55"/>
      <c r="W166" s="55"/>
      <c r="X166" s="55"/>
      <c r="Y166" s="55"/>
      <c r="Z166" s="55"/>
      <c r="AA166" s="71"/>
      <c r="AB166" s="71"/>
      <c r="AC166" s="71"/>
      <c r="AD166" s="71"/>
      <c r="AE166" s="71"/>
      <c r="AF166" s="71"/>
      <c r="AG166" s="71"/>
    </row>
    <row r="167" spans="7:33"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71"/>
      <c r="AB167" s="71"/>
      <c r="AC167" s="71"/>
      <c r="AD167" s="71"/>
      <c r="AE167" s="71"/>
      <c r="AF167" s="71"/>
      <c r="AG167" s="71"/>
    </row>
    <row r="168" spans="7:33"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71"/>
      <c r="AB168" s="71"/>
      <c r="AC168" s="71"/>
      <c r="AD168" s="71"/>
      <c r="AE168" s="71"/>
      <c r="AF168" s="71"/>
      <c r="AG168" s="71"/>
    </row>
    <row r="169" spans="7:33"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274" t="s">
        <v>48</v>
      </c>
      <c r="U169" s="274"/>
      <c r="V169" s="274" t="s">
        <v>49</v>
      </c>
      <c r="W169" s="274"/>
      <c r="X169" s="274" t="s">
        <v>50</v>
      </c>
      <c r="Y169" s="274"/>
      <c r="Z169" s="55"/>
      <c r="AA169" s="71"/>
      <c r="AB169" s="71"/>
      <c r="AC169" s="71"/>
      <c r="AD169" s="71"/>
      <c r="AE169" s="71"/>
      <c r="AF169" s="71"/>
      <c r="AG169" s="71"/>
    </row>
    <row r="170" spans="7:33"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 t="s">
        <v>284</v>
      </c>
      <c r="U170" s="55" t="s">
        <v>283</v>
      </c>
      <c r="V170" s="55" t="s">
        <v>284</v>
      </c>
      <c r="W170" s="55" t="s">
        <v>283</v>
      </c>
      <c r="X170" s="55" t="s">
        <v>284</v>
      </c>
      <c r="Y170" s="55" t="s">
        <v>283</v>
      </c>
      <c r="Z170" s="55"/>
      <c r="AA170" s="71"/>
      <c r="AB170" s="71"/>
      <c r="AC170" s="71"/>
      <c r="AD170" s="71"/>
      <c r="AE170" s="71"/>
      <c r="AF170" s="71"/>
      <c r="AG170" s="71"/>
    </row>
    <row r="171" spans="7:33" ht="36"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90" t="s">
        <v>6</v>
      </c>
      <c r="T171" s="91">
        <v>0.69491525423728817</v>
      </c>
      <c r="U171" s="91">
        <v>1.6949152542372881E-2</v>
      </c>
      <c r="V171" s="91">
        <v>0.10169491525423729</v>
      </c>
      <c r="W171" s="91">
        <v>0</v>
      </c>
      <c r="X171" s="91">
        <v>0.16949152542372881</v>
      </c>
      <c r="Y171" s="91">
        <v>1.6949152542372881E-2</v>
      </c>
      <c r="Z171" s="203"/>
      <c r="AA171" s="71"/>
      <c r="AB171" s="202"/>
      <c r="AC171" s="71"/>
      <c r="AD171" s="202"/>
      <c r="AE171" s="71"/>
      <c r="AF171" s="71"/>
      <c r="AG171" s="71"/>
    </row>
    <row r="172" spans="7:33"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71"/>
      <c r="AB172" s="71"/>
      <c r="AC172" s="71"/>
      <c r="AD172" s="71"/>
      <c r="AE172" s="71"/>
      <c r="AF172" s="71"/>
      <c r="AG172" s="71"/>
    </row>
    <row r="173" spans="7:33"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80" spans="2:20" ht="21">
      <c r="B180" s="54" t="s">
        <v>52</v>
      </c>
    </row>
    <row r="183" spans="2:20">
      <c r="M183" s="55"/>
      <c r="N183" s="55"/>
      <c r="O183" s="55"/>
      <c r="P183" s="55"/>
      <c r="Q183" s="55"/>
      <c r="R183" s="55"/>
      <c r="S183" s="55"/>
      <c r="T183" s="55"/>
    </row>
    <row r="184" spans="2:20">
      <c r="M184" s="55"/>
      <c r="N184" s="55"/>
      <c r="O184" s="55" t="s">
        <v>53</v>
      </c>
      <c r="P184" s="55"/>
      <c r="Q184" s="55"/>
      <c r="R184" s="55"/>
      <c r="S184" s="55"/>
      <c r="T184" s="55"/>
    </row>
    <row r="185" spans="2:20">
      <c r="M185" s="55"/>
      <c r="N185" s="55"/>
      <c r="O185" s="55"/>
      <c r="P185" s="55"/>
      <c r="Q185" s="55"/>
      <c r="R185" s="55"/>
      <c r="S185" s="55"/>
      <c r="T185" s="55"/>
    </row>
    <row r="186" spans="2:20">
      <c r="M186" s="55"/>
      <c r="N186" s="55"/>
      <c r="O186" s="55" t="s">
        <v>54</v>
      </c>
      <c r="P186" s="55" t="s">
        <v>55</v>
      </c>
      <c r="Q186" s="55" t="s">
        <v>56</v>
      </c>
      <c r="R186" s="55" t="s">
        <v>57</v>
      </c>
      <c r="S186" s="55" t="s">
        <v>58</v>
      </c>
      <c r="T186" s="55"/>
    </row>
    <row r="187" spans="2:20" ht="36">
      <c r="M187" s="55"/>
      <c r="N187" s="56" t="s">
        <v>6</v>
      </c>
      <c r="O187" s="57">
        <v>0.7068965517241379</v>
      </c>
      <c r="P187" s="57">
        <v>0.13793103448275862</v>
      </c>
      <c r="Q187" s="57">
        <v>0.15517241379310345</v>
      </c>
      <c r="R187" s="57">
        <v>0</v>
      </c>
      <c r="S187" s="58">
        <v>0</v>
      </c>
      <c r="T187" s="55"/>
    </row>
    <row r="188" spans="2:20">
      <c r="M188" s="55"/>
      <c r="N188" s="55"/>
      <c r="O188" s="55"/>
      <c r="P188" s="55"/>
      <c r="Q188" s="55"/>
      <c r="R188" s="55"/>
      <c r="S188" s="55"/>
      <c r="T188" s="55"/>
    </row>
    <row r="189" spans="2:20">
      <c r="M189" s="55"/>
      <c r="N189" s="55"/>
      <c r="O189" s="55"/>
      <c r="P189" s="55"/>
      <c r="Q189" s="55"/>
      <c r="R189" s="55"/>
      <c r="S189" s="55"/>
      <c r="T189" s="55"/>
    </row>
    <row r="200" spans="2:17" ht="21">
      <c r="B200" s="54" t="s">
        <v>292</v>
      </c>
    </row>
    <row r="201" spans="2:17">
      <c r="L201" s="55"/>
      <c r="M201" s="55"/>
      <c r="N201" s="55"/>
      <c r="O201" s="55"/>
      <c r="P201" s="55"/>
      <c r="Q201" s="55"/>
    </row>
    <row r="202" spans="2:17">
      <c r="L202" s="55"/>
      <c r="M202" s="55"/>
      <c r="N202" s="55"/>
      <c r="O202" s="55"/>
      <c r="P202" s="55"/>
      <c r="Q202" s="55"/>
    </row>
    <row r="203" spans="2:17">
      <c r="L203" s="55"/>
      <c r="M203" s="55"/>
      <c r="N203" s="55" t="s">
        <v>64</v>
      </c>
      <c r="O203" s="55"/>
      <c r="P203" s="55"/>
      <c r="Q203" s="55"/>
    </row>
    <row r="204" spans="2:17">
      <c r="L204" s="55"/>
      <c r="M204" s="55"/>
      <c r="N204" s="55"/>
      <c r="O204" s="55"/>
      <c r="P204" s="55"/>
      <c r="Q204" s="55"/>
    </row>
    <row r="205" spans="2:17">
      <c r="L205" s="55"/>
      <c r="M205" s="55"/>
      <c r="N205" s="55" t="s">
        <v>23</v>
      </c>
      <c r="O205" s="55" t="s">
        <v>24</v>
      </c>
      <c r="P205" s="55"/>
      <c r="Q205" s="55"/>
    </row>
    <row r="206" spans="2:17" ht="36">
      <c r="L206" s="55"/>
      <c r="M206" s="56" t="s">
        <v>6</v>
      </c>
      <c r="N206" s="57">
        <v>0.16949152542372883</v>
      </c>
      <c r="O206" s="58">
        <v>0.83050847457627119</v>
      </c>
      <c r="P206" s="55"/>
      <c r="Q206" s="55"/>
    </row>
    <row r="207" spans="2:17">
      <c r="L207" s="55"/>
      <c r="M207" s="55"/>
      <c r="N207" s="55"/>
      <c r="O207" s="55"/>
      <c r="P207" s="55"/>
      <c r="Q207" s="55"/>
    </row>
    <row r="220" spans="2:16" ht="21">
      <c r="B220" s="54" t="s">
        <v>65</v>
      </c>
    </row>
    <row r="221" spans="2:16">
      <c r="B221" s="92" t="s">
        <v>293</v>
      </c>
    </row>
    <row r="222" spans="2:16">
      <c r="H222" s="55"/>
      <c r="I222" s="55"/>
      <c r="J222" s="55"/>
      <c r="K222" s="55"/>
      <c r="L222" s="55"/>
      <c r="M222" s="55"/>
      <c r="N222" s="55"/>
      <c r="O222" s="55"/>
      <c r="P222" s="55"/>
    </row>
    <row r="223" spans="2:16">
      <c r="H223" s="55"/>
      <c r="I223" s="55"/>
      <c r="J223" s="55"/>
      <c r="K223" s="55"/>
      <c r="L223" s="55"/>
      <c r="M223" s="55" t="s">
        <v>66</v>
      </c>
      <c r="N223" s="55"/>
      <c r="O223" s="55"/>
      <c r="P223" s="55"/>
    </row>
    <row r="224" spans="2:16">
      <c r="H224" s="55"/>
      <c r="I224" s="55"/>
      <c r="J224" s="55"/>
      <c r="K224" s="55"/>
      <c r="L224" s="55"/>
      <c r="M224" s="55"/>
      <c r="N224" s="55"/>
      <c r="O224" s="55"/>
      <c r="P224" s="55"/>
    </row>
    <row r="225" spans="2:16">
      <c r="H225" s="55"/>
      <c r="I225" s="55"/>
      <c r="J225" s="55"/>
      <c r="K225" s="55"/>
      <c r="L225" s="55"/>
      <c r="M225" s="55" t="s">
        <v>67</v>
      </c>
      <c r="N225" s="55" t="s">
        <v>68</v>
      </c>
      <c r="O225" s="55" t="s">
        <v>30</v>
      </c>
      <c r="P225" s="55"/>
    </row>
    <row r="226" spans="2:16" ht="36">
      <c r="H226" s="55"/>
      <c r="I226" s="55"/>
      <c r="J226" s="55"/>
      <c r="K226" s="55"/>
      <c r="L226" s="56" t="s">
        <v>6</v>
      </c>
      <c r="M226" s="57">
        <v>0.33333333333333337</v>
      </c>
      <c r="N226" s="57">
        <v>0.55555555555555558</v>
      </c>
      <c r="O226" s="58">
        <v>0.1111111111111111</v>
      </c>
      <c r="P226" s="55"/>
    </row>
    <row r="227" spans="2:16">
      <c r="H227" s="55"/>
      <c r="I227" s="55"/>
      <c r="J227" s="55"/>
      <c r="K227" s="55"/>
      <c r="L227" s="55"/>
      <c r="M227" s="55"/>
      <c r="N227" s="55"/>
      <c r="O227" s="55"/>
      <c r="P227" s="55"/>
    </row>
    <row r="228" spans="2:16">
      <c r="H228" s="55"/>
      <c r="I228" s="55"/>
      <c r="J228" s="55"/>
      <c r="K228" s="55"/>
      <c r="L228" s="55"/>
      <c r="M228" s="55"/>
      <c r="N228" s="55"/>
      <c r="O228" s="55"/>
      <c r="P228" s="55"/>
    </row>
    <row r="240" spans="2:16" ht="21">
      <c r="B240" s="54" t="s">
        <v>294</v>
      </c>
    </row>
    <row r="244" spans="13:17">
      <c r="M244" s="55"/>
      <c r="N244" s="55"/>
      <c r="O244" s="55"/>
      <c r="P244" s="55"/>
      <c r="Q244" s="55"/>
    </row>
    <row r="245" spans="13:17">
      <c r="M245" s="55"/>
      <c r="N245" s="55"/>
      <c r="O245" s="55"/>
      <c r="P245" s="55"/>
      <c r="Q245" s="55"/>
    </row>
    <row r="246" spans="13:17">
      <c r="M246" s="55"/>
      <c r="N246" s="55"/>
      <c r="O246" s="55"/>
      <c r="P246" s="55"/>
      <c r="Q246" s="55"/>
    </row>
    <row r="247" spans="13:17">
      <c r="M247" s="55"/>
      <c r="N247" s="55"/>
      <c r="O247" s="55" t="s">
        <v>70</v>
      </c>
      <c r="P247" s="55"/>
      <c r="Q247" s="55"/>
    </row>
    <row r="248" spans="13:17">
      <c r="M248" s="55"/>
      <c r="N248" s="55"/>
      <c r="O248" s="55"/>
      <c r="P248" s="55"/>
      <c r="Q248" s="55"/>
    </row>
    <row r="249" spans="13:17">
      <c r="M249" s="55"/>
      <c r="N249" s="55"/>
      <c r="O249" s="55" t="s">
        <v>72</v>
      </c>
      <c r="P249" s="55" t="s">
        <v>73</v>
      </c>
      <c r="Q249" s="55"/>
    </row>
    <row r="250" spans="13:17" ht="36">
      <c r="M250" s="55"/>
      <c r="N250" s="56" t="s">
        <v>6</v>
      </c>
      <c r="O250" s="57">
        <v>1.6949152542372881E-2</v>
      </c>
      <c r="P250" s="57">
        <v>0.98305084745762716</v>
      </c>
      <c r="Q250" s="55"/>
    </row>
    <row r="251" spans="13:17">
      <c r="M251" s="55"/>
      <c r="N251" s="55"/>
      <c r="O251" s="55"/>
      <c r="P251" s="55"/>
      <c r="Q251" s="55"/>
    </row>
    <row r="252" spans="13:17">
      <c r="M252" s="55"/>
      <c r="N252" s="55"/>
      <c r="O252" s="55"/>
      <c r="P252" s="55"/>
      <c r="Q252" s="55"/>
    </row>
    <row r="260" spans="2:20" ht="21">
      <c r="B260" s="54" t="s">
        <v>295</v>
      </c>
    </row>
    <row r="261" spans="2:20">
      <c r="L261" s="55"/>
      <c r="M261" s="55"/>
      <c r="N261" s="55"/>
      <c r="O261" s="55"/>
      <c r="P261" s="55"/>
      <c r="Q261" s="55"/>
      <c r="R261" s="55"/>
      <c r="S261" s="55"/>
      <c r="T261" s="55"/>
    </row>
    <row r="262" spans="2:20">
      <c r="L262" s="55"/>
      <c r="M262" s="55" t="s">
        <v>71</v>
      </c>
      <c r="N262" s="55"/>
      <c r="O262" s="55"/>
      <c r="P262" s="55"/>
      <c r="Q262" s="55"/>
      <c r="R262" s="55"/>
      <c r="S262" s="55"/>
      <c r="T262" s="55"/>
    </row>
    <row r="263" spans="2:20">
      <c r="L263" s="55"/>
      <c r="M263" s="55"/>
      <c r="N263" s="55"/>
      <c r="O263" s="55"/>
      <c r="P263" s="55"/>
      <c r="Q263" s="55"/>
      <c r="R263" s="55"/>
      <c r="S263" s="55"/>
      <c r="T263" s="55"/>
    </row>
    <row r="264" spans="2:20">
      <c r="L264" s="55"/>
      <c r="M264" s="55" t="s">
        <v>74</v>
      </c>
      <c r="N264" s="55" t="s">
        <v>75</v>
      </c>
      <c r="O264" s="55" t="s">
        <v>76</v>
      </c>
      <c r="P264" s="55" t="s">
        <v>77</v>
      </c>
      <c r="Q264" s="55" t="s">
        <v>78</v>
      </c>
      <c r="R264" s="55"/>
      <c r="S264" s="55"/>
      <c r="T264" s="55"/>
    </row>
    <row r="265" spans="2:20" ht="36">
      <c r="L265" s="56" t="s">
        <v>6</v>
      </c>
      <c r="M265" s="57">
        <v>0.67796610169491534</v>
      </c>
      <c r="N265" s="57">
        <v>6.7796610169491525E-2</v>
      </c>
      <c r="O265" s="57">
        <v>5.084745762711864E-2</v>
      </c>
      <c r="P265" s="57">
        <v>5.084745762711864E-2</v>
      </c>
      <c r="Q265" s="57">
        <v>0.15254237288135594</v>
      </c>
      <c r="R265" s="57"/>
      <c r="S265" s="58"/>
      <c r="T265" s="55"/>
    </row>
    <row r="266" spans="2:20">
      <c r="L266" s="55"/>
      <c r="M266" s="55"/>
      <c r="N266" s="55"/>
      <c r="O266" s="55"/>
      <c r="P266" s="55"/>
      <c r="Q266" s="55"/>
      <c r="R266" s="55"/>
      <c r="S266" s="55"/>
      <c r="T266" s="55"/>
    </row>
    <row r="267" spans="2:20">
      <c r="L267" s="55"/>
      <c r="M267" s="55"/>
      <c r="N267" s="55"/>
      <c r="O267" s="55"/>
      <c r="P267" s="55"/>
      <c r="Q267" s="55"/>
      <c r="R267" s="55"/>
      <c r="S267" s="55"/>
      <c r="T267" s="55"/>
    </row>
    <row r="280" spans="2:20" ht="21">
      <c r="B280" s="54" t="s">
        <v>296</v>
      </c>
    </row>
    <row r="284" spans="2:20">
      <c r="H284" s="55"/>
      <c r="I284" s="55"/>
      <c r="J284" s="55"/>
      <c r="K284" s="55"/>
      <c r="L284" s="55"/>
      <c r="M284" s="55" t="s">
        <v>82</v>
      </c>
      <c r="N284" s="55"/>
      <c r="O284" s="55"/>
      <c r="P284" s="55"/>
      <c r="Q284" s="55"/>
      <c r="R284" s="55"/>
      <c r="S284" s="55"/>
      <c r="T284" s="55"/>
    </row>
    <row r="285" spans="2:20"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</row>
    <row r="286" spans="2:20">
      <c r="H286" s="55"/>
      <c r="I286" s="55"/>
      <c r="J286" s="55"/>
      <c r="K286" s="55"/>
      <c r="L286" s="55"/>
      <c r="M286" s="55" t="s">
        <v>83</v>
      </c>
      <c r="N286" s="55" t="s">
        <v>84</v>
      </c>
      <c r="O286" s="55" t="s">
        <v>85</v>
      </c>
      <c r="P286" s="55" t="s">
        <v>86</v>
      </c>
      <c r="Q286" s="55" t="s">
        <v>87</v>
      </c>
      <c r="R286" s="55" t="s">
        <v>88</v>
      </c>
      <c r="S286" s="55" t="s">
        <v>89</v>
      </c>
      <c r="T286" s="55" t="s">
        <v>90</v>
      </c>
    </row>
    <row r="287" spans="2:20" ht="36">
      <c r="H287" s="55"/>
      <c r="I287" s="55"/>
      <c r="J287" s="55"/>
      <c r="K287" s="55"/>
      <c r="L287" s="56" t="s">
        <v>6</v>
      </c>
      <c r="M287" s="57">
        <v>3.6363636363636362E-2</v>
      </c>
      <c r="N287" s="57">
        <v>1.8181818181818181E-2</v>
      </c>
      <c r="O287" s="57">
        <v>0.23636363636363636</v>
      </c>
      <c r="P287" s="57">
        <v>0.12727272727272726</v>
      </c>
      <c r="Q287" s="57">
        <v>0.41818181818181821</v>
      </c>
      <c r="R287" s="57">
        <v>0.10909090909090909</v>
      </c>
      <c r="S287" s="57">
        <v>5.4545454545454543E-2</v>
      </c>
      <c r="T287" s="58">
        <v>0</v>
      </c>
    </row>
    <row r="288" spans="2:20"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</row>
    <row r="289" spans="8:20"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</row>
    <row r="290" spans="8:20"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8:20"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</row>
    <row r="306" spans="2:19" ht="21">
      <c r="B306" s="54" t="s">
        <v>91</v>
      </c>
    </row>
    <row r="307" spans="2:19">
      <c r="K307" s="55"/>
      <c r="L307" s="55"/>
      <c r="M307" s="55"/>
      <c r="N307" s="55"/>
      <c r="O307" s="55"/>
      <c r="P307" s="55"/>
      <c r="Q307" s="55"/>
      <c r="R307" s="55"/>
      <c r="S307" s="55"/>
    </row>
    <row r="308" spans="2:19">
      <c r="K308" s="55"/>
      <c r="L308" s="55"/>
      <c r="M308" s="55"/>
      <c r="N308" s="55"/>
      <c r="O308" s="55"/>
      <c r="P308" s="55"/>
      <c r="Q308" s="55"/>
      <c r="R308" s="55"/>
      <c r="S308" s="55"/>
    </row>
    <row r="309" spans="2:19">
      <c r="K309" s="55"/>
      <c r="L309" s="55"/>
      <c r="M309" s="55"/>
      <c r="N309" s="55" t="s">
        <v>92</v>
      </c>
      <c r="O309" s="55"/>
      <c r="P309" s="55"/>
      <c r="Q309" s="55"/>
      <c r="R309" s="55"/>
      <c r="S309" s="55"/>
    </row>
    <row r="310" spans="2:19">
      <c r="K310" s="55"/>
      <c r="L310" s="55"/>
      <c r="M310" s="55"/>
      <c r="N310" s="55"/>
      <c r="O310" s="55"/>
      <c r="P310" s="55"/>
      <c r="Q310" s="55"/>
      <c r="R310" s="55"/>
      <c r="S310" s="55"/>
    </row>
    <row r="311" spans="2:19">
      <c r="K311" s="55"/>
      <c r="L311" s="55"/>
      <c r="M311" s="55"/>
      <c r="N311" s="55" t="s">
        <v>93</v>
      </c>
      <c r="O311" s="55" t="s">
        <v>94</v>
      </c>
      <c r="P311" s="55" t="s">
        <v>95</v>
      </c>
      <c r="Q311" s="55" t="s">
        <v>96</v>
      </c>
      <c r="R311" s="55" t="s">
        <v>97</v>
      </c>
      <c r="S311" s="55" t="s">
        <v>98</v>
      </c>
    </row>
    <row r="312" spans="2:19" ht="36">
      <c r="K312" s="55"/>
      <c r="L312" s="55"/>
      <c r="M312" s="56" t="s">
        <v>6</v>
      </c>
      <c r="N312" s="57">
        <v>0.5</v>
      </c>
      <c r="O312" s="57">
        <v>0.15517241379310345</v>
      </c>
      <c r="P312" s="57">
        <v>8.6206896551724144E-2</v>
      </c>
      <c r="Q312" s="57">
        <v>0</v>
      </c>
      <c r="R312" s="57">
        <v>3.4482758620689655E-2</v>
      </c>
      <c r="S312" s="58">
        <v>0.22413793103448276</v>
      </c>
    </row>
    <row r="313" spans="2:19">
      <c r="K313" s="55"/>
      <c r="L313" s="55"/>
      <c r="M313" s="55"/>
      <c r="N313" s="55"/>
      <c r="O313" s="55"/>
      <c r="P313" s="55"/>
      <c r="Q313" s="55"/>
      <c r="R313" s="55"/>
      <c r="S313" s="55"/>
    </row>
    <row r="314" spans="2:19">
      <c r="K314" s="55"/>
      <c r="L314" s="55"/>
      <c r="M314" s="55"/>
      <c r="N314" s="55"/>
      <c r="O314" s="55"/>
      <c r="P314" s="55"/>
      <c r="Q314" s="55"/>
      <c r="R314" s="55"/>
      <c r="S314" s="55"/>
    </row>
    <row r="315" spans="2:19">
      <c r="K315" s="55"/>
      <c r="L315" s="55"/>
      <c r="M315" s="55"/>
      <c r="N315" s="55"/>
      <c r="O315" s="55"/>
      <c r="P315" s="55"/>
      <c r="Q315" s="55"/>
      <c r="R315" s="55"/>
      <c r="S315" s="55"/>
    </row>
    <row r="330" spans="2:25" ht="21">
      <c r="B330" s="54" t="s">
        <v>99</v>
      </c>
    </row>
    <row r="332" spans="2:25"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</row>
    <row r="333" spans="2:25"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</row>
    <row r="334" spans="2:25">
      <c r="N334" s="55"/>
      <c r="O334" s="55"/>
      <c r="P334" s="55" t="s">
        <v>100</v>
      </c>
      <c r="Q334" s="55" t="s">
        <v>101</v>
      </c>
      <c r="R334" s="55" t="s">
        <v>102</v>
      </c>
      <c r="S334" s="55" t="s">
        <v>103</v>
      </c>
      <c r="T334" s="55" t="s">
        <v>104</v>
      </c>
      <c r="U334" s="55" t="s">
        <v>105</v>
      </c>
      <c r="V334" s="55" t="s">
        <v>106</v>
      </c>
      <c r="W334" s="55" t="s">
        <v>107</v>
      </c>
      <c r="X334" s="55" t="s">
        <v>108</v>
      </c>
      <c r="Y334" s="55"/>
    </row>
    <row r="335" spans="2:25" ht="36">
      <c r="N335" s="55"/>
      <c r="O335" s="90" t="s">
        <v>6</v>
      </c>
      <c r="P335" s="91">
        <v>0.15277777777777779</v>
      </c>
      <c r="Q335" s="91">
        <v>0.3125</v>
      </c>
      <c r="R335" s="91">
        <v>6.9444444444444441E-3</v>
      </c>
      <c r="S335" s="91">
        <v>6.9444444444444441E-3</v>
      </c>
      <c r="T335" s="91">
        <v>0.16666666666666666</v>
      </c>
      <c r="U335" s="91">
        <v>6.9444444444444441E-3</v>
      </c>
      <c r="V335" s="91">
        <v>0.34027777777777779</v>
      </c>
      <c r="W335" s="91">
        <v>7.0000000000000001E-3</v>
      </c>
      <c r="X335" s="91">
        <v>0</v>
      </c>
      <c r="Y335" s="55"/>
    </row>
    <row r="336" spans="2:25"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</row>
    <row r="337" spans="2:25"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</row>
    <row r="350" spans="2:25" ht="21">
      <c r="B350" s="54" t="s">
        <v>111</v>
      </c>
    </row>
    <row r="352" spans="2:25">
      <c r="N352" s="55"/>
      <c r="O352" s="55"/>
      <c r="P352" s="55"/>
      <c r="Q352" s="55"/>
      <c r="R352" s="55"/>
    </row>
    <row r="353" spans="14:18">
      <c r="N353" s="55"/>
      <c r="O353" s="55"/>
      <c r="P353" s="55"/>
      <c r="Q353" s="55"/>
      <c r="R353" s="55"/>
    </row>
    <row r="354" spans="14:18">
      <c r="N354" s="55"/>
      <c r="O354" s="55"/>
      <c r="P354" s="55"/>
      <c r="Q354" s="55"/>
      <c r="R354" s="55"/>
    </row>
    <row r="355" spans="14:18">
      <c r="N355" s="55"/>
      <c r="O355" s="55" t="s">
        <v>112</v>
      </c>
      <c r="P355" s="55"/>
      <c r="Q355" s="55"/>
      <c r="R355" s="55"/>
    </row>
    <row r="356" spans="14:18">
      <c r="N356" s="55"/>
      <c r="O356" s="55"/>
      <c r="P356" s="55"/>
      <c r="Q356" s="55"/>
      <c r="R356" s="55"/>
    </row>
    <row r="357" spans="14:18">
      <c r="N357" s="55"/>
      <c r="O357" s="55" t="s">
        <v>128</v>
      </c>
      <c r="P357" s="55" t="s">
        <v>136</v>
      </c>
      <c r="Q357" s="55" t="s">
        <v>137</v>
      </c>
      <c r="R357" s="55"/>
    </row>
    <row r="358" spans="14:18" ht="36">
      <c r="N358" s="56" t="s">
        <v>6</v>
      </c>
      <c r="O358" s="57">
        <v>0.28813559322033899</v>
      </c>
      <c r="P358" s="57">
        <v>1.6949152542372881E-2</v>
      </c>
      <c r="Q358" s="57">
        <v>0.69491525423728817</v>
      </c>
      <c r="R358" s="55"/>
    </row>
    <row r="359" spans="14:18">
      <c r="N359" s="55"/>
      <c r="O359" s="55"/>
      <c r="P359" s="55"/>
      <c r="Q359" s="55"/>
      <c r="R359" s="55"/>
    </row>
    <row r="370" spans="2:22" ht="21">
      <c r="B370" s="54" t="s">
        <v>297</v>
      </c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2:22"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2:22"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2:22"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2:22"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2:22"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2:22">
      <c r="N376" s="55"/>
      <c r="O376" s="55" t="s">
        <v>142</v>
      </c>
      <c r="P376" s="55" t="s">
        <v>143</v>
      </c>
      <c r="Q376" s="55" t="s">
        <v>144</v>
      </c>
      <c r="R376" s="55" t="s">
        <v>145</v>
      </c>
      <c r="S376" s="55" t="s">
        <v>148</v>
      </c>
      <c r="T376" s="55" t="s">
        <v>149</v>
      </c>
      <c r="U376" s="55" t="s">
        <v>150</v>
      </c>
      <c r="V376" s="55" t="s">
        <v>151</v>
      </c>
    </row>
    <row r="377" spans="2:22" ht="36">
      <c r="N377" s="56" t="s">
        <v>6</v>
      </c>
      <c r="O377" s="93">
        <v>5.2452830188679238</v>
      </c>
      <c r="P377" s="93">
        <v>5.8679245283018862</v>
      </c>
      <c r="Q377" s="93">
        <v>3.7924528301886795</v>
      </c>
      <c r="R377" s="93">
        <v>3.9622641509433958</v>
      </c>
      <c r="S377" s="93">
        <v>5.6226415094339632</v>
      </c>
      <c r="T377" s="93">
        <v>5.1509433962264159</v>
      </c>
      <c r="U377" s="93">
        <v>5.75</v>
      </c>
      <c r="V377" s="93">
        <v>5.5849056603773581</v>
      </c>
    </row>
    <row r="378" spans="2:22"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2:22"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2:22"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2:22"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2:22"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2:22">
      <c r="N383" s="55"/>
      <c r="O383" s="55"/>
      <c r="P383" s="55"/>
      <c r="Q383" s="55"/>
      <c r="R383" s="55"/>
      <c r="S383" s="55"/>
      <c r="T383" s="55"/>
      <c r="U383" s="55"/>
      <c r="V383" s="55"/>
    </row>
    <row r="389" spans="2:23">
      <c r="P389" s="55"/>
      <c r="Q389" s="55"/>
      <c r="R389" s="55"/>
      <c r="S389" s="55"/>
      <c r="T389" s="55"/>
      <c r="U389" s="55"/>
      <c r="V389" s="55"/>
      <c r="W389" s="55"/>
    </row>
    <row r="390" spans="2:23">
      <c r="P390" s="55"/>
      <c r="Q390" s="55"/>
      <c r="R390" s="55"/>
      <c r="S390" s="55"/>
      <c r="T390" s="55"/>
      <c r="U390" s="55"/>
      <c r="V390" s="55"/>
      <c r="W390" s="55"/>
    </row>
    <row r="391" spans="2:23" ht="21">
      <c r="B391" s="54" t="s">
        <v>298</v>
      </c>
      <c r="P391" s="55"/>
      <c r="Q391" s="55"/>
      <c r="R391" s="55"/>
      <c r="S391" s="55"/>
      <c r="T391" s="55"/>
      <c r="U391" s="55"/>
      <c r="V391" s="55"/>
      <c r="W391" s="55"/>
    </row>
    <row r="392" spans="2:23">
      <c r="P392" s="55"/>
      <c r="Q392" s="55"/>
      <c r="R392" s="55"/>
      <c r="S392" s="55"/>
      <c r="T392" s="55"/>
      <c r="U392" s="55"/>
      <c r="V392" s="55"/>
      <c r="W392" s="55"/>
    </row>
    <row r="393" spans="2:23">
      <c r="P393" s="55"/>
      <c r="Q393" s="55"/>
      <c r="R393" s="55"/>
      <c r="S393" s="55"/>
      <c r="T393" s="55"/>
      <c r="U393" s="55"/>
      <c r="V393" s="55"/>
      <c r="W393" s="55"/>
    </row>
    <row r="394" spans="2:23">
      <c r="P394" s="55"/>
      <c r="Q394" s="55"/>
      <c r="R394" s="55" t="s">
        <v>153</v>
      </c>
      <c r="S394" s="55" t="s">
        <v>154</v>
      </c>
      <c r="T394" s="55" t="s">
        <v>155</v>
      </c>
      <c r="U394" s="55" t="s">
        <v>156</v>
      </c>
      <c r="V394" s="55" t="s">
        <v>157</v>
      </c>
      <c r="W394" s="55"/>
    </row>
    <row r="395" spans="2:23" ht="36">
      <c r="P395" s="55"/>
      <c r="Q395" s="56" t="s">
        <v>6</v>
      </c>
      <c r="R395" s="93">
        <v>5.625</v>
      </c>
      <c r="S395" s="93">
        <v>4.7857142857142856</v>
      </c>
      <c r="T395" s="93">
        <v>4.5636363636363626</v>
      </c>
      <c r="U395" s="93">
        <v>4.9642857142857153</v>
      </c>
      <c r="V395" s="93">
        <v>5.4727272727272718</v>
      </c>
      <c r="W395" s="55"/>
    </row>
    <row r="396" spans="2:23">
      <c r="P396" s="55"/>
      <c r="Q396" s="55"/>
      <c r="R396" s="55"/>
      <c r="S396" s="55"/>
      <c r="T396" s="55"/>
      <c r="U396" s="55"/>
      <c r="V396" s="55"/>
      <c r="W396" s="55"/>
    </row>
    <row r="397" spans="2:23">
      <c r="P397" s="55"/>
      <c r="Q397" s="55"/>
      <c r="R397" s="55"/>
      <c r="S397" s="55"/>
      <c r="T397" s="55"/>
      <c r="U397" s="55"/>
      <c r="V397" s="55"/>
      <c r="W397" s="55"/>
    </row>
    <row r="398" spans="2:23">
      <c r="P398" s="55"/>
      <c r="Q398" s="55"/>
      <c r="R398" s="55"/>
      <c r="S398" s="55"/>
      <c r="T398" s="55"/>
      <c r="U398" s="55"/>
      <c r="V398" s="55"/>
      <c r="W398" s="55"/>
    </row>
    <row r="411" spans="2:28" ht="21">
      <c r="B411" s="54" t="s">
        <v>262</v>
      </c>
    </row>
    <row r="413" spans="2:28" ht="21">
      <c r="B413" s="54" t="s">
        <v>158</v>
      </c>
    </row>
    <row r="414" spans="2:28" ht="15" customHeight="1"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</row>
    <row r="415" spans="2:28" ht="15" customHeight="1"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</row>
    <row r="416" spans="2:28" ht="15" customHeight="1"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</row>
    <row r="417" spans="14:28" ht="15" customHeight="1">
      <c r="N417" s="273" t="s">
        <v>299</v>
      </c>
      <c r="O417" s="273"/>
      <c r="P417" s="273"/>
      <c r="Q417" s="273"/>
      <c r="R417" s="273"/>
      <c r="S417" s="273"/>
      <c r="T417" s="273"/>
      <c r="U417" s="273"/>
      <c r="V417" s="273"/>
      <c r="W417" s="273"/>
      <c r="X417" s="273"/>
      <c r="Y417" s="273"/>
      <c r="Z417" s="273"/>
      <c r="AA417" s="273"/>
      <c r="AB417" s="273"/>
    </row>
    <row r="418" spans="14:28" ht="15" customHeight="1"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</row>
    <row r="419" spans="14:28" ht="15" customHeight="1">
      <c r="N419" s="55"/>
      <c r="O419" s="55" t="s">
        <v>159</v>
      </c>
      <c r="P419" s="55" t="s">
        <v>160</v>
      </c>
      <c r="Q419" s="55" t="s">
        <v>162</v>
      </c>
      <c r="R419" s="55" t="s">
        <v>163</v>
      </c>
      <c r="S419" s="55" t="s">
        <v>300</v>
      </c>
      <c r="T419" s="55" t="s">
        <v>165</v>
      </c>
      <c r="U419" s="55" t="s">
        <v>166</v>
      </c>
      <c r="V419" s="55" t="s">
        <v>167</v>
      </c>
      <c r="W419" s="55" t="s">
        <v>168</v>
      </c>
      <c r="X419" s="55" t="s">
        <v>169</v>
      </c>
      <c r="Y419" s="55" t="s">
        <v>301</v>
      </c>
      <c r="Z419" s="55" t="s">
        <v>171</v>
      </c>
      <c r="AA419" s="55" t="s">
        <v>172</v>
      </c>
      <c r="AB419" s="55" t="s">
        <v>173</v>
      </c>
    </row>
    <row r="420" spans="14:28" ht="15" customHeight="1">
      <c r="N420" s="94" t="s">
        <v>6</v>
      </c>
      <c r="O420" s="95">
        <v>0.7118644067796609</v>
      </c>
      <c r="P420" s="95">
        <v>1.7241379310344786E-2</v>
      </c>
      <c r="Q420" s="96">
        <v>-1.4067796610169494</v>
      </c>
      <c r="R420" s="96">
        <v>-1.254237288135593</v>
      </c>
      <c r="S420" s="95">
        <v>-0.30508474576271188</v>
      </c>
      <c r="T420" s="96">
        <v>-1.4745762711864407</v>
      </c>
      <c r="U420" s="96">
        <v>-1.0677966101694913</v>
      </c>
      <c r="V420" s="95">
        <v>-0.13559322033898311</v>
      </c>
      <c r="W420" s="95">
        <v>-0.63793103448275856</v>
      </c>
      <c r="X420" s="96">
        <v>-1.169491525423729</v>
      </c>
      <c r="Y420" s="96">
        <v>-1.0169491525423731</v>
      </c>
      <c r="Z420" s="96">
        <v>-1.423728813559322</v>
      </c>
      <c r="AA420" s="95">
        <v>-0.86440677966101687</v>
      </c>
      <c r="AB420" s="95">
        <v>-0.91379310344827602</v>
      </c>
    </row>
    <row r="421" spans="14:28" ht="15" customHeight="1">
      <c r="N421" s="94"/>
      <c r="O421" s="95"/>
      <c r="P421" s="95"/>
      <c r="Q421" s="96"/>
      <c r="R421" s="96"/>
      <c r="S421" s="95"/>
      <c r="T421" s="96"/>
      <c r="U421" s="96"/>
      <c r="V421" s="95"/>
      <c r="W421" s="95"/>
      <c r="X421" s="96"/>
      <c r="Y421" s="96"/>
      <c r="Z421" s="96"/>
      <c r="AA421" s="95"/>
      <c r="AB421" s="95"/>
    </row>
    <row r="422" spans="14:28" ht="15" customHeight="1"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</row>
    <row r="423" spans="14:28" ht="15" customHeight="1"/>
    <row r="424" spans="14:28" ht="15" customHeight="1"/>
    <row r="425" spans="14:28" ht="15" customHeight="1"/>
    <row r="426" spans="14:28" ht="15" customHeight="1"/>
    <row r="427" spans="14:28" ht="15" customHeight="1"/>
    <row r="428" spans="14:28" ht="15" customHeight="1"/>
    <row r="429" spans="14:28" ht="15" customHeight="1"/>
    <row r="430" spans="14:28" ht="15" customHeight="1"/>
    <row r="431" spans="14:28" ht="15" customHeight="1"/>
    <row r="432" spans="14:28" ht="15" customHeight="1"/>
    <row r="433" spans="2:2" ht="15" customHeight="1"/>
    <row r="434" spans="2:2" ht="15" customHeight="1"/>
    <row r="435" spans="2:2" ht="15" customHeight="1">
      <c r="B435" s="54" t="s">
        <v>161</v>
      </c>
    </row>
    <row r="436" spans="2:2" ht="15" customHeight="1"/>
    <row r="437" spans="2:2" ht="15" customHeight="1"/>
    <row r="438" spans="2:2" ht="15" customHeight="1"/>
    <row r="439" spans="2:2" ht="15" customHeight="1"/>
    <row r="440" spans="2:2" ht="15" customHeight="1"/>
    <row r="441" spans="2:2" ht="15" customHeight="1"/>
    <row r="442" spans="2:2" ht="15" customHeight="1"/>
    <row r="443" spans="2:2" ht="15" customHeight="1"/>
    <row r="444" spans="2:2" ht="15" customHeight="1"/>
    <row r="445" spans="2:2" ht="15" customHeight="1"/>
    <row r="446" spans="2:2" ht="15" customHeight="1"/>
    <row r="447" spans="2:2" ht="15" customHeight="1"/>
    <row r="448" spans="2:2" ht="15" customHeight="1"/>
    <row r="449" spans="2:2" ht="15" customHeight="1"/>
    <row r="450" spans="2:2" ht="15" customHeight="1"/>
    <row r="451" spans="2:2" ht="15" customHeight="1"/>
    <row r="452" spans="2:2" ht="15" customHeight="1"/>
    <row r="453" spans="2:2" ht="15" customHeight="1"/>
    <row r="454" spans="2:2" ht="15" customHeight="1"/>
    <row r="455" spans="2:2" ht="15" customHeight="1"/>
    <row r="456" spans="2:2" ht="15" customHeight="1"/>
    <row r="457" spans="2:2" ht="15" customHeight="1">
      <c r="B457" s="54" t="s">
        <v>164</v>
      </c>
    </row>
    <row r="458" spans="2:2" ht="15" customHeight="1"/>
    <row r="459" spans="2:2" ht="15" customHeight="1"/>
    <row r="460" spans="2:2" ht="15" customHeight="1"/>
    <row r="461" spans="2:2" ht="15" customHeight="1"/>
    <row r="462" spans="2:2" ht="15" customHeight="1"/>
    <row r="463" spans="2:2" ht="15" customHeight="1"/>
    <row r="464" spans="2:2" ht="15" customHeight="1"/>
    <row r="465" spans="2:2" ht="15" customHeight="1"/>
    <row r="466" spans="2:2" ht="15" customHeight="1"/>
    <row r="467" spans="2:2" ht="15" customHeight="1"/>
    <row r="468" spans="2:2" ht="15" customHeight="1"/>
    <row r="469" spans="2:2" ht="15" customHeight="1"/>
    <row r="470" spans="2:2" ht="15" customHeight="1"/>
    <row r="471" spans="2:2" ht="15" customHeight="1"/>
    <row r="472" spans="2:2" ht="15" customHeight="1"/>
    <row r="473" spans="2:2" ht="15" customHeight="1"/>
    <row r="474" spans="2:2" ht="15" customHeight="1"/>
    <row r="475" spans="2:2" ht="15" customHeight="1"/>
    <row r="476" spans="2:2" ht="15" customHeight="1"/>
    <row r="477" spans="2:2" ht="15" customHeight="1"/>
    <row r="478" spans="2:2" ht="15" customHeight="1"/>
    <row r="479" spans="2:2" ht="15" customHeight="1">
      <c r="B479" s="54" t="s">
        <v>170</v>
      </c>
    </row>
    <row r="480" spans="2:2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spans="2:23" ht="15" customHeight="1"/>
    <row r="498" spans="2:23" ht="15" customHeight="1"/>
    <row r="499" spans="2:23" ht="15" customHeight="1"/>
    <row r="500" spans="2:23" ht="15" customHeight="1"/>
    <row r="501" spans="2:23" ht="29.25" customHeight="1" thickBot="1">
      <c r="B501" s="59" t="s">
        <v>263</v>
      </c>
      <c r="C501" s="60"/>
      <c r="D501" s="61"/>
      <c r="E501" s="61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97"/>
      <c r="R501" s="97"/>
      <c r="S501" s="97"/>
    </row>
    <row r="502" spans="2:23" ht="15" customHeight="1">
      <c r="B502" s="47" t="s">
        <v>264</v>
      </c>
      <c r="M502" s="55"/>
      <c r="N502" s="55"/>
      <c r="O502" s="55"/>
      <c r="P502" s="55"/>
      <c r="Q502" s="55"/>
      <c r="R502" s="55"/>
      <c r="S502" s="55"/>
    </row>
    <row r="503" spans="2:23" ht="15" customHeight="1"/>
    <row r="504" spans="2:23" ht="15" customHeight="1"/>
    <row r="505" spans="2:23" ht="15" customHeight="1"/>
    <row r="506" spans="2:23" ht="15" customHeight="1"/>
    <row r="507" spans="2:23" ht="15" customHeight="1"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</row>
    <row r="508" spans="2:23" ht="15" customHeight="1"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</row>
    <row r="509" spans="2:23" ht="15" customHeight="1">
      <c r="G509" s="55"/>
      <c r="H509" s="55"/>
      <c r="I509" s="55"/>
      <c r="J509" s="55"/>
      <c r="K509" s="55"/>
      <c r="L509" s="55"/>
      <c r="M509" s="55"/>
      <c r="N509" s="55" t="s">
        <v>175</v>
      </c>
      <c r="O509" s="55"/>
      <c r="P509" s="55"/>
      <c r="Q509" s="55"/>
      <c r="R509" s="55" t="s">
        <v>176</v>
      </c>
      <c r="S509" s="55"/>
      <c r="T509" s="55"/>
      <c r="U509" s="55"/>
      <c r="V509" s="55"/>
      <c r="W509" s="55"/>
    </row>
    <row r="510" spans="2:23" ht="15" customHeight="1">
      <c r="G510" s="55"/>
      <c r="H510" s="55"/>
      <c r="I510" s="55"/>
      <c r="J510" s="55"/>
      <c r="K510" s="55"/>
      <c r="L510" s="55"/>
      <c r="M510" s="55"/>
      <c r="N510" s="55" t="s">
        <v>23</v>
      </c>
      <c r="O510" s="55"/>
      <c r="P510" s="55" t="s">
        <v>24</v>
      </c>
      <c r="Q510" s="55"/>
      <c r="R510" s="55" t="s">
        <v>23</v>
      </c>
      <c r="S510" s="55"/>
      <c r="T510" s="55" t="s">
        <v>24</v>
      </c>
      <c r="U510" s="55"/>
      <c r="V510" s="55"/>
      <c r="W510" s="55"/>
    </row>
    <row r="511" spans="2:23" ht="15" customHeight="1">
      <c r="G511" s="55"/>
      <c r="H511" s="55"/>
      <c r="I511" s="55"/>
      <c r="J511" s="55"/>
      <c r="K511" s="55"/>
      <c r="L511" s="55"/>
      <c r="M511" s="55"/>
      <c r="N511" s="55" t="s">
        <v>4</v>
      </c>
      <c r="O511" s="55" t="s">
        <v>5</v>
      </c>
      <c r="P511" s="55" t="s">
        <v>4</v>
      </c>
      <c r="Q511" s="55" t="s">
        <v>5</v>
      </c>
      <c r="R511" s="55" t="s">
        <v>4</v>
      </c>
      <c r="S511" s="55" t="s">
        <v>5</v>
      </c>
      <c r="T511" s="55" t="s">
        <v>4</v>
      </c>
      <c r="U511" s="55" t="s">
        <v>5</v>
      </c>
      <c r="V511" s="55"/>
      <c r="W511" s="55"/>
    </row>
    <row r="512" spans="2:23" ht="15" customHeight="1">
      <c r="G512" s="55"/>
      <c r="H512" s="55"/>
      <c r="I512" s="55"/>
      <c r="J512" s="55"/>
      <c r="K512" s="55"/>
      <c r="L512" s="55"/>
      <c r="M512" s="56" t="s">
        <v>6</v>
      </c>
      <c r="N512" s="98">
        <v>58</v>
      </c>
      <c r="O512" s="57">
        <v>0.98305084745762716</v>
      </c>
      <c r="P512" s="99">
        <v>1</v>
      </c>
      <c r="Q512" s="57">
        <v>1.6949152542372881E-2</v>
      </c>
      <c r="R512" s="99">
        <v>57</v>
      </c>
      <c r="S512" s="57">
        <v>0.96610169491525422</v>
      </c>
      <c r="T512" s="99">
        <v>2</v>
      </c>
      <c r="U512" s="58">
        <v>3.3898305084745763E-2</v>
      </c>
      <c r="V512" s="55"/>
      <c r="W512" s="55"/>
    </row>
    <row r="513" spans="2:23" ht="15" customHeight="1"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</row>
    <row r="514" spans="2:23" ht="15" customHeight="1">
      <c r="G514" s="55"/>
      <c r="H514" s="55"/>
      <c r="I514" s="55"/>
      <c r="J514" s="55"/>
      <c r="K514" s="55"/>
      <c r="L514" s="55"/>
      <c r="M514" s="55"/>
      <c r="N514" s="55" t="s">
        <v>302</v>
      </c>
      <c r="O514" s="55" t="s">
        <v>303</v>
      </c>
      <c r="P514" s="55"/>
      <c r="Q514" s="55"/>
      <c r="R514" s="55"/>
      <c r="S514" s="55"/>
      <c r="T514" s="55"/>
      <c r="U514" s="55"/>
      <c r="V514" s="55"/>
      <c r="W514" s="55"/>
    </row>
    <row r="515" spans="2:23" ht="15" customHeight="1">
      <c r="G515" s="55"/>
      <c r="H515" s="55"/>
      <c r="I515" s="55"/>
      <c r="J515" s="55"/>
      <c r="K515" s="55"/>
      <c r="L515" s="55"/>
      <c r="M515" s="56" t="s">
        <v>6</v>
      </c>
      <c r="N515" s="100">
        <f>1/3</f>
        <v>0.33333333333333331</v>
      </c>
      <c r="O515" s="100">
        <f>2/3</f>
        <v>0.66666666666666663</v>
      </c>
      <c r="P515" s="55"/>
      <c r="Q515" s="55"/>
      <c r="R515" s="55"/>
      <c r="S515" s="55"/>
      <c r="T515" s="55"/>
      <c r="U515" s="55"/>
      <c r="V515" s="55"/>
      <c r="W515" s="55"/>
    </row>
    <row r="516" spans="2:23" ht="15" customHeight="1"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</row>
    <row r="517" spans="2:23" ht="15" customHeight="1"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</row>
    <row r="518" spans="2:23" ht="15" customHeight="1"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</row>
    <row r="519" spans="2:23" ht="15" customHeight="1"/>
    <row r="520" spans="2:23" ht="15" customHeight="1"/>
    <row r="521" spans="2:23" ht="15" customHeight="1"/>
    <row r="522" spans="2:23" ht="15" customHeight="1"/>
    <row r="523" spans="2:23" ht="27" customHeight="1">
      <c r="B523" s="66" t="s">
        <v>265</v>
      </c>
    </row>
    <row r="524" spans="2:23" ht="9" customHeight="1">
      <c r="B524" s="54"/>
    </row>
    <row r="525" spans="2:23" ht="15" customHeight="1">
      <c r="B525" s="54" t="s">
        <v>177</v>
      </c>
    </row>
    <row r="526" spans="2:23" ht="15" customHeight="1">
      <c r="N526" s="55"/>
      <c r="O526" s="55"/>
      <c r="P526" s="55"/>
      <c r="Q526" s="55"/>
      <c r="R526" s="55"/>
      <c r="S526" s="55"/>
    </row>
    <row r="527" spans="2:23" ht="15" customHeight="1">
      <c r="N527" s="55"/>
      <c r="O527" s="55"/>
      <c r="P527" s="55"/>
      <c r="Q527" s="55"/>
      <c r="R527" s="55"/>
      <c r="S527" s="55"/>
    </row>
    <row r="528" spans="2:23" ht="15" customHeight="1">
      <c r="N528" s="55"/>
      <c r="O528" s="55" t="s">
        <v>178</v>
      </c>
      <c r="P528" s="55"/>
      <c r="Q528" s="55"/>
      <c r="R528" s="55"/>
      <c r="S528" s="55"/>
    </row>
    <row r="529" spans="14:19" ht="15" customHeight="1">
      <c r="N529" s="55"/>
      <c r="O529" s="55"/>
      <c r="P529" s="55"/>
      <c r="Q529" s="55"/>
      <c r="R529" s="55"/>
      <c r="S529" s="55"/>
    </row>
    <row r="530" spans="14:19" ht="15" customHeight="1">
      <c r="N530" s="55"/>
      <c r="O530" s="55" t="s">
        <v>67</v>
      </c>
      <c r="P530" s="55" t="s">
        <v>68</v>
      </c>
      <c r="Q530" s="55" t="s">
        <v>179</v>
      </c>
      <c r="R530" s="55" t="s">
        <v>180</v>
      </c>
      <c r="S530" s="55"/>
    </row>
    <row r="531" spans="14:19" ht="15" customHeight="1">
      <c r="N531" s="56" t="s">
        <v>6</v>
      </c>
      <c r="O531" s="57">
        <v>1</v>
      </c>
      <c r="P531" s="57">
        <v>0</v>
      </c>
      <c r="Q531" s="57">
        <v>0</v>
      </c>
      <c r="R531" s="58">
        <v>0</v>
      </c>
      <c r="S531" s="55"/>
    </row>
    <row r="532" spans="14:19" ht="15" customHeight="1">
      <c r="N532" s="55"/>
      <c r="O532" s="55"/>
      <c r="P532" s="55"/>
      <c r="Q532" s="55"/>
      <c r="R532" s="55"/>
      <c r="S532" s="55"/>
    </row>
    <row r="533" spans="14:19" ht="15" customHeight="1">
      <c r="N533" s="55"/>
      <c r="O533" s="55"/>
      <c r="P533" s="55"/>
      <c r="Q533" s="55"/>
      <c r="R533" s="55"/>
      <c r="S533" s="55"/>
    </row>
    <row r="534" spans="14:19" ht="15" customHeight="1"/>
    <row r="535" spans="14:19" ht="15" customHeight="1"/>
    <row r="536" spans="14:19" ht="15" customHeight="1"/>
    <row r="537" spans="14:19" ht="15" customHeight="1"/>
    <row r="538" spans="14:19" ht="15" customHeight="1"/>
    <row r="539" spans="14:19" ht="15" customHeight="1"/>
    <row r="540" spans="14:19" ht="15" customHeight="1"/>
    <row r="541" spans="14:19" ht="15" customHeight="1"/>
    <row r="542" spans="14:19" ht="15" customHeight="1"/>
    <row r="543" spans="14:19" ht="15" customHeight="1"/>
    <row r="544" spans="14:19" ht="15" customHeight="1"/>
    <row r="545" spans="2:18" ht="15" customHeight="1"/>
    <row r="546" spans="2:18" ht="15" customHeight="1">
      <c r="B546" s="54" t="s">
        <v>304</v>
      </c>
    </row>
    <row r="547" spans="2:18" ht="15" customHeight="1">
      <c r="N547" s="55"/>
      <c r="O547" s="55"/>
      <c r="P547" s="55"/>
      <c r="Q547" s="55"/>
      <c r="R547" s="55"/>
    </row>
    <row r="548" spans="2:18" ht="15" customHeight="1">
      <c r="N548" s="55"/>
      <c r="O548" s="55"/>
      <c r="P548" s="55"/>
      <c r="Q548" s="55"/>
      <c r="R548" s="55"/>
    </row>
    <row r="549" spans="2:18" ht="15" customHeight="1">
      <c r="N549" s="55"/>
      <c r="O549" s="55"/>
      <c r="P549" s="55"/>
      <c r="Q549" s="55"/>
      <c r="R549" s="55"/>
    </row>
    <row r="550" spans="2:18" ht="15" customHeight="1">
      <c r="N550" s="55"/>
      <c r="O550" s="55" t="s">
        <v>182</v>
      </c>
      <c r="P550" s="55"/>
      <c r="Q550" s="55"/>
      <c r="R550" s="55"/>
    </row>
    <row r="551" spans="2:18" ht="15" customHeight="1">
      <c r="N551" s="55"/>
      <c r="O551" s="55"/>
      <c r="P551" s="55"/>
      <c r="Q551" s="55"/>
      <c r="R551" s="55"/>
    </row>
    <row r="552" spans="2:18" ht="15" customHeight="1">
      <c r="N552" s="55"/>
      <c r="O552" s="55" t="s">
        <v>183</v>
      </c>
      <c r="P552" s="55" t="s">
        <v>184</v>
      </c>
      <c r="Q552" s="55" t="s">
        <v>185</v>
      </c>
      <c r="R552" s="55" t="s">
        <v>186</v>
      </c>
    </row>
    <row r="553" spans="2:18" ht="15" customHeight="1">
      <c r="N553" s="56" t="s">
        <v>6</v>
      </c>
      <c r="O553" s="57">
        <v>1</v>
      </c>
      <c r="P553" s="57">
        <v>0</v>
      </c>
      <c r="Q553" s="57">
        <v>0</v>
      </c>
      <c r="R553" s="58">
        <v>0</v>
      </c>
    </row>
    <row r="554" spans="2:18" ht="15" customHeight="1">
      <c r="N554" s="55"/>
      <c r="O554" s="55"/>
      <c r="P554" s="55"/>
      <c r="Q554" s="55"/>
      <c r="R554" s="55"/>
    </row>
    <row r="555" spans="2:18" ht="15" customHeight="1">
      <c r="N555" s="55"/>
      <c r="O555" s="55"/>
      <c r="P555" s="55"/>
      <c r="Q555" s="55"/>
      <c r="R555" s="55"/>
    </row>
    <row r="556" spans="2:18" ht="15" customHeight="1"/>
    <row r="557" spans="2:18" ht="15" customHeight="1"/>
    <row r="558" spans="2:18" ht="15" customHeight="1"/>
    <row r="559" spans="2:18" ht="15" customHeight="1"/>
    <row r="560" spans="2:18" ht="15" customHeight="1"/>
    <row r="561" spans="2:37" ht="15" customHeight="1"/>
    <row r="562" spans="2:37" ht="15" customHeight="1"/>
    <row r="563" spans="2:37" ht="15" customHeight="1"/>
    <row r="564" spans="2:37" ht="15" customHeight="1"/>
    <row r="565" spans="2:37" ht="15" customHeight="1"/>
    <row r="566" spans="2:37" ht="15" customHeight="1"/>
    <row r="567" spans="2:37" ht="15" customHeight="1">
      <c r="B567" s="54" t="s">
        <v>187</v>
      </c>
    </row>
    <row r="568" spans="2:37" ht="15" customHeight="1"/>
    <row r="569" spans="2:37" ht="15" customHeight="1"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</row>
    <row r="570" spans="2:37" ht="15" customHeight="1"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</row>
    <row r="571" spans="2:37" ht="15" customHeight="1"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E571" t="s">
        <v>24</v>
      </c>
      <c r="AG571" t="s">
        <v>24</v>
      </c>
      <c r="AI571" t="s">
        <v>24</v>
      </c>
      <c r="AK571" t="s">
        <v>24</v>
      </c>
    </row>
    <row r="572" spans="2:37" ht="15" customHeight="1">
      <c r="N572" s="55"/>
      <c r="O572" s="55" t="s">
        <v>188</v>
      </c>
      <c r="P572" s="55" t="s">
        <v>189</v>
      </c>
      <c r="Q572" s="55" t="s">
        <v>190</v>
      </c>
      <c r="R572" s="55" t="s">
        <v>191</v>
      </c>
      <c r="S572" s="55" t="s">
        <v>192</v>
      </c>
      <c r="T572" s="55" t="s">
        <v>193</v>
      </c>
      <c r="U572" s="55" t="s">
        <v>194</v>
      </c>
      <c r="V572" s="55" t="s">
        <v>195</v>
      </c>
      <c r="W572" s="55" t="s">
        <v>196</v>
      </c>
      <c r="X572" s="55" t="s">
        <v>43</v>
      </c>
      <c r="Y572" s="55" t="s">
        <v>197</v>
      </c>
      <c r="Z572" s="55" t="s">
        <v>44</v>
      </c>
      <c r="AA572" s="55"/>
    </row>
    <row r="573" spans="2:37" ht="15" customHeight="1">
      <c r="N573" s="56" t="s">
        <v>6</v>
      </c>
      <c r="O573" s="57">
        <v>0</v>
      </c>
      <c r="P573" s="57">
        <v>0</v>
      </c>
      <c r="Q573" s="57">
        <v>0</v>
      </c>
      <c r="R573" s="57">
        <v>0</v>
      </c>
      <c r="S573" s="57">
        <v>0</v>
      </c>
      <c r="T573" s="57">
        <v>0</v>
      </c>
      <c r="U573" s="57">
        <v>0</v>
      </c>
      <c r="V573" s="57">
        <v>0</v>
      </c>
      <c r="W573" s="57">
        <v>0</v>
      </c>
      <c r="X573" s="57">
        <v>1</v>
      </c>
      <c r="Y573" s="57">
        <v>0</v>
      </c>
      <c r="Z573" s="58">
        <v>0</v>
      </c>
      <c r="AA573" s="55"/>
    </row>
    <row r="574" spans="2:37" ht="15" customHeight="1"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</row>
    <row r="575" spans="2:37" ht="15" customHeight="1"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</row>
    <row r="576" spans="2:37" ht="15" customHeight="1"/>
    <row r="577" spans="2:18" ht="15" customHeight="1"/>
    <row r="578" spans="2:18" ht="15" customHeight="1"/>
    <row r="579" spans="2:18" ht="15" customHeight="1"/>
    <row r="580" spans="2:18" ht="15" customHeight="1"/>
    <row r="581" spans="2:18" ht="15" customHeight="1"/>
    <row r="582" spans="2:18" ht="15" customHeight="1"/>
    <row r="583" spans="2:18" ht="15" customHeight="1"/>
    <row r="584" spans="2:18" ht="15" customHeight="1"/>
    <row r="585" spans="2:18" ht="15" customHeight="1"/>
    <row r="586" spans="2:18" ht="15" customHeight="1"/>
    <row r="587" spans="2:18" ht="15" customHeight="1"/>
    <row r="588" spans="2:18" ht="20.25" customHeight="1">
      <c r="B588" s="66" t="s">
        <v>266</v>
      </c>
    </row>
    <row r="589" spans="2:18" ht="9" customHeight="1"/>
    <row r="590" spans="2:18" ht="15" customHeight="1">
      <c r="B590" s="54" t="s">
        <v>208</v>
      </c>
    </row>
    <row r="591" spans="2:18" ht="15" customHeight="1"/>
    <row r="592" spans="2:18" ht="15" customHeight="1">
      <c r="I592" s="55"/>
      <c r="J592" s="55"/>
      <c r="K592" s="55"/>
      <c r="L592" s="55"/>
      <c r="M592" s="55"/>
      <c r="N592" s="55"/>
      <c r="O592" s="55"/>
      <c r="P592" s="55"/>
      <c r="Q592" s="55"/>
      <c r="R592" s="55"/>
    </row>
    <row r="593" spans="9:18" ht="15" customHeight="1">
      <c r="I593" s="55"/>
      <c r="J593" s="55"/>
      <c r="K593" s="55"/>
      <c r="L593" s="55"/>
      <c r="M593" s="55"/>
      <c r="N593" s="55" t="s">
        <v>209</v>
      </c>
      <c r="O593" s="55"/>
      <c r="P593" s="55"/>
      <c r="Q593" s="55"/>
      <c r="R593" s="55"/>
    </row>
    <row r="594" spans="9:18">
      <c r="I594" s="55"/>
      <c r="J594" s="55"/>
      <c r="K594" s="55"/>
      <c r="L594" s="55"/>
      <c r="M594" s="55"/>
      <c r="N594" s="55"/>
      <c r="O594" s="55"/>
      <c r="P594" s="55"/>
      <c r="Q594" s="55"/>
      <c r="R594" s="55"/>
    </row>
    <row r="595" spans="9:18">
      <c r="I595" s="55"/>
      <c r="J595" s="55"/>
      <c r="K595" s="55"/>
      <c r="L595" s="55"/>
      <c r="M595" s="55"/>
      <c r="N595" s="55" t="s">
        <v>210</v>
      </c>
      <c r="O595" s="55" t="s">
        <v>211</v>
      </c>
      <c r="P595" s="55" t="s">
        <v>44</v>
      </c>
      <c r="Q595" s="55"/>
      <c r="R595" s="55"/>
    </row>
    <row r="596" spans="9:18" ht="36">
      <c r="I596" s="55"/>
      <c r="J596" s="55"/>
      <c r="K596" s="55"/>
      <c r="L596" s="55"/>
      <c r="M596" s="56" t="s">
        <v>6</v>
      </c>
      <c r="N596" s="57">
        <v>0.5</v>
      </c>
      <c r="O596" s="57">
        <v>0.5</v>
      </c>
      <c r="P596" s="58">
        <v>0</v>
      </c>
      <c r="Q596" s="55"/>
      <c r="R596" s="55"/>
    </row>
    <row r="597" spans="9:18">
      <c r="I597" s="55"/>
      <c r="J597" s="55"/>
      <c r="K597" s="55"/>
      <c r="L597" s="55"/>
      <c r="M597" s="55"/>
      <c r="N597" s="55"/>
      <c r="O597" s="55"/>
      <c r="P597" s="55"/>
      <c r="Q597" s="55"/>
      <c r="R597" s="55"/>
    </row>
    <row r="598" spans="9:18">
      <c r="I598" s="55"/>
      <c r="J598" s="55"/>
      <c r="K598" s="55"/>
      <c r="L598" s="55"/>
      <c r="M598" s="55"/>
      <c r="N598" s="55"/>
      <c r="O598" s="55"/>
      <c r="P598" s="55"/>
      <c r="Q598" s="55"/>
      <c r="R598" s="55"/>
    </row>
    <row r="599" spans="9:18">
      <c r="I599" s="55"/>
      <c r="J599" s="55"/>
      <c r="K599" s="55"/>
      <c r="L599" s="55"/>
      <c r="M599" s="55"/>
      <c r="N599" s="55"/>
      <c r="O599" s="55"/>
      <c r="P599" s="55"/>
      <c r="Q599" s="55"/>
      <c r="R599" s="55"/>
    </row>
    <row r="610" spans="2:17" ht="23.25">
      <c r="B610" s="66" t="s">
        <v>305</v>
      </c>
    </row>
    <row r="611" spans="2:17" ht="6.75" customHeight="1"/>
    <row r="612" spans="2:17" ht="21">
      <c r="B612" s="54" t="s">
        <v>306</v>
      </c>
    </row>
    <row r="615" spans="2:17">
      <c r="N615" s="55"/>
      <c r="O615" s="55"/>
      <c r="P615" s="55"/>
      <c r="Q615" s="55"/>
    </row>
    <row r="616" spans="2:17">
      <c r="N616" s="55"/>
      <c r="O616" s="55"/>
      <c r="P616" s="55"/>
      <c r="Q616" s="55"/>
    </row>
    <row r="617" spans="2:17">
      <c r="N617" s="55"/>
      <c r="O617" s="55" t="s">
        <v>307</v>
      </c>
      <c r="P617" s="55" t="s">
        <v>308</v>
      </c>
      <c r="Q617" s="55"/>
    </row>
    <row r="618" spans="2:17" ht="36">
      <c r="N618" s="56" t="s">
        <v>6</v>
      </c>
      <c r="O618" s="57">
        <v>0.68965517241379315</v>
      </c>
      <c r="P618" s="58">
        <v>0.91379310344827591</v>
      </c>
      <c r="Q618" s="55"/>
    </row>
    <row r="619" spans="2:17">
      <c r="N619" s="55"/>
      <c r="O619" s="55"/>
      <c r="P619" s="55"/>
      <c r="Q619" s="55"/>
    </row>
    <row r="632" spans="2:22" ht="21">
      <c r="B632" s="54" t="s">
        <v>309</v>
      </c>
    </row>
    <row r="633" spans="2:22">
      <c r="N633" s="55"/>
      <c r="O633" s="55"/>
      <c r="P633" s="55"/>
      <c r="Q633" s="55"/>
      <c r="R633" s="55"/>
      <c r="S633" s="55"/>
      <c r="T633" s="55"/>
      <c r="U633" s="55"/>
      <c r="V633" s="55"/>
    </row>
    <row r="634" spans="2:22">
      <c r="N634" s="55"/>
      <c r="O634" s="55"/>
      <c r="P634" s="55"/>
      <c r="Q634" s="55"/>
      <c r="R634" s="55"/>
      <c r="S634" s="55"/>
      <c r="T634" s="55"/>
      <c r="U634" s="55"/>
      <c r="V634" s="55"/>
    </row>
    <row r="635" spans="2:22">
      <c r="N635" s="55"/>
      <c r="O635" s="55" t="s">
        <v>216</v>
      </c>
      <c r="P635" s="55"/>
      <c r="Q635" s="55"/>
      <c r="R635" s="55"/>
      <c r="S635" s="55"/>
      <c r="T635" s="55"/>
      <c r="U635" s="55"/>
      <c r="V635" s="55"/>
    </row>
    <row r="636" spans="2:22">
      <c r="N636" s="55"/>
      <c r="O636" s="55" t="s">
        <v>23</v>
      </c>
      <c r="P636" s="274" t="s">
        <v>24</v>
      </c>
      <c r="Q636" s="274"/>
      <c r="R636" s="274"/>
      <c r="S636" s="274"/>
      <c r="T636" s="274"/>
      <c r="U636" s="274" t="s">
        <v>217</v>
      </c>
      <c r="V636" s="274"/>
    </row>
    <row r="637" spans="2:22">
      <c r="N637" s="55"/>
      <c r="O637" s="55"/>
      <c r="P637" s="55" t="s">
        <v>310</v>
      </c>
      <c r="Q637" s="55" t="s">
        <v>311</v>
      </c>
      <c r="R637" s="55" t="s">
        <v>312</v>
      </c>
      <c r="S637" s="55" t="s">
        <v>313</v>
      </c>
      <c r="T637" s="55" t="s">
        <v>44</v>
      </c>
      <c r="U637" s="55" t="s">
        <v>23</v>
      </c>
      <c r="V637" s="55" t="s">
        <v>24</v>
      </c>
    </row>
    <row r="638" spans="2:22" ht="36">
      <c r="N638" s="56" t="s">
        <v>6</v>
      </c>
      <c r="O638" s="57">
        <v>0.30508474576271188</v>
      </c>
      <c r="P638" s="57">
        <v>0.25423728813559321</v>
      </c>
      <c r="Q638" s="57">
        <v>5.084745762711864E-2</v>
      </c>
      <c r="R638" s="57">
        <v>0.30508474576271188</v>
      </c>
      <c r="S638" s="57">
        <v>0</v>
      </c>
      <c r="T638" s="57">
        <v>8.4745762711864417E-2</v>
      </c>
      <c r="U638" s="57">
        <v>0.90243902439024393</v>
      </c>
      <c r="V638" s="58">
        <v>9.7560975609756101E-2</v>
      </c>
    </row>
    <row r="639" spans="2:22">
      <c r="N639" s="55"/>
      <c r="O639" s="55"/>
      <c r="P639" s="55"/>
      <c r="Q639" s="55"/>
      <c r="R639" s="55"/>
      <c r="S639" s="55"/>
      <c r="T639" s="55"/>
      <c r="U639" s="55"/>
      <c r="V639" s="55"/>
    </row>
    <row r="656" spans="2:2" ht="21">
      <c r="B656" s="54" t="s">
        <v>223</v>
      </c>
    </row>
    <row r="658" spans="14:18">
      <c r="N658" s="55"/>
      <c r="O658" s="55"/>
      <c r="P658" s="55"/>
      <c r="Q658" s="55"/>
      <c r="R658" s="55"/>
    </row>
    <row r="659" spans="14:18">
      <c r="N659" s="55"/>
      <c r="O659" s="55" t="s">
        <v>224</v>
      </c>
      <c r="P659" s="55"/>
      <c r="Q659" s="55"/>
      <c r="R659" s="55"/>
    </row>
    <row r="660" spans="14:18">
      <c r="N660" s="55"/>
      <c r="O660" s="55" t="s">
        <v>23</v>
      </c>
      <c r="P660" s="274" t="s">
        <v>24</v>
      </c>
      <c r="Q660" s="274"/>
      <c r="R660" s="274"/>
    </row>
    <row r="661" spans="14:18">
      <c r="N661" s="55"/>
      <c r="O661" s="55"/>
      <c r="P661" s="55" t="s">
        <v>314</v>
      </c>
      <c r="Q661" s="55" t="s">
        <v>315</v>
      </c>
      <c r="R661" s="55" t="s">
        <v>227</v>
      </c>
    </row>
    <row r="662" spans="14:18" ht="36">
      <c r="N662" s="56" t="s">
        <v>6</v>
      </c>
      <c r="O662" s="57">
        <v>0.74576271186440679</v>
      </c>
      <c r="P662" s="57">
        <v>0.11864406779661017</v>
      </c>
      <c r="Q662" s="57">
        <v>8.4745762711864417E-2</v>
      </c>
      <c r="R662" s="58">
        <v>5.084745762711864E-2</v>
      </c>
    </row>
    <row r="663" spans="14:18">
      <c r="N663" s="55"/>
      <c r="O663" s="55"/>
      <c r="P663" s="55"/>
      <c r="Q663" s="55"/>
      <c r="R663" s="55"/>
    </row>
    <row r="677" spans="2:18" ht="23.25">
      <c r="B677" s="66" t="s">
        <v>268</v>
      </c>
      <c r="L677" s="55"/>
      <c r="M677" s="55"/>
      <c r="N677" s="55"/>
      <c r="O677" s="55"/>
      <c r="P677" s="55"/>
      <c r="Q677" s="55"/>
      <c r="R677" s="55"/>
    </row>
    <row r="678" spans="2:18" ht="7.5" customHeight="1">
      <c r="L678" s="55"/>
      <c r="M678" s="55"/>
      <c r="N678" s="55"/>
      <c r="O678" s="55"/>
      <c r="P678" s="55"/>
      <c r="Q678" s="55"/>
      <c r="R678" s="55"/>
    </row>
    <row r="679" spans="2:18" ht="21">
      <c r="B679" s="54" t="s">
        <v>316</v>
      </c>
      <c r="L679" s="55"/>
      <c r="M679" s="55"/>
      <c r="N679" s="55"/>
      <c r="O679" s="55"/>
      <c r="P679" s="55"/>
      <c r="Q679" s="55"/>
      <c r="R679" s="55"/>
    </row>
    <row r="680" spans="2:18">
      <c r="L680" s="55"/>
      <c r="M680" s="55"/>
      <c r="N680" s="55" t="s">
        <v>229</v>
      </c>
      <c r="O680" s="55"/>
      <c r="P680" s="55"/>
      <c r="Q680" s="55"/>
      <c r="R680" s="55"/>
    </row>
    <row r="681" spans="2:18">
      <c r="L681" s="55"/>
      <c r="M681" s="55"/>
      <c r="N681" s="55"/>
      <c r="O681" s="55"/>
      <c r="P681" s="55"/>
      <c r="Q681" s="55"/>
      <c r="R681" s="55"/>
    </row>
    <row r="682" spans="2:18">
      <c r="L682" s="55"/>
      <c r="M682" s="55"/>
      <c r="N682" s="55" t="s">
        <v>230</v>
      </c>
      <c r="O682" s="55" t="s">
        <v>231</v>
      </c>
      <c r="P682" s="55" t="s">
        <v>232</v>
      </c>
      <c r="Q682" s="55" t="s">
        <v>233</v>
      </c>
      <c r="R682" s="55"/>
    </row>
    <row r="683" spans="2:18" ht="36">
      <c r="L683" s="55"/>
      <c r="M683" s="56" t="s">
        <v>6</v>
      </c>
      <c r="N683" s="57">
        <v>0.8421052631578948</v>
      </c>
      <c r="O683" s="57">
        <v>0.15789473684210525</v>
      </c>
      <c r="P683" s="57">
        <v>0</v>
      </c>
      <c r="Q683" s="58">
        <v>0</v>
      </c>
      <c r="R683" s="55"/>
    </row>
    <row r="684" spans="2:18">
      <c r="L684" s="55"/>
      <c r="M684" s="55"/>
      <c r="N684" s="55"/>
      <c r="O684" s="55"/>
      <c r="P684" s="55"/>
      <c r="Q684" s="55"/>
      <c r="R684" s="55"/>
    </row>
    <row r="685" spans="2:18">
      <c r="L685" s="55"/>
      <c r="M685" s="55"/>
      <c r="N685" s="55"/>
      <c r="O685" s="55"/>
      <c r="P685" s="55"/>
      <c r="Q685" s="55"/>
      <c r="R685" s="55"/>
    </row>
    <row r="686" spans="2:18">
      <c r="L686" s="55"/>
      <c r="M686" s="55"/>
      <c r="N686" s="55"/>
      <c r="O686" s="55"/>
      <c r="P686" s="55"/>
      <c r="Q686" s="55"/>
      <c r="R686" s="55"/>
    </row>
    <row r="687" spans="2:18">
      <c r="L687" s="55"/>
      <c r="M687" s="55"/>
      <c r="N687" s="55"/>
      <c r="O687" s="55"/>
      <c r="P687" s="55"/>
      <c r="Q687" s="55"/>
      <c r="R687" s="55"/>
    </row>
    <row r="698" spans="2:19" ht="21">
      <c r="B698" s="54" t="s">
        <v>317</v>
      </c>
      <c r="N698" s="55"/>
      <c r="O698" s="55"/>
      <c r="P698" s="55"/>
      <c r="Q698" s="55"/>
      <c r="R698" s="55"/>
      <c r="S698" s="55"/>
    </row>
    <row r="699" spans="2:19">
      <c r="N699" s="55"/>
      <c r="O699" s="55"/>
      <c r="P699" s="55"/>
      <c r="Q699" s="55"/>
      <c r="R699" s="55"/>
      <c r="S699" s="55"/>
    </row>
    <row r="700" spans="2:19">
      <c r="N700" s="55"/>
      <c r="O700" s="55" t="s">
        <v>286</v>
      </c>
      <c r="P700" s="55"/>
      <c r="Q700" s="55"/>
      <c r="R700" s="55"/>
      <c r="S700" s="55"/>
    </row>
    <row r="701" spans="2:19">
      <c r="N701" s="55"/>
      <c r="O701" s="55"/>
      <c r="P701" s="55"/>
      <c r="Q701" s="55"/>
      <c r="R701" s="55"/>
      <c r="S701" s="55"/>
    </row>
    <row r="702" spans="2:19">
      <c r="N702" s="55"/>
      <c r="O702" s="55" t="s">
        <v>287</v>
      </c>
      <c r="P702" s="55" t="s">
        <v>288</v>
      </c>
      <c r="Q702" s="55" t="s">
        <v>289</v>
      </c>
      <c r="R702" s="55" t="s">
        <v>290</v>
      </c>
      <c r="S702" s="55" t="s">
        <v>291</v>
      </c>
    </row>
    <row r="703" spans="2:19" ht="36">
      <c r="N703" s="90" t="s">
        <v>6</v>
      </c>
      <c r="O703" s="91">
        <v>0.46551724137931033</v>
      </c>
      <c r="P703" s="91">
        <v>8.6206896551724144E-2</v>
      </c>
      <c r="Q703" s="91">
        <v>0.13793103448275862</v>
      </c>
      <c r="R703" s="91">
        <v>0.12068965517241378</v>
      </c>
      <c r="S703" s="91">
        <v>0.18965517241379309</v>
      </c>
    </row>
  </sheetData>
  <mergeCells count="14">
    <mergeCell ref="P660:R660"/>
    <mergeCell ref="U636:V636"/>
    <mergeCell ref="P636:T636"/>
    <mergeCell ref="B1:S1"/>
    <mergeCell ref="N417:AB417"/>
    <mergeCell ref="S164:T164"/>
    <mergeCell ref="O163:P163"/>
    <mergeCell ref="Q163:R163"/>
    <mergeCell ref="S163:T163"/>
    <mergeCell ref="O164:P164"/>
    <mergeCell ref="Q164:R164"/>
    <mergeCell ref="T169:U169"/>
    <mergeCell ref="V169:W169"/>
    <mergeCell ref="X169:Y16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showGridLines="0" zoomScale="80" zoomScaleNormal="80" workbookViewId="0"/>
  </sheetViews>
  <sheetFormatPr defaultColWidth="9.140625" defaultRowHeight="15"/>
  <cols>
    <col min="1" max="1" width="9.140625" style="106"/>
    <col min="2" max="2" width="4" style="106" customWidth="1"/>
    <col min="3" max="16384" width="9.140625" style="106"/>
  </cols>
  <sheetData>
    <row r="1" spans="1:20" s="101" customFormat="1" ht="18.75" customHeight="1">
      <c r="A1" s="103"/>
    </row>
    <row r="2" spans="1:20" s="101" customFormat="1" ht="47.25" customHeight="1">
      <c r="B2" s="228" t="s">
        <v>234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20" s="101" customFormat="1" ht="18.75" customHeight="1">
      <c r="A3" s="103"/>
    </row>
    <row r="4" spans="1:20" s="101" customFormat="1" ht="18.75" customHeight="1">
      <c r="A4" s="10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1:20" s="101" customFormat="1" ht="33.75" customHeight="1" thickBot="1">
      <c r="A5" s="103"/>
      <c r="B5" s="125" t="s">
        <v>409</v>
      </c>
      <c r="C5" s="126"/>
      <c r="D5" s="126"/>
      <c r="E5" s="127"/>
      <c r="F5" s="127"/>
      <c r="G5" s="127"/>
      <c r="H5" s="127"/>
      <c r="I5" s="125"/>
      <c r="J5" s="125"/>
      <c r="K5" s="125"/>
      <c r="L5" s="125"/>
      <c r="M5" s="125"/>
      <c r="N5" s="125"/>
    </row>
    <row r="6" spans="1:20" s="101" customFormat="1" ht="18.75" customHeight="1">
      <c r="A6" s="103"/>
      <c r="C6" s="102"/>
    </row>
    <row r="7" spans="1:20" s="101" customFormat="1" ht="18.75" customHeight="1">
      <c r="A7" s="103"/>
      <c r="C7" s="102"/>
    </row>
    <row r="8" spans="1:20" s="101" customFormat="1" ht="18.75" customHeight="1">
      <c r="A8" s="103"/>
      <c r="C8" s="102"/>
    </row>
    <row r="9" spans="1:20" s="134" customFormat="1" ht="32.25" thickBot="1">
      <c r="A9" s="128"/>
      <c r="B9" s="129" t="s">
        <v>256</v>
      </c>
      <c r="C9" s="130"/>
      <c r="D9" s="131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3"/>
      <c r="S9" s="133"/>
      <c r="T9" s="128"/>
    </row>
    <row r="13" spans="1:20" ht="21">
      <c r="C13" s="135" t="s">
        <v>358</v>
      </c>
    </row>
    <row r="43" spans="2:19">
      <c r="C43" s="112"/>
    </row>
    <row r="48" spans="2:19" ht="32.25" thickBot="1">
      <c r="B48" s="129" t="s">
        <v>257</v>
      </c>
      <c r="C48" s="136"/>
      <c r="D48" s="137"/>
      <c r="E48" s="137"/>
      <c r="F48" s="138"/>
      <c r="G48" s="138"/>
      <c r="H48" s="138"/>
      <c r="I48" s="132"/>
      <c r="J48" s="132"/>
      <c r="K48" s="132"/>
      <c r="L48" s="132"/>
      <c r="M48" s="132"/>
      <c r="N48" s="132"/>
      <c r="O48" s="132"/>
      <c r="P48" s="132"/>
      <c r="Q48" s="133"/>
      <c r="R48" s="133"/>
      <c r="S48" s="133"/>
    </row>
    <row r="49" spans="3:18" s="101" customFormat="1" ht="18.75" customHeight="1">
      <c r="J49" s="103"/>
      <c r="K49" s="103"/>
      <c r="L49" s="103"/>
      <c r="M49" s="103"/>
      <c r="N49" s="103"/>
      <c r="O49" s="103"/>
      <c r="P49" s="103"/>
      <c r="Q49" s="103"/>
      <c r="R49" s="103"/>
    </row>
    <row r="50" spans="3:18" s="101" customFormat="1" ht="18.75" customHeight="1">
      <c r="J50" s="103"/>
      <c r="K50" s="103"/>
      <c r="L50" s="103"/>
      <c r="M50" s="103"/>
      <c r="N50" s="103"/>
      <c r="O50" s="103"/>
      <c r="P50" s="103"/>
      <c r="Q50" s="103"/>
      <c r="R50" s="103"/>
    </row>
    <row r="51" spans="3:18" s="101" customFormat="1" ht="18.75" customHeight="1">
      <c r="C51" s="139" t="s">
        <v>258</v>
      </c>
      <c r="D51" s="140"/>
      <c r="E51" s="140"/>
      <c r="F51" s="141"/>
      <c r="G51" s="141"/>
      <c r="H51" s="141"/>
      <c r="I51" s="141"/>
      <c r="J51" s="141"/>
      <c r="K51" s="141"/>
      <c r="L51" s="141"/>
      <c r="M51" s="141"/>
      <c r="N51" s="103"/>
      <c r="O51" s="103"/>
      <c r="P51" s="103"/>
      <c r="Q51" s="103"/>
      <c r="R51" s="103"/>
    </row>
    <row r="52" spans="3:18" s="101" customFormat="1" ht="18.75" customHeight="1">
      <c r="C52" s="139"/>
      <c r="D52" s="140"/>
      <c r="E52" s="140"/>
      <c r="F52" s="141"/>
      <c r="G52" s="141"/>
      <c r="H52" s="141"/>
      <c r="I52" s="141"/>
      <c r="J52" s="141"/>
      <c r="K52" s="141"/>
      <c r="L52" s="141"/>
      <c r="M52" s="141"/>
      <c r="N52" s="103"/>
      <c r="O52" s="103"/>
      <c r="P52" s="103"/>
      <c r="Q52" s="103"/>
      <c r="R52" s="103"/>
    </row>
    <row r="53" spans="3:18" s="101" customFormat="1" ht="18.75" customHeight="1">
      <c r="C53" s="139"/>
      <c r="D53" s="140"/>
      <c r="E53" s="140"/>
      <c r="F53" s="141"/>
      <c r="G53" s="141"/>
      <c r="H53" s="141"/>
      <c r="I53" s="141"/>
      <c r="J53" s="141"/>
      <c r="K53" s="141"/>
      <c r="L53" s="141"/>
      <c r="M53" s="141"/>
      <c r="N53" s="103"/>
      <c r="O53" s="103"/>
      <c r="P53" s="103"/>
      <c r="Q53" s="103"/>
      <c r="R53" s="103"/>
    </row>
    <row r="55" spans="3:18" ht="21">
      <c r="C55" s="135" t="s">
        <v>359</v>
      </c>
    </row>
    <row r="86" spans="3:18">
      <c r="C86" s="112"/>
    </row>
    <row r="91" spans="3:18" s="101" customFormat="1" ht="18.75" customHeight="1">
      <c r="C91" s="139" t="s">
        <v>259</v>
      </c>
      <c r="D91" s="140"/>
      <c r="E91" s="140"/>
      <c r="F91" s="141"/>
      <c r="G91" s="141"/>
      <c r="H91" s="141"/>
      <c r="I91" s="141"/>
      <c r="J91" s="141"/>
      <c r="K91" s="141"/>
      <c r="L91" s="141"/>
      <c r="M91" s="141"/>
      <c r="N91" s="103"/>
      <c r="O91" s="103"/>
      <c r="P91" s="103"/>
      <c r="Q91" s="103"/>
      <c r="R91" s="103"/>
    </row>
    <row r="94" spans="3:18" ht="21">
      <c r="C94" s="135" t="s">
        <v>360</v>
      </c>
    </row>
    <row r="117" spans="3:14">
      <c r="N117" s="142"/>
    </row>
    <row r="128" spans="3:14" ht="21">
      <c r="C128" s="135" t="s">
        <v>52</v>
      </c>
    </row>
    <row r="160" spans="3:3">
      <c r="C160" s="142"/>
    </row>
    <row r="163" spans="3:3" ht="21">
      <c r="C163" s="135" t="s">
        <v>81</v>
      </c>
    </row>
    <row r="164" spans="3:3">
      <c r="C164" s="143" t="s">
        <v>361</v>
      </c>
    </row>
    <row r="193" spans="3:9">
      <c r="C193" s="142"/>
      <c r="I193" s="144"/>
    </row>
    <row r="197" spans="3:9" ht="21">
      <c r="C197" s="139" t="s">
        <v>261</v>
      </c>
    </row>
    <row r="198" spans="3:9">
      <c r="C198" s="106" t="s">
        <v>362</v>
      </c>
    </row>
    <row r="231" spans="2:18">
      <c r="C231" s="142"/>
    </row>
    <row r="235" spans="2:18" ht="32.25" thickBot="1">
      <c r="B235" s="145" t="s">
        <v>263</v>
      </c>
      <c r="C235" s="136"/>
      <c r="D235" s="137"/>
      <c r="E235" s="137"/>
      <c r="F235" s="138"/>
      <c r="G235" s="138"/>
      <c r="H235" s="138"/>
      <c r="I235" s="138"/>
      <c r="J235" s="138"/>
      <c r="K235" s="138"/>
      <c r="L235" s="138"/>
      <c r="M235" s="138"/>
      <c r="N235" s="141"/>
      <c r="O235" s="141"/>
      <c r="P235" s="141"/>
    </row>
    <row r="236" spans="2:18" s="101" customFormat="1" ht="18.75" customHeight="1">
      <c r="C236" s="146" t="s">
        <v>264</v>
      </c>
      <c r="J236" s="103"/>
      <c r="K236" s="103"/>
      <c r="L236" s="103"/>
      <c r="M236" s="103"/>
      <c r="N236" s="103"/>
      <c r="O236" s="103"/>
      <c r="P236" s="103"/>
      <c r="Q236" s="103"/>
      <c r="R236" s="103"/>
    </row>
    <row r="237" spans="2:18" s="101" customFormat="1" ht="18.75" customHeight="1">
      <c r="C237" s="146"/>
      <c r="J237" s="103"/>
      <c r="K237" s="103"/>
      <c r="L237" s="103"/>
      <c r="M237" s="103"/>
      <c r="N237" s="103"/>
      <c r="O237" s="103"/>
      <c r="P237" s="103"/>
      <c r="Q237" s="103"/>
      <c r="R237" s="103"/>
    </row>
    <row r="238" spans="2:18" s="101" customFormat="1" ht="18.75" customHeight="1">
      <c r="C238" s="146"/>
      <c r="J238" s="103"/>
      <c r="K238" s="103"/>
      <c r="L238" s="103"/>
      <c r="M238" s="103"/>
      <c r="N238" s="103"/>
      <c r="O238" s="103"/>
      <c r="P238" s="103"/>
      <c r="Q238" s="103"/>
      <c r="R238" s="103"/>
    </row>
    <row r="239" spans="2:18" ht="21">
      <c r="C239" s="135" t="s">
        <v>363</v>
      </c>
    </row>
    <row r="270" spans="3:3">
      <c r="C270" s="147"/>
    </row>
    <row r="273" spans="2:18" ht="32.25" thickBot="1">
      <c r="B273" s="145" t="s">
        <v>267</v>
      </c>
      <c r="C273" s="136"/>
      <c r="D273" s="137"/>
      <c r="E273" s="137"/>
      <c r="F273" s="138"/>
      <c r="G273" s="138"/>
      <c r="H273" s="138"/>
      <c r="I273" s="138"/>
      <c r="J273" s="138"/>
      <c r="K273" s="138"/>
      <c r="L273" s="138"/>
      <c r="M273" s="138"/>
      <c r="N273" s="141"/>
      <c r="O273" s="141"/>
      <c r="P273" s="141"/>
    </row>
    <row r="274" spans="2:18" s="101" customFormat="1" ht="18.75" customHeight="1">
      <c r="C274" s="146"/>
      <c r="J274" s="103"/>
      <c r="K274" s="103"/>
      <c r="L274" s="103"/>
      <c r="M274" s="103"/>
      <c r="N274" s="103"/>
      <c r="O274" s="103"/>
      <c r="P274" s="103"/>
      <c r="Q274" s="103"/>
      <c r="R274" s="103"/>
    </row>
    <row r="275" spans="2:18" s="101" customFormat="1" ht="18.75" customHeight="1">
      <c r="C275" s="146"/>
      <c r="J275" s="103"/>
      <c r="K275" s="103"/>
      <c r="L275" s="103"/>
      <c r="M275" s="103"/>
      <c r="N275" s="103"/>
      <c r="O275" s="103"/>
      <c r="P275" s="103"/>
      <c r="Q275" s="103"/>
      <c r="R275" s="103"/>
    </row>
    <row r="278" spans="2:18" ht="21">
      <c r="C278" s="135" t="s">
        <v>223</v>
      </c>
    </row>
    <row r="310" spans="3:3" ht="18" customHeight="1">
      <c r="C310" s="142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00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6"/>
  <sheetViews>
    <sheetView showGridLines="0" topLeftCell="A25" zoomScale="80" zoomScaleNormal="80" workbookViewId="0">
      <selection activeCell="C46" sqref="C46:H46"/>
    </sheetView>
  </sheetViews>
  <sheetFormatPr defaultColWidth="9.140625" defaultRowHeight="15"/>
  <cols>
    <col min="1" max="1" width="3.140625" style="106" customWidth="1"/>
    <col min="2" max="2" width="27.85546875" style="106" customWidth="1"/>
    <col min="3" max="3" width="9.140625" style="106"/>
    <col min="4" max="4" width="10" style="106" customWidth="1"/>
    <col min="5" max="5" width="9.140625" style="106"/>
    <col min="6" max="6" width="9.140625" style="106" customWidth="1"/>
    <col min="7" max="16384" width="9.140625" style="106"/>
  </cols>
  <sheetData>
    <row r="2" spans="1:19" s="101" customFormat="1" ht="47.25" customHeight="1">
      <c r="B2" s="228" t="str">
        <f>'[1]Fitxa Tècnica'!B2:P2</f>
        <v>FACULTAT D'ÒPTICA I OPTOMETRIA DE TERRASSA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19" s="101" customFormat="1" ht="18.75" customHeight="1">
      <c r="A3" s="103"/>
    </row>
    <row r="4" spans="1:19" s="101" customFormat="1" ht="18.75" customHeight="1">
      <c r="A4" s="10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1:19" s="101" customFormat="1" ht="33.75" customHeight="1" thickBot="1">
      <c r="A5" s="103"/>
      <c r="B5" s="125" t="s">
        <v>364</v>
      </c>
      <c r="C5" s="126"/>
      <c r="D5" s="126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10" spans="1:19" ht="18.75">
      <c r="B10" s="148" t="s">
        <v>365</v>
      </c>
    </row>
    <row r="11" spans="1:19" ht="18.75">
      <c r="B11" s="148"/>
    </row>
    <row r="13" spans="1:19" ht="15.75">
      <c r="B13" s="149" t="s">
        <v>8</v>
      </c>
      <c r="E13" s="150" t="s">
        <v>366</v>
      </c>
    </row>
    <row r="17" spans="2:7" s="152" customFormat="1" ht="15.75" customHeight="1">
      <c r="B17" s="151"/>
      <c r="C17" s="279" t="s">
        <v>367</v>
      </c>
      <c r="D17" s="280"/>
      <c r="E17" s="281"/>
    </row>
    <row r="18" spans="2:7">
      <c r="B18" s="153"/>
      <c r="C18" s="154">
        <v>2008</v>
      </c>
      <c r="D18" s="154">
        <v>2011</v>
      </c>
      <c r="E18" s="154">
        <v>2014</v>
      </c>
    </row>
    <row r="19" spans="2:7">
      <c r="B19" s="155" t="s">
        <v>368</v>
      </c>
      <c r="C19" s="156">
        <v>0</v>
      </c>
      <c r="D19" s="157">
        <v>0</v>
      </c>
      <c r="E19" s="157">
        <v>0</v>
      </c>
    </row>
    <row r="20" spans="2:7">
      <c r="B20" s="158" t="s">
        <v>369</v>
      </c>
      <c r="C20" s="156">
        <v>3.5294117647058823E-2</v>
      </c>
      <c r="D20" s="160">
        <v>9.8360655737704916E-2</v>
      </c>
      <c r="E20" s="160">
        <v>5.0999999999999997E-2</v>
      </c>
    </row>
    <row r="21" spans="2:7">
      <c r="B21" s="155" t="s">
        <v>370</v>
      </c>
      <c r="C21" s="156">
        <v>0.96470588235294119</v>
      </c>
      <c r="D21" s="160">
        <v>0.90163934426229508</v>
      </c>
      <c r="E21" s="160">
        <v>0.94899999999999995</v>
      </c>
    </row>
    <row r="25" spans="2:7" ht="15.75">
      <c r="B25" s="149" t="s">
        <v>20</v>
      </c>
      <c r="G25" s="150" t="s">
        <v>366</v>
      </c>
    </row>
    <row r="29" spans="2:7" ht="15" customHeight="1">
      <c r="B29" s="161"/>
      <c r="C29" s="162">
        <v>2008</v>
      </c>
      <c r="D29" s="163">
        <v>2011</v>
      </c>
      <c r="E29" s="163">
        <v>2014</v>
      </c>
      <c r="G29"/>
    </row>
    <row r="30" spans="2:7" ht="25.5">
      <c r="B30" s="164" t="s">
        <v>371</v>
      </c>
      <c r="C30" s="156">
        <v>0</v>
      </c>
      <c r="D30" s="159">
        <v>0</v>
      </c>
      <c r="E30" s="159">
        <v>0</v>
      </c>
      <c r="G30"/>
    </row>
    <row r="31" spans="2:7" ht="25.5">
      <c r="B31" s="164" t="s">
        <v>372</v>
      </c>
      <c r="C31" s="156">
        <v>2.3529411764705882E-2</v>
      </c>
      <c r="D31" s="159">
        <v>0</v>
      </c>
      <c r="E31" s="159">
        <v>0</v>
      </c>
      <c r="G31"/>
    </row>
    <row r="32" spans="2:7" ht="25.5">
      <c r="B32" s="164" t="s">
        <v>373</v>
      </c>
      <c r="C32" s="156">
        <v>0</v>
      </c>
      <c r="D32" s="159">
        <v>3.2786885245901641E-2</v>
      </c>
      <c r="E32" s="159">
        <v>1.7000000000000001E-2</v>
      </c>
      <c r="G32"/>
    </row>
    <row r="33" spans="2:8">
      <c r="B33" s="164" t="s">
        <v>374</v>
      </c>
      <c r="C33" s="156">
        <v>8.2352941176470587E-2</v>
      </c>
      <c r="D33" s="159">
        <v>0.11475409836065574</v>
      </c>
      <c r="E33" s="159">
        <v>3.4000000000000002E-2</v>
      </c>
      <c r="G33"/>
    </row>
    <row r="34" spans="2:8" ht="25.5">
      <c r="B34" s="164" t="s">
        <v>375</v>
      </c>
      <c r="C34" s="156">
        <v>0.2</v>
      </c>
      <c r="D34" s="159">
        <v>0.21311475409836064</v>
      </c>
      <c r="E34" s="159">
        <v>0.11899999999999999</v>
      </c>
      <c r="G34"/>
    </row>
    <row r="35" spans="2:8" ht="25.5">
      <c r="B35" s="164" t="s">
        <v>376</v>
      </c>
      <c r="C35" s="156">
        <v>0.69411764705882351</v>
      </c>
      <c r="D35" s="159">
        <v>0.63934426229508201</v>
      </c>
      <c r="E35" s="159">
        <v>0.83099999999999996</v>
      </c>
      <c r="G35"/>
    </row>
    <row r="39" spans="2:8" ht="15.75">
      <c r="B39" s="149" t="s">
        <v>360</v>
      </c>
      <c r="G39" s="150" t="s">
        <v>366</v>
      </c>
    </row>
    <row r="41" spans="2:8">
      <c r="B41" s="282" t="s">
        <v>367</v>
      </c>
      <c r="C41" s="282"/>
      <c r="D41" s="282"/>
      <c r="E41" s="282"/>
      <c r="F41" s="282"/>
      <c r="G41" s="282"/>
      <c r="H41" s="282"/>
    </row>
    <row r="42" spans="2:8" ht="15" customHeight="1">
      <c r="B42" s="283"/>
      <c r="C42" s="285" t="s">
        <v>377</v>
      </c>
      <c r="D42" s="286"/>
      <c r="E42" s="285" t="s">
        <v>378</v>
      </c>
      <c r="F42" s="286"/>
      <c r="G42" s="285" t="s">
        <v>379</v>
      </c>
      <c r="H42" s="286"/>
    </row>
    <row r="43" spans="2:8" ht="38.25">
      <c r="B43" s="284"/>
      <c r="C43" s="165" t="s">
        <v>284</v>
      </c>
      <c r="D43" s="165" t="s">
        <v>380</v>
      </c>
      <c r="E43" s="165" t="s">
        <v>284</v>
      </c>
      <c r="F43" s="165" t="s">
        <v>380</v>
      </c>
      <c r="G43" s="165" t="s">
        <v>381</v>
      </c>
      <c r="H43" s="165" t="s">
        <v>382</v>
      </c>
    </row>
    <row r="44" spans="2:8">
      <c r="B44" s="166">
        <v>2008</v>
      </c>
      <c r="C44" s="156">
        <v>0.81176470588235294</v>
      </c>
      <c r="D44" s="156">
        <v>0</v>
      </c>
      <c r="E44" s="156">
        <v>7.0588235294117646E-2</v>
      </c>
      <c r="F44" s="156">
        <v>1.1764705882352941E-2</v>
      </c>
      <c r="G44" s="156">
        <v>8.2352941176470587E-2</v>
      </c>
      <c r="H44" s="156">
        <v>2.3529411764705882E-2</v>
      </c>
    </row>
    <row r="45" spans="2:8">
      <c r="B45" s="166">
        <v>2011</v>
      </c>
      <c r="C45" s="160">
        <v>0.80327868852459017</v>
      </c>
      <c r="D45" s="160">
        <v>1.6393442622950821E-2</v>
      </c>
      <c r="E45" s="160">
        <v>8.1967213114754092E-2</v>
      </c>
      <c r="F45" s="160">
        <v>0</v>
      </c>
      <c r="G45" s="160">
        <v>6.5573770491803282E-2</v>
      </c>
      <c r="H45" s="160">
        <v>3.2786885245901641E-2</v>
      </c>
    </row>
    <row r="46" spans="2:8">
      <c r="B46" s="166">
        <v>2014</v>
      </c>
      <c r="C46" s="201">
        <v>0.69491525423728817</v>
      </c>
      <c r="D46" s="201">
        <v>1.6949152542372881E-2</v>
      </c>
      <c r="E46" s="201">
        <v>0.10169491525423729</v>
      </c>
      <c r="F46" s="201">
        <v>0</v>
      </c>
      <c r="G46" s="201">
        <v>0.16949152542372881</v>
      </c>
      <c r="H46" s="201">
        <v>1.6949152542372881E-2</v>
      </c>
    </row>
    <row r="49" spans="2:17" ht="15.75">
      <c r="B49" s="149" t="s">
        <v>52</v>
      </c>
      <c r="E49" s="167" t="s">
        <v>383</v>
      </c>
      <c r="G49"/>
      <c r="H49"/>
      <c r="I49"/>
      <c r="J49"/>
    </row>
    <row r="51" spans="2:17" s="168" customFormat="1" ht="15" customHeight="1">
      <c r="C51" s="276" t="s">
        <v>384</v>
      </c>
      <c r="D51" s="276"/>
      <c r="E51" s="277"/>
      <c r="F51" s="275" t="s">
        <v>59</v>
      </c>
      <c r="G51" s="276"/>
      <c r="H51" s="277"/>
      <c r="I51" s="275" t="s">
        <v>385</v>
      </c>
      <c r="J51" s="276"/>
      <c r="K51" s="277"/>
      <c r="L51" s="275" t="s">
        <v>386</v>
      </c>
      <c r="M51" s="276"/>
      <c r="N51" s="277"/>
      <c r="O51" s="275" t="s">
        <v>387</v>
      </c>
      <c r="P51" s="276"/>
      <c r="Q51" s="277"/>
    </row>
    <row r="52" spans="2:17">
      <c r="B52" s="169"/>
      <c r="C52" s="170">
        <v>2008</v>
      </c>
      <c r="D52" s="170">
        <v>2011</v>
      </c>
      <c r="E52" s="170">
        <v>2014</v>
      </c>
      <c r="F52" s="170">
        <v>2008</v>
      </c>
      <c r="G52" s="170">
        <v>2011</v>
      </c>
      <c r="H52" s="170">
        <v>2014</v>
      </c>
      <c r="I52" s="170">
        <v>2008</v>
      </c>
      <c r="J52" s="170">
        <v>2011</v>
      </c>
      <c r="K52" s="170">
        <v>2014</v>
      </c>
      <c r="L52" s="170">
        <v>2008</v>
      </c>
      <c r="M52" s="170">
        <v>2011</v>
      </c>
      <c r="N52" s="170">
        <v>2014</v>
      </c>
      <c r="O52" s="170">
        <v>2008</v>
      </c>
      <c r="P52" s="170">
        <v>2011</v>
      </c>
      <c r="Q52" s="170">
        <v>2014</v>
      </c>
    </row>
    <row r="53" spans="2:17">
      <c r="B53" s="166" t="s">
        <v>367</v>
      </c>
      <c r="C53" s="156">
        <v>0.92941176470588238</v>
      </c>
      <c r="D53" s="160">
        <v>0.88524590163934425</v>
      </c>
      <c r="E53" s="160">
        <v>0.70699999999999996</v>
      </c>
      <c r="F53" s="156">
        <v>3.5294117647058823E-2</v>
      </c>
      <c r="G53" s="160">
        <v>6.5573770491803282E-2</v>
      </c>
      <c r="H53" s="160">
        <v>0.13800000000000001</v>
      </c>
      <c r="I53" s="156">
        <v>3.5294117647058823E-2</v>
      </c>
      <c r="J53" s="160">
        <v>4.9180327868852458E-2</v>
      </c>
      <c r="K53" s="160">
        <v>0.155</v>
      </c>
      <c r="L53" s="156">
        <v>0</v>
      </c>
      <c r="M53" s="160">
        <v>0</v>
      </c>
      <c r="N53" s="160">
        <v>0</v>
      </c>
      <c r="O53" s="156">
        <v>0</v>
      </c>
      <c r="P53" s="160">
        <v>0</v>
      </c>
      <c r="Q53" s="160">
        <v>0</v>
      </c>
    </row>
    <row r="55" spans="2:17">
      <c r="G55"/>
      <c r="H55"/>
      <c r="I55"/>
      <c r="J55"/>
      <c r="K55"/>
      <c r="L55"/>
      <c r="M55"/>
    </row>
    <row r="56" spans="2:17" ht="15" customHeight="1">
      <c r="C56" s="278" t="s">
        <v>367</v>
      </c>
      <c r="D56" s="278"/>
      <c r="E56" s="278"/>
      <c r="G56"/>
      <c r="H56"/>
      <c r="I56"/>
      <c r="J56"/>
      <c r="K56"/>
      <c r="L56"/>
      <c r="M56"/>
    </row>
    <row r="57" spans="2:17">
      <c r="C57" s="170">
        <v>2008</v>
      </c>
      <c r="D57" s="170">
        <v>2011</v>
      </c>
      <c r="E57" s="170">
        <v>2014</v>
      </c>
      <c r="G57"/>
      <c r="H57"/>
      <c r="I57"/>
      <c r="J57"/>
      <c r="K57"/>
      <c r="L57"/>
      <c r="M57"/>
    </row>
    <row r="58" spans="2:17">
      <c r="B58" s="170" t="s">
        <v>384</v>
      </c>
      <c r="C58" s="160">
        <f>C53</f>
        <v>0.92941176470588238</v>
      </c>
      <c r="D58" s="160">
        <f t="shared" ref="D58:E58" si="0">D53</f>
        <v>0.88524590163934425</v>
      </c>
      <c r="E58" s="160">
        <f t="shared" si="0"/>
        <v>0.70699999999999996</v>
      </c>
      <c r="G58"/>
      <c r="H58"/>
      <c r="I58"/>
      <c r="J58"/>
      <c r="K58"/>
      <c r="L58"/>
      <c r="M58"/>
    </row>
    <row r="59" spans="2:17">
      <c r="B59" s="170" t="s">
        <v>59</v>
      </c>
      <c r="C59" s="160">
        <f>F53</f>
        <v>3.5294117647058823E-2</v>
      </c>
      <c r="D59" s="160">
        <f t="shared" ref="D59:E59" si="1">G53</f>
        <v>6.5573770491803282E-2</v>
      </c>
      <c r="E59" s="160">
        <f t="shared" si="1"/>
        <v>0.13800000000000001</v>
      </c>
      <c r="G59"/>
      <c r="H59"/>
      <c r="I59"/>
      <c r="J59"/>
      <c r="K59"/>
      <c r="L59"/>
      <c r="M59"/>
    </row>
    <row r="60" spans="2:17">
      <c r="B60" s="170" t="s">
        <v>385</v>
      </c>
      <c r="C60" s="171">
        <f>I53</f>
        <v>3.5294117647058823E-2</v>
      </c>
      <c r="D60" s="171">
        <f t="shared" ref="D60:E60" si="2">J53</f>
        <v>4.9180327868852458E-2</v>
      </c>
      <c r="E60" s="171">
        <f t="shared" si="2"/>
        <v>0.155</v>
      </c>
      <c r="G60"/>
      <c r="H60"/>
      <c r="I60"/>
      <c r="J60"/>
      <c r="K60"/>
      <c r="L60"/>
      <c r="M60"/>
    </row>
    <row r="61" spans="2:17">
      <c r="B61" s="173" t="s">
        <v>386</v>
      </c>
      <c r="C61" s="171">
        <f>L53</f>
        <v>0</v>
      </c>
      <c r="D61" s="171">
        <f t="shared" ref="D61:E61" si="3">M53</f>
        <v>0</v>
      </c>
      <c r="E61" s="171">
        <f t="shared" si="3"/>
        <v>0</v>
      </c>
    </row>
    <row r="62" spans="2:17">
      <c r="B62" s="174" t="s">
        <v>387</v>
      </c>
      <c r="C62" s="171">
        <f>O53</f>
        <v>0</v>
      </c>
      <c r="D62" s="171">
        <f t="shared" ref="D62:E62" si="4">P53</f>
        <v>0</v>
      </c>
      <c r="E62" s="171">
        <f t="shared" si="4"/>
        <v>0</v>
      </c>
    </row>
    <row r="63" spans="2:17">
      <c r="I63" s="106" t="s">
        <v>388</v>
      </c>
    </row>
    <row r="65" spans="2:16" ht="15.75">
      <c r="B65" s="149" t="s">
        <v>81</v>
      </c>
      <c r="E65" s="150" t="s">
        <v>366</v>
      </c>
      <c r="I65" s="283"/>
      <c r="J65" s="287" t="s">
        <v>4</v>
      </c>
      <c r="K65" s="291" t="s">
        <v>377</v>
      </c>
      <c r="L65" s="291"/>
      <c r="M65" s="291" t="s">
        <v>378</v>
      </c>
      <c r="N65" s="291"/>
      <c r="O65" s="291" t="s">
        <v>379</v>
      </c>
      <c r="P65" s="291"/>
    </row>
    <row r="66" spans="2:16" ht="38.25">
      <c r="B66" s="175" t="s">
        <v>361</v>
      </c>
      <c r="I66" s="284"/>
      <c r="J66" s="288"/>
      <c r="K66" s="165" t="s">
        <v>284</v>
      </c>
      <c r="L66" s="165" t="s">
        <v>380</v>
      </c>
      <c r="M66" s="165" t="s">
        <v>284</v>
      </c>
      <c r="N66" s="165" t="s">
        <v>380</v>
      </c>
      <c r="O66" s="165" t="s">
        <v>381</v>
      </c>
      <c r="P66" s="165" t="s">
        <v>382</v>
      </c>
    </row>
    <row r="67" spans="2:16">
      <c r="I67" s="166" t="s">
        <v>367</v>
      </c>
      <c r="J67" s="176"/>
      <c r="K67" s="160">
        <f t="shared" ref="K67:P67" si="5">C46</f>
        <v>0.69491525423728817</v>
      </c>
      <c r="L67" s="160">
        <f t="shared" si="5"/>
        <v>1.6949152542372881E-2</v>
      </c>
      <c r="M67" s="160">
        <f t="shared" si="5"/>
        <v>0.10169491525423729</v>
      </c>
      <c r="N67" s="160">
        <f t="shared" si="5"/>
        <v>0</v>
      </c>
      <c r="O67" s="160">
        <f t="shared" si="5"/>
        <v>0.16949152542372881</v>
      </c>
      <c r="P67" s="160">
        <f t="shared" si="5"/>
        <v>1.6949152542372881E-2</v>
      </c>
    </row>
    <row r="69" spans="2:16">
      <c r="B69" s="169"/>
      <c r="C69" s="177" t="s">
        <v>367</v>
      </c>
      <c r="D69" s="178"/>
      <c r="E69" s="179"/>
    </row>
    <row r="70" spans="2:16">
      <c r="B70" s="169"/>
      <c r="C70" s="170">
        <v>2008</v>
      </c>
      <c r="D70" s="170">
        <v>2011</v>
      </c>
      <c r="E70" s="170">
        <v>2014</v>
      </c>
    </row>
    <row r="71" spans="2:16">
      <c r="B71" s="170" t="s">
        <v>389</v>
      </c>
      <c r="C71" s="172">
        <v>0</v>
      </c>
      <c r="D71" s="160">
        <v>3.2786885245901641E-2</v>
      </c>
      <c r="E71" s="160">
        <v>0</v>
      </c>
    </row>
    <row r="72" spans="2:16" ht="25.5">
      <c r="B72" s="170" t="s">
        <v>390</v>
      </c>
      <c r="C72" s="156">
        <v>2.5000000000000001E-2</v>
      </c>
      <c r="D72" s="160">
        <v>0</v>
      </c>
      <c r="E72" s="160">
        <v>3.5999999999999997E-2</v>
      </c>
    </row>
    <row r="73" spans="2:16" ht="25.5">
      <c r="B73" s="170" t="s">
        <v>391</v>
      </c>
      <c r="C73" s="156">
        <v>6.25E-2</v>
      </c>
      <c r="D73" s="160">
        <v>1.6393442622950821E-2</v>
      </c>
      <c r="E73" s="160">
        <v>1.7999999999999999E-2</v>
      </c>
      <c r="I73" s="169"/>
      <c r="J73" s="177" t="s">
        <v>367</v>
      </c>
      <c r="K73" s="178"/>
      <c r="L73" s="179"/>
    </row>
    <row r="74" spans="2:16" ht="25.5" customHeight="1">
      <c r="B74" s="287" t="s">
        <v>392</v>
      </c>
      <c r="C74" s="196">
        <v>0.25</v>
      </c>
      <c r="D74" s="289">
        <v>0.24590163934426229</v>
      </c>
      <c r="E74" s="289">
        <v>0.36399999999999999</v>
      </c>
      <c r="I74" s="169"/>
      <c r="J74" s="170">
        <v>2005</v>
      </c>
      <c r="K74" s="170">
        <v>2008</v>
      </c>
      <c r="L74" s="170">
        <v>2011</v>
      </c>
    </row>
    <row r="75" spans="2:16" ht="25.5">
      <c r="B75" s="288"/>
      <c r="C75" s="197"/>
      <c r="D75" s="290"/>
      <c r="E75" s="290"/>
      <c r="I75" s="170" t="s">
        <v>393</v>
      </c>
      <c r="J75" s="180">
        <f>SUM(C78:C79)</f>
        <v>0.05</v>
      </c>
      <c r="K75" s="180">
        <f>SUM(D78:D79)</f>
        <v>6.5573770491803282E-2</v>
      </c>
      <c r="L75" s="180">
        <f t="shared" ref="L75" si="6">SUM(E78:E79)</f>
        <v>7.1393442622950817E-2</v>
      </c>
    </row>
    <row r="76" spans="2:16" ht="25.5" customHeight="1">
      <c r="B76" s="287" t="s">
        <v>394</v>
      </c>
      <c r="C76" s="196">
        <v>0.61250000000000004</v>
      </c>
      <c r="D76" s="289">
        <v>0.6393442622950819</v>
      </c>
      <c r="E76" s="289">
        <v>0.52700000000000002</v>
      </c>
    </row>
    <row r="77" spans="2:16" ht="25.5" customHeight="1">
      <c r="B77" s="288"/>
      <c r="C77" s="197"/>
      <c r="D77" s="290"/>
      <c r="E77" s="290"/>
    </row>
    <row r="78" spans="2:16" ht="25.5">
      <c r="B78" s="170" t="s">
        <v>395</v>
      </c>
      <c r="C78" s="156">
        <v>0.05</v>
      </c>
      <c r="D78" s="160">
        <v>4.9180327868852458E-2</v>
      </c>
      <c r="E78" s="160">
        <v>5.5E-2</v>
      </c>
    </row>
    <row r="79" spans="2:16" ht="25.5">
      <c r="B79" s="170" t="s">
        <v>396</v>
      </c>
      <c r="C79" s="156">
        <v>0</v>
      </c>
      <c r="D79" s="160">
        <v>1.6393442622950821E-2</v>
      </c>
      <c r="E79" s="160">
        <v>1.6393442622950821E-2</v>
      </c>
    </row>
    <row r="83" spans="2:5" ht="15.75">
      <c r="B83" s="149" t="s">
        <v>261</v>
      </c>
    </row>
    <row r="84" spans="2:5" ht="15.75" customHeight="1"/>
    <row r="87" spans="2:5">
      <c r="C87" s="295" t="s">
        <v>367</v>
      </c>
      <c r="D87" s="296"/>
      <c r="E87" s="296"/>
    </row>
    <row r="88" spans="2:5" ht="15.75" thickBot="1">
      <c r="C88" s="170">
        <v>2008</v>
      </c>
      <c r="D88" s="181">
        <v>2011</v>
      </c>
      <c r="E88" s="181">
        <v>2014</v>
      </c>
    </row>
    <row r="89" spans="2:5" ht="16.5" thickTop="1" thickBot="1">
      <c r="B89" s="182" t="s">
        <v>397</v>
      </c>
      <c r="C89" s="183">
        <v>5.6341463414634143</v>
      </c>
      <c r="D89" s="184">
        <v>5.47</v>
      </c>
      <c r="E89" s="12">
        <v>5.625</v>
      </c>
    </row>
    <row r="90" spans="2:5" ht="16.5" thickTop="1" thickBot="1">
      <c r="B90" s="182" t="s">
        <v>398</v>
      </c>
      <c r="C90" s="183">
        <v>5.2073170731707314</v>
      </c>
      <c r="D90" s="184">
        <v>4.8499999999999996</v>
      </c>
      <c r="E90" s="12">
        <v>4.7857142857142856</v>
      </c>
    </row>
    <row r="91" spans="2:5" ht="16.5" thickTop="1" thickBot="1">
      <c r="B91" s="182" t="s">
        <v>399</v>
      </c>
      <c r="C91" s="183">
        <v>4.8048780487804876</v>
      </c>
      <c r="D91" s="184">
        <v>4.93</v>
      </c>
      <c r="E91" s="12">
        <v>4.5636363636363626</v>
      </c>
    </row>
    <row r="92" spans="2:5" ht="16.5" thickTop="1" thickBot="1">
      <c r="B92" s="182" t="s">
        <v>400</v>
      </c>
      <c r="C92" s="183">
        <v>5.1341463414634143</v>
      </c>
      <c r="D92" s="184">
        <v>5.22</v>
      </c>
      <c r="E92" s="12">
        <v>4.9642857142857153</v>
      </c>
    </row>
    <row r="93" spans="2:5" ht="15.75" thickTop="1">
      <c r="B93" s="182" t="s">
        <v>401</v>
      </c>
      <c r="C93" s="183">
        <v>5.5731707317073171</v>
      </c>
      <c r="D93" s="184">
        <v>5.27</v>
      </c>
      <c r="E93" s="12">
        <v>5.4727272727272718</v>
      </c>
    </row>
    <row r="98" spans="2:11" ht="15.75">
      <c r="B98" s="149" t="s">
        <v>177</v>
      </c>
    </row>
    <row r="99" spans="2:11" ht="15.75">
      <c r="B99" s="149"/>
    </row>
    <row r="100" spans="2:11">
      <c r="B100" s="185"/>
      <c r="C100" s="182" t="s">
        <v>367</v>
      </c>
      <c r="D100" s="186"/>
      <c r="E100" s="187"/>
    </row>
    <row r="101" spans="2:11">
      <c r="B101" s="188"/>
      <c r="C101" s="189">
        <v>2008</v>
      </c>
      <c r="D101" s="189">
        <v>2011</v>
      </c>
      <c r="E101" s="189">
        <v>2014</v>
      </c>
    </row>
    <row r="102" spans="2:11" ht="25.5">
      <c r="B102" s="190" t="s">
        <v>402</v>
      </c>
      <c r="C102" s="156">
        <v>1</v>
      </c>
      <c r="D102" s="160">
        <v>1</v>
      </c>
      <c r="E102" s="160">
        <v>1</v>
      </c>
    </row>
    <row r="103" spans="2:11" ht="25.5">
      <c r="B103" s="190" t="s">
        <v>403</v>
      </c>
      <c r="C103" s="160">
        <v>0</v>
      </c>
      <c r="D103" s="160">
        <v>0</v>
      </c>
      <c r="E103" s="160">
        <v>0</v>
      </c>
    </row>
    <row r="104" spans="2:11" ht="25.5">
      <c r="B104" s="190" t="s">
        <v>404</v>
      </c>
      <c r="C104" s="160">
        <v>0</v>
      </c>
      <c r="D104" s="160">
        <v>0</v>
      </c>
      <c r="E104" s="160">
        <v>0</v>
      </c>
    </row>
    <row r="105" spans="2:11" ht="25.5">
      <c r="B105" s="191" t="s">
        <v>405</v>
      </c>
      <c r="C105" s="160">
        <v>0</v>
      </c>
      <c r="D105" s="160">
        <v>0</v>
      </c>
      <c r="E105" s="160">
        <v>0</v>
      </c>
    </row>
    <row r="106" spans="2:11" ht="15.75">
      <c r="B106" s="149"/>
    </row>
    <row r="109" spans="2:11" ht="15" customHeight="1">
      <c r="B109" s="149" t="s">
        <v>223</v>
      </c>
    </row>
    <row r="112" spans="2:11">
      <c r="B112" s="192"/>
      <c r="C112" s="297" t="s">
        <v>406</v>
      </c>
      <c r="D112" s="298"/>
      <c r="E112" s="298"/>
      <c r="F112" s="298"/>
      <c r="G112" s="298"/>
      <c r="H112" s="298"/>
      <c r="I112" s="298"/>
      <c r="J112" s="298"/>
      <c r="K112" s="298"/>
    </row>
    <row r="113" spans="2:13">
      <c r="B113" s="193"/>
      <c r="C113" s="292" t="s">
        <v>407</v>
      </c>
      <c r="D113" s="293"/>
      <c r="E113" s="293"/>
      <c r="F113" s="293"/>
      <c r="G113" s="293"/>
      <c r="H113" s="293"/>
      <c r="I113" s="293"/>
      <c r="J113" s="293"/>
      <c r="K113" s="293"/>
    </row>
    <row r="114" spans="2:13">
      <c r="B114" s="193"/>
      <c r="C114" s="285">
        <v>2008</v>
      </c>
      <c r="D114" s="294"/>
      <c r="E114" s="286"/>
      <c r="F114" s="194"/>
      <c r="G114" s="285">
        <v>2011</v>
      </c>
      <c r="H114" s="294"/>
      <c r="I114" s="286"/>
      <c r="J114" s="194"/>
      <c r="K114" s="285">
        <v>2014</v>
      </c>
      <c r="L114" s="294"/>
      <c r="M114" s="286"/>
    </row>
    <row r="115" spans="2:13" ht="26.25" thickBot="1">
      <c r="B115" s="195"/>
      <c r="C115" s="170" t="s">
        <v>408</v>
      </c>
      <c r="D115" s="170" t="s">
        <v>315</v>
      </c>
      <c r="E115" s="170" t="s">
        <v>227</v>
      </c>
      <c r="F115" s="170"/>
      <c r="G115" s="170" t="s">
        <v>408</v>
      </c>
      <c r="H115" s="170" t="s">
        <v>315</v>
      </c>
      <c r="I115" s="170" t="s">
        <v>227</v>
      </c>
      <c r="J115" s="170"/>
      <c r="K115" s="170" t="s">
        <v>408</v>
      </c>
      <c r="L115" s="170" t="s">
        <v>315</v>
      </c>
      <c r="M115" s="170" t="s">
        <v>227</v>
      </c>
    </row>
    <row r="116" spans="2:13" ht="15.75" thickTop="1">
      <c r="B116" s="189" t="s">
        <v>367</v>
      </c>
      <c r="C116" s="156">
        <v>5.8823529411764705E-2</v>
      </c>
      <c r="D116" s="156">
        <v>0.15294117647058825</v>
      </c>
      <c r="E116" s="156">
        <v>3.5294117647058823E-2</v>
      </c>
      <c r="F116" s="160"/>
      <c r="G116" s="160">
        <v>0.18032786885245902</v>
      </c>
      <c r="H116" s="160">
        <v>0.11475409836065574</v>
      </c>
      <c r="I116" s="160">
        <v>6.5573770491803282E-2</v>
      </c>
      <c r="J116" s="160"/>
      <c r="K116" s="5">
        <v>0.11864406779661017</v>
      </c>
      <c r="L116" s="5">
        <v>8.4745762711864417E-2</v>
      </c>
      <c r="M116" s="7">
        <v>5.084745762711864E-2</v>
      </c>
    </row>
  </sheetData>
  <mergeCells count="30">
    <mergeCell ref="C113:K113"/>
    <mergeCell ref="C114:E114"/>
    <mergeCell ref="G114:I114"/>
    <mergeCell ref="K114:M114"/>
    <mergeCell ref="B76:B77"/>
    <mergeCell ref="D76:D77"/>
    <mergeCell ref="E76:E77"/>
    <mergeCell ref="C87:E87"/>
    <mergeCell ref="C112:K112"/>
    <mergeCell ref="I65:I66"/>
    <mergeCell ref="J65:J66"/>
    <mergeCell ref="K65:L65"/>
    <mergeCell ref="M65:N65"/>
    <mergeCell ref="O65:P65"/>
    <mergeCell ref="B74:B75"/>
    <mergeCell ref="D74:D75"/>
    <mergeCell ref="E74:E75"/>
    <mergeCell ref="C51:E51"/>
    <mergeCell ref="F51:H51"/>
    <mergeCell ref="I51:K51"/>
    <mergeCell ref="L51:N51"/>
    <mergeCell ref="O51:Q51"/>
    <mergeCell ref="C56:E56"/>
    <mergeCell ref="B2:S2"/>
    <mergeCell ref="C17:E17"/>
    <mergeCell ref="B41:H41"/>
    <mergeCell ref="B42:B43"/>
    <mergeCell ref="C42:D42"/>
    <mergeCell ref="E42:F42"/>
    <mergeCell ref="G42:H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2015-08-26T10:36:34Z</dcterms:modified>
</cp:coreProperties>
</file>