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4" l="1"/>
  <c r="N19" i="4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N16" i="4"/>
  <c r="L16" i="4"/>
  <c r="J16" i="4"/>
  <c r="H16" i="4"/>
  <c r="F16" i="4"/>
  <c r="D16" i="4"/>
  <c r="N15" i="4"/>
  <c r="L15" i="4"/>
  <c r="J15" i="4"/>
  <c r="H15" i="4"/>
  <c r="F15" i="4"/>
  <c r="D15" i="4"/>
  <c r="M29" i="3" l="1"/>
  <c r="M17" i="3"/>
  <c r="M17" i="1"/>
  <c r="F16" i="1"/>
  <c r="F39" i="1" l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8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F40" i="1"/>
  <c r="N40" i="1"/>
  <c r="L39" i="1"/>
  <c r="J39" i="1"/>
  <c r="H39" i="1"/>
  <c r="N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H29" i="1"/>
  <c r="F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J16" i="1"/>
  <c r="H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<sst xmlns="http://schemas.openxmlformats.org/spreadsheetml/2006/main" count="282" uniqueCount="59">
  <si>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</si>
  <si>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</si>
  <si>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</si>
  <si>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</si>
  <si>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</si>
  <si>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</si>
  <si>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</si>
  <si>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</si>
  <si>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</si>
  <si>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</si>
  <si>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</si>
  <si>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</si>
  <si>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</si>
  <si>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</si>
  <si>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</si>
  <si>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</si>
  <si>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</si>
  <si>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</si>
  <si>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</si>
  <si>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</si>
  <si>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</si>
  <si>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</si>
  <si>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</si>
  <si>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</si>
  <si>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</si>
  <si>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</si>
  <si>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</si>
  <si>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</si>
  <si>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</si>
  <si>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</si>
  <si>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</si>
  <si>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</si>
  <si>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</si>
  <si>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</si>
  <si>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</si>
  <si>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</si>
  <si>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</si>
  <si>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</si>
  <si>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</si>
  <si>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</si>
  <si>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</si>
  <si>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</si>
  <si>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</si>
  <si>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</si>
  <si>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</si>
  <si>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</si>
  <si>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</si>
  <si>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</si>
  <si>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</si>
  <si>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</si>
  <si>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</si>
  <si>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</si>
  <si>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</si>
  <si>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</si>
  <si>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</si>
  <si>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</si>
  <si>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Tècnica Superior d'Enginyeria de Camins, Canals i Ports de Barcelona</t>
  </si>
  <si>
    <t xml:space="preserve">Conec l'existència del Sistema de Garantia Intern de Qualitat de l'ETSECCPB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</si>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</sst>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81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4" fontId="6" fillId="0" borderId="28" xfId="2" applyNumberFormat="1" applyFont="1" applyBorder="1" applyAlignment="1">
      <alignment horizontal="right" vertical="center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164" fontId="22" fillId="0" borderId="23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4" fontId="22" fillId="0" borderId="10" xfId="2" applyNumberFormat="1" applyFont="1" applyBorder="1" applyAlignment="1">
      <alignment horizontal="right" vertical="center"/>
    </xf>
    <xf numFmtId="165" fontId="12" fillId="0" borderId="34" xfId="3" applyNumberFormat="1" applyFont="1" applyBorder="1" applyAlignment="1">
      <alignment horizontal="right" vertical="center"/>
    </xf>
    <xf numFmtId="0" fontId="0" fillId="0" borderId="72" xfId="0" applyBorder="1"/>
    <xf numFmtId="4" fontId="22" fillId="0" borderId="74" xfId="2" applyNumberFormat="1" applyFont="1" applyBorder="1" applyAlignment="1">
      <alignment horizontal="right" vertical="center"/>
    </xf>
    <xf numFmtId="4" fontId="22" fillId="0" borderId="9" xfId="2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165" fontId="22" fillId="0" borderId="75" xfId="11" applyNumberFormat="1" applyFont="1" applyBorder="1" applyAlignment="1">
      <alignment horizontal="right" vertical="center"/>
    </xf>
    <xf numFmtId="164" fontId="22" fillId="0" borderId="73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5" fontId="22" fillId="0" borderId="17" xfId="2" applyNumberFormat="1" applyFont="1" applyBorder="1" applyAlignment="1">
      <alignment horizontal="right" vertical="center"/>
    </xf>
    <xf numFmtId="164" fontId="22" fillId="0" borderId="16" xfId="2" applyNumberFormat="1" applyFont="1" applyBorder="1" applyAlignment="1">
      <alignment horizontal="right" vertical="center"/>
    </xf>
    <xf numFmtId="164" fontId="22" fillId="0" borderId="43" xfId="11" applyNumberFormat="1" applyFont="1" applyBorder="1" applyAlignment="1">
      <alignment horizontal="right" vertical="center"/>
    </xf>
    <xf numFmtId="165" fontId="22" fillId="0" borderId="26" xfId="11" applyNumberFormat="1" applyFont="1" applyBorder="1" applyAlignment="1">
      <alignment horizontal="right"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69" xfId="11" applyBorder="1" applyAlignment="1">
      <alignment vertical="center"/>
    </xf>
    <xf numFmtId="165" fontId="6" fillId="0" borderId="75" xfId="3" applyNumberFormat="1" applyFont="1" applyBorder="1" applyAlignment="1">
      <alignment horizontal="right" vertical="center"/>
    </xf>
    <xf numFmtId="164" fontId="22" fillId="0" borderId="76" xfId="2" applyNumberFormat="1" applyFont="1" applyBorder="1" applyAlignment="1">
      <alignment horizontal="right" vertical="center"/>
    </xf>
    <xf numFmtId="165" fontId="22" fillId="0" borderId="49" xfId="2" applyNumberFormat="1" applyFont="1" applyBorder="1" applyAlignment="1">
      <alignment horizontal="right" vertical="center"/>
    </xf>
    <xf numFmtId="4" fontId="22" fillId="0" borderId="41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wrapText="1"/>
    </xf>
    <xf numFmtId="164" fontId="22" fillId="0" borderId="33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0" fontId="18" fillId="0" borderId="38" xfId="11" applyBorder="1" applyAlignment="1">
      <alignment vertical="center"/>
    </xf>
    <xf numFmtId="165" fontId="22" fillId="0" borderId="34" xfId="2" applyNumberFormat="1" applyFont="1" applyBorder="1" applyAlignment="1">
      <alignment horizontal="right" vertical="center"/>
    </xf>
    <xf numFmtId="4" fontId="22" fillId="0" borderId="37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0" fillId="2" borderId="70" xfId="0" applyFill="1" applyBorder="1" applyAlignment="1">
      <alignment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250_ETSECCPB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5</xdr:row>
      <xdr:rowOff>47625</xdr:rowOff>
    </xdr:from>
    <xdr:to>
      <xdr:col>20</xdr:col>
      <xdr:colOff>41275</xdr:colOff>
      <xdr:row>41</xdr:row>
      <xdr:rowOff>38100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228725"/>
          <a:ext cx="12547600" cy="723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4</xdr:row>
      <xdr:rowOff>171450</xdr:rowOff>
    </xdr:from>
    <xdr:to>
      <xdr:col>20</xdr:col>
      <xdr:colOff>243205</xdr:colOff>
      <xdr:row>41</xdr:row>
      <xdr:rowOff>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52525"/>
          <a:ext cx="12597130" cy="7267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27</xdr:row>
      <xdr:rowOff>190499</xdr:rowOff>
    </xdr:from>
    <xdr:to>
      <xdr:col>18</xdr:col>
      <xdr:colOff>292099</xdr:colOff>
      <xdr:row>34</xdr:row>
      <xdr:rowOff>47624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4" y="5648324"/>
          <a:ext cx="9921875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254774</xdr:colOff>
      <xdr:row>4</xdr:row>
      <xdr:rowOff>188099</xdr:rowOff>
    </xdr:from>
    <xdr:to>
      <xdr:col>20</xdr:col>
      <xdr:colOff>133349</xdr:colOff>
      <xdr:row>27</xdr:row>
      <xdr:rowOff>144946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74" y="1169174"/>
          <a:ext cx="11822925" cy="4433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48" t="s">
        <v>56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3" spans="1:18">
      <c r="C3" s="53"/>
    </row>
    <row r="4" spans="1:18" ht="18.75">
      <c r="B4" s="99" t="s">
        <v>58</v>
      </c>
    </row>
    <row r="6" spans="1:18" ht="15.75">
      <c r="B6" s="2" t="s">
        <v>43</v>
      </c>
    </row>
    <row r="7" spans="1:18" ht="15.75" thickBot="1">
      <c r="B7" s="63"/>
      <c r="C7" s="63"/>
      <c r="D7" s="63"/>
    </row>
    <row r="8" spans="1:18" ht="33.75" customHeight="1">
      <c r="A8" s="41"/>
      <c r="B8" s="76" t="s">
        <v>44</v>
      </c>
      <c r="C8" s="72" t="s">
        <v>45</v>
      </c>
      <c r="D8" s="73" t="s">
        <v>46</v>
      </c>
    </row>
    <row r="9" spans="1:18" ht="24.75" customHeight="1" thickBot="1">
      <c r="A9" s="41"/>
      <c r="B9" s="77">
        <v>251</v>
      </c>
      <c r="C9" s="74">
        <v>122</v>
      </c>
      <c r="D9" s="75">
        <f>C9/B9</f>
        <v>0.48605577689243029</v>
      </c>
    </row>
    <row r="11" spans="1:18">
      <c r="M11" s="78"/>
    </row>
    <row r="12" spans="1:18" ht="15.75" thickBot="1">
      <c r="M12" s="78"/>
    </row>
    <row r="13" spans="1:18" ht="15.75" thickBot="1">
      <c r="A13" s="53"/>
      <c r="B13" s="53"/>
      <c r="C13" s="84"/>
      <c r="D13" s="82" t="s">
        <v>13</v>
      </c>
      <c r="E13" s="83" t="s">
        <v>14</v>
      </c>
    </row>
    <row r="14" spans="1:18" ht="24.75" customHeight="1">
      <c r="B14" s="145" t="s">
        <v>55</v>
      </c>
      <c r="C14" s="80" t="s">
        <v>51</v>
      </c>
      <c r="D14" s="79">
        <v>33</v>
      </c>
      <c r="E14" s="81">
        <f>D14/D18</f>
        <v>0.27049180327868855</v>
      </c>
    </row>
    <row r="15" spans="1:18" ht="27.75" customHeight="1">
      <c r="B15" s="146"/>
      <c r="C15" s="80" t="s">
        <v>52</v>
      </c>
      <c r="D15" s="79">
        <v>32</v>
      </c>
      <c r="E15" s="81">
        <f>D15/D18</f>
        <v>0.26229508196721313</v>
      </c>
    </row>
    <row r="16" spans="1:18" ht="25.5" customHeight="1">
      <c r="B16" s="146"/>
      <c r="C16" s="80" t="s">
        <v>53</v>
      </c>
      <c r="D16" s="79">
        <v>56</v>
      </c>
      <c r="E16" s="81">
        <f>D16/D18</f>
        <v>0.45901639344262296</v>
      </c>
    </row>
    <row r="17" spans="2:5" ht="29.25" customHeight="1">
      <c r="B17" s="146"/>
      <c r="C17" s="80" t="s">
        <v>50</v>
      </c>
      <c r="D17" s="79">
        <v>1</v>
      </c>
      <c r="E17" s="81">
        <f>D17/D18</f>
        <v>8.1967213114754103E-3</v>
      </c>
    </row>
    <row r="18" spans="2:5" ht="15.75" thickBot="1">
      <c r="B18" s="147"/>
      <c r="C18" s="100" t="s">
        <v>54</v>
      </c>
      <c r="D18" s="97">
        <v>122</v>
      </c>
      <c r="E18" s="98">
        <f>D18/D18</f>
        <v>1</v>
      </c>
    </row>
    <row r="19" spans="2:5">
      <c r="B19" s="101"/>
    </row>
    <row r="24" spans="2:5">
      <c r="B24" s="102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topLeftCell="A28" zoomScale="90" zoomScaleNormal="90" workbookViewId="0">
      <selection activeCell="A38" sqref="A38:XFD38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48" t="s">
        <v>56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3" spans="1:18" s="67" customFormat="1" ht="13.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18" ht="21">
      <c r="B5" s="69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/>
    <row r="12" spans="1:18" ht="15.75" thickBot="1">
      <c r="A12" s="41"/>
      <c r="B12" s="166" t="s">
        <v>25</v>
      </c>
      <c r="C12" s="163" t="s">
        <v>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</row>
    <row r="13" spans="1:18">
      <c r="A13" s="41"/>
      <c r="B13" s="167"/>
      <c r="C13" s="157" t="s">
        <v>5</v>
      </c>
      <c r="D13" s="156"/>
      <c r="E13" s="157" t="s">
        <v>6</v>
      </c>
      <c r="F13" s="165"/>
      <c r="G13" s="155" t="s">
        <v>7</v>
      </c>
      <c r="H13" s="156"/>
      <c r="I13" s="157" t="s">
        <v>8</v>
      </c>
      <c r="J13" s="156"/>
      <c r="K13" s="157" t="s">
        <v>9</v>
      </c>
      <c r="L13" s="156"/>
      <c r="M13" s="157" t="s">
        <v>10</v>
      </c>
      <c r="N13" s="156"/>
      <c r="O13" s="158" t="s">
        <v>0</v>
      </c>
      <c r="P13" s="156"/>
      <c r="Q13" s="151" t="s">
        <v>11</v>
      </c>
      <c r="R13" s="153" t="s">
        <v>12</v>
      </c>
    </row>
    <row r="14" spans="1:18" ht="15.75" thickBot="1">
      <c r="A14" s="41"/>
      <c r="B14" s="168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52"/>
      <c r="R14" s="154"/>
    </row>
    <row r="15" spans="1:18">
      <c r="A15" s="41"/>
      <c r="B15" s="8" t="s">
        <v>20</v>
      </c>
      <c r="C15" s="9">
        <v>7</v>
      </c>
      <c r="D15" s="10">
        <f>C15/O15</f>
        <v>7.8651685393258425E-2</v>
      </c>
      <c r="E15" s="11">
        <v>22</v>
      </c>
      <c r="F15" s="12">
        <f>E15/O15</f>
        <v>0.24719101123595505</v>
      </c>
      <c r="G15" s="13">
        <v>35</v>
      </c>
      <c r="H15" s="14">
        <f>G15/O15</f>
        <v>0.39325842696629215</v>
      </c>
      <c r="I15" s="13">
        <v>22</v>
      </c>
      <c r="J15" s="14">
        <f>I15/O15</f>
        <v>0.24719101123595505</v>
      </c>
      <c r="K15" s="13">
        <v>3</v>
      </c>
      <c r="L15" s="14">
        <f>K15/O15</f>
        <v>3.3707865168539325E-2</v>
      </c>
      <c r="M15" s="15">
        <v>0</v>
      </c>
      <c r="N15" s="16">
        <f>M15/O15</f>
        <v>0</v>
      </c>
      <c r="O15" s="17">
        <v>89</v>
      </c>
      <c r="P15" s="18">
        <v>1</v>
      </c>
      <c r="Q15" s="19">
        <v>2.91</v>
      </c>
      <c r="R15" s="20">
        <v>0.97</v>
      </c>
    </row>
    <row r="16" spans="1:18">
      <c r="A16" s="41"/>
      <c r="B16" s="21" t="s">
        <v>21</v>
      </c>
      <c r="C16" s="22">
        <v>4</v>
      </c>
      <c r="D16" s="23">
        <f>C16/O16</f>
        <v>4.49438202247191E-2</v>
      </c>
      <c r="E16" s="24">
        <v>28</v>
      </c>
      <c r="F16" s="25">
        <f>E16/O16</f>
        <v>0.3146067415730337</v>
      </c>
      <c r="G16" s="26">
        <v>34</v>
      </c>
      <c r="H16" s="27">
        <f>G16/O16</f>
        <v>0.38202247191011235</v>
      </c>
      <c r="I16" s="26">
        <v>20</v>
      </c>
      <c r="J16" s="27">
        <f>I16/O16</f>
        <v>0.2247191011235955</v>
      </c>
      <c r="K16" s="26">
        <v>3</v>
      </c>
      <c r="L16" s="27">
        <f>K16/O16</f>
        <v>3.3707865168539325E-2</v>
      </c>
      <c r="M16" s="28">
        <v>0</v>
      </c>
      <c r="N16" s="29">
        <f>M16/O16</f>
        <v>0</v>
      </c>
      <c r="O16" s="30">
        <v>89</v>
      </c>
      <c r="P16" s="29">
        <v>1</v>
      </c>
      <c r="Q16" s="31">
        <v>2.89</v>
      </c>
      <c r="R16" s="32">
        <v>0.92</v>
      </c>
    </row>
    <row r="17" spans="1:21" ht="18.75" customHeight="1">
      <c r="A17" s="41"/>
      <c r="B17" s="33" t="s">
        <v>22</v>
      </c>
      <c r="C17" s="34">
        <v>4</v>
      </c>
      <c r="D17" s="27">
        <f>C17/O17</f>
        <v>4.49438202247191E-2</v>
      </c>
      <c r="E17" s="34">
        <v>24</v>
      </c>
      <c r="F17" s="27">
        <f>E17/O17</f>
        <v>0.2696629213483146</v>
      </c>
      <c r="G17" s="34">
        <v>21</v>
      </c>
      <c r="H17" s="35">
        <f>G17/O17</f>
        <v>0.23595505617977527</v>
      </c>
      <c r="I17" s="34">
        <v>18</v>
      </c>
      <c r="J17" s="35">
        <f>I17/O17</f>
        <v>0.20224719101123595</v>
      </c>
      <c r="K17" s="34">
        <v>9</v>
      </c>
      <c r="L17" s="35">
        <f>K17/O17</f>
        <v>0.10112359550561797</v>
      </c>
      <c r="M17" s="36">
        <f>89-76</f>
        <v>13</v>
      </c>
      <c r="N17" s="37">
        <f>M17/O17</f>
        <v>0.14606741573033707</v>
      </c>
      <c r="O17" s="30">
        <v>89</v>
      </c>
      <c r="P17" s="29">
        <v>1</v>
      </c>
      <c r="Q17" s="31">
        <v>3.05</v>
      </c>
      <c r="R17" s="32">
        <v>1.1200000000000001</v>
      </c>
    </row>
    <row r="18" spans="1:21" ht="33.75" customHeight="1" thickBot="1">
      <c r="A18" s="41"/>
      <c r="B18" s="49" t="s">
        <v>23</v>
      </c>
      <c r="C18" s="42">
        <v>1</v>
      </c>
      <c r="D18" s="40">
        <f>C18/O18</f>
        <v>1.1235955056179775E-2</v>
      </c>
      <c r="E18" s="39">
        <v>14</v>
      </c>
      <c r="F18" s="40">
        <f>E18/O18</f>
        <v>0.15730337078651685</v>
      </c>
      <c r="G18" s="39">
        <v>42</v>
      </c>
      <c r="H18" s="40">
        <f>G18/O18</f>
        <v>0.47191011235955055</v>
      </c>
      <c r="I18" s="39">
        <v>29</v>
      </c>
      <c r="J18" s="40">
        <f>I18/O18</f>
        <v>0.3258426966292135</v>
      </c>
      <c r="K18" s="39">
        <v>2</v>
      </c>
      <c r="L18" s="40">
        <f>K18/O18</f>
        <v>2.247191011235955E-2</v>
      </c>
      <c r="M18" s="43">
        <v>1</v>
      </c>
      <c r="N18" s="44">
        <f>M18/O18</f>
        <v>1.1235955056179775E-2</v>
      </c>
      <c r="O18" s="45">
        <v>89</v>
      </c>
      <c r="P18" s="46">
        <v>1</v>
      </c>
      <c r="Q18" s="47">
        <v>3.19</v>
      </c>
      <c r="R18" s="48">
        <v>0.77</v>
      </c>
    </row>
    <row r="19" spans="1:21">
      <c r="B19" s="50"/>
    </row>
    <row r="20" spans="1:21" ht="15.75" customHeight="1">
      <c r="R20" s="92"/>
      <c r="U20" s="53"/>
    </row>
    <row r="21" spans="1:21" ht="15.75">
      <c r="B21" s="4" t="s">
        <v>24</v>
      </c>
      <c r="R21" s="92"/>
    </row>
    <row r="22" spans="1:21" ht="15.75" thickBot="1">
      <c r="R22" s="92"/>
    </row>
    <row r="23" spans="1:21" ht="15.75" thickBot="1">
      <c r="B23" s="159" t="s">
        <v>25</v>
      </c>
      <c r="C23" s="162" t="s">
        <v>4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</row>
    <row r="24" spans="1:21">
      <c r="A24" s="53"/>
      <c r="B24" s="160"/>
      <c r="C24" s="157" t="s">
        <v>5</v>
      </c>
      <c r="D24" s="156"/>
      <c r="E24" s="157" t="s">
        <v>6</v>
      </c>
      <c r="F24" s="165"/>
      <c r="G24" s="155" t="s">
        <v>7</v>
      </c>
      <c r="H24" s="156"/>
      <c r="I24" s="157" t="s">
        <v>8</v>
      </c>
      <c r="J24" s="156"/>
      <c r="K24" s="157" t="s">
        <v>9</v>
      </c>
      <c r="L24" s="156"/>
      <c r="M24" s="157" t="s">
        <v>10</v>
      </c>
      <c r="N24" s="156"/>
      <c r="O24" s="158" t="s">
        <v>0</v>
      </c>
      <c r="P24" s="156"/>
      <c r="Q24" s="151" t="s">
        <v>11</v>
      </c>
      <c r="R24" s="153" t="s">
        <v>12</v>
      </c>
    </row>
    <row r="25" spans="1:21" ht="15.75" thickBot="1">
      <c r="A25" s="53"/>
      <c r="B25" s="161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52"/>
      <c r="R25" s="154"/>
    </row>
    <row r="26" spans="1:21" ht="30">
      <c r="A26" s="41"/>
      <c r="B26" s="51" t="s">
        <v>26</v>
      </c>
      <c r="C26" s="9">
        <v>9</v>
      </c>
      <c r="D26" s="10">
        <f>C26/O26</f>
        <v>0.10112359550561797</v>
      </c>
      <c r="E26" s="11">
        <v>20</v>
      </c>
      <c r="F26" s="12">
        <f>E26/O26</f>
        <v>0.2247191011235955</v>
      </c>
      <c r="G26" s="13">
        <v>26</v>
      </c>
      <c r="H26" s="14">
        <f>G26/O26</f>
        <v>0.29213483146067415</v>
      </c>
      <c r="I26" s="13">
        <v>29</v>
      </c>
      <c r="J26" s="14">
        <f>I26/O26</f>
        <v>0.3258426966292135</v>
      </c>
      <c r="K26" s="13">
        <v>3</v>
      </c>
      <c r="L26" s="14">
        <f>K26/O26</f>
        <v>3.3707865168539325E-2</v>
      </c>
      <c r="M26" s="15">
        <v>2</v>
      </c>
      <c r="N26" s="16">
        <f>M26/O26</f>
        <v>2.247191011235955E-2</v>
      </c>
      <c r="O26" s="17">
        <v>89</v>
      </c>
      <c r="P26" s="18">
        <v>1</v>
      </c>
      <c r="Q26" s="19">
        <v>2.97</v>
      </c>
      <c r="R26" s="20">
        <v>1.06</v>
      </c>
    </row>
    <row r="27" spans="1:21" ht="30.75" customHeight="1">
      <c r="A27" s="41"/>
      <c r="B27" s="52" t="s">
        <v>27</v>
      </c>
      <c r="C27" s="22">
        <v>4</v>
      </c>
      <c r="D27" s="23">
        <f>C27/O27</f>
        <v>4.49438202247191E-2</v>
      </c>
      <c r="E27" s="24">
        <v>19</v>
      </c>
      <c r="F27" s="25">
        <f>E27/O27</f>
        <v>0.21348314606741572</v>
      </c>
      <c r="G27" s="26">
        <v>21</v>
      </c>
      <c r="H27" s="27">
        <f>G27/O27</f>
        <v>0.23595505617977527</v>
      </c>
      <c r="I27" s="26">
        <v>33</v>
      </c>
      <c r="J27" s="27">
        <f>I27/O27</f>
        <v>0.3707865168539326</v>
      </c>
      <c r="K27" s="26">
        <v>12</v>
      </c>
      <c r="L27" s="27">
        <f>K27/O27</f>
        <v>0.1348314606741573</v>
      </c>
      <c r="M27" s="28">
        <v>0</v>
      </c>
      <c r="N27" s="29">
        <f>M27/O27</f>
        <v>0</v>
      </c>
      <c r="O27" s="30">
        <v>89</v>
      </c>
      <c r="P27" s="29">
        <v>1</v>
      </c>
      <c r="Q27" s="31">
        <v>3.34</v>
      </c>
      <c r="R27" s="32">
        <v>1.1000000000000001</v>
      </c>
      <c r="U27" s="93"/>
    </row>
    <row r="28" spans="1:21" ht="30">
      <c r="A28" s="41"/>
      <c r="B28" s="33" t="s">
        <v>28</v>
      </c>
      <c r="C28" s="34">
        <v>7</v>
      </c>
      <c r="D28" s="27">
        <f>C28/O28</f>
        <v>7.8651685393258425E-2</v>
      </c>
      <c r="E28" s="34">
        <v>11</v>
      </c>
      <c r="F28" s="27">
        <f>E28/O28</f>
        <v>0.12359550561797752</v>
      </c>
      <c r="G28" s="34">
        <v>25</v>
      </c>
      <c r="H28" s="35">
        <f>G28/O28</f>
        <v>0.2808988764044944</v>
      </c>
      <c r="I28" s="34">
        <v>27</v>
      </c>
      <c r="J28" s="35">
        <f>I28/O28</f>
        <v>0.30337078651685395</v>
      </c>
      <c r="K28" s="34">
        <v>8</v>
      </c>
      <c r="L28" s="35">
        <f>K28/O28</f>
        <v>8.98876404494382E-2</v>
      </c>
      <c r="M28" s="36">
        <v>11</v>
      </c>
      <c r="N28" s="37">
        <f>M28/O28</f>
        <v>0.12359550561797752</v>
      </c>
      <c r="O28" s="30">
        <v>89</v>
      </c>
      <c r="P28" s="29">
        <v>1</v>
      </c>
      <c r="Q28" s="31">
        <v>3.23</v>
      </c>
      <c r="R28" s="32">
        <v>1.1000000000000001</v>
      </c>
      <c r="U28" s="92"/>
    </row>
    <row r="29" spans="1:21" ht="45.75" thickBot="1">
      <c r="A29" s="41"/>
      <c r="B29" s="54" t="s">
        <v>29</v>
      </c>
      <c r="C29" s="42">
        <v>1</v>
      </c>
      <c r="D29" s="40">
        <f>C29/O29</f>
        <v>1.1235955056179775E-2</v>
      </c>
      <c r="E29" s="39">
        <v>17</v>
      </c>
      <c r="F29" s="40">
        <f>E29/O29</f>
        <v>0.19101123595505617</v>
      </c>
      <c r="G29" s="39">
        <v>29</v>
      </c>
      <c r="H29" s="40">
        <f>G29/O29</f>
        <v>0.3258426966292135</v>
      </c>
      <c r="I29" s="39">
        <v>25</v>
      </c>
      <c r="J29" s="40">
        <f>I29/O29</f>
        <v>0.2808988764044944</v>
      </c>
      <c r="K29" s="39">
        <v>9</v>
      </c>
      <c r="L29" s="40">
        <f>K29/O29</f>
        <v>0.10112359550561797</v>
      </c>
      <c r="M29" s="43">
        <v>8</v>
      </c>
      <c r="N29" s="44">
        <f>M29/O29</f>
        <v>8.98876404494382E-2</v>
      </c>
      <c r="O29" s="45">
        <v>89</v>
      </c>
      <c r="P29" s="46">
        <v>1</v>
      </c>
      <c r="Q29" s="47">
        <v>3.3</v>
      </c>
      <c r="R29" s="48">
        <v>0.97</v>
      </c>
      <c r="U29" s="92"/>
    </row>
    <row r="32" spans="1:21" ht="15.75">
      <c r="B32" s="4" t="s">
        <v>31</v>
      </c>
    </row>
    <row r="33" spans="2:20" ht="15.75" thickBot="1"/>
    <row r="34" spans="2:20" ht="15.75" thickBot="1">
      <c r="B34" s="159" t="s">
        <v>25</v>
      </c>
      <c r="C34" s="162" t="s">
        <v>4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4"/>
    </row>
    <row r="35" spans="2:20">
      <c r="B35" s="160"/>
      <c r="C35" s="157" t="s">
        <v>5</v>
      </c>
      <c r="D35" s="156"/>
      <c r="E35" s="157" t="s">
        <v>6</v>
      </c>
      <c r="F35" s="165"/>
      <c r="G35" s="155" t="s">
        <v>7</v>
      </c>
      <c r="H35" s="156"/>
      <c r="I35" s="157" t="s">
        <v>8</v>
      </c>
      <c r="J35" s="156"/>
      <c r="K35" s="157" t="s">
        <v>9</v>
      </c>
      <c r="L35" s="156"/>
      <c r="M35" s="157" t="s">
        <v>10</v>
      </c>
      <c r="N35" s="156"/>
      <c r="O35" s="158" t="s">
        <v>0</v>
      </c>
      <c r="P35" s="156"/>
      <c r="Q35" s="151" t="s">
        <v>11</v>
      </c>
      <c r="R35" s="153" t="s">
        <v>12</v>
      </c>
    </row>
    <row r="36" spans="2:20" ht="15.75" thickBot="1">
      <c r="B36" s="161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52"/>
      <c r="R36" s="154"/>
    </row>
    <row r="37" spans="2:20" ht="45">
      <c r="B37" s="60" t="s">
        <v>32</v>
      </c>
      <c r="C37" s="9">
        <v>5</v>
      </c>
      <c r="D37" s="10">
        <f>C37/O37</f>
        <v>5.6179775280898875E-2</v>
      </c>
      <c r="E37" s="11">
        <v>20</v>
      </c>
      <c r="F37" s="12">
        <f>E37/O37</f>
        <v>0.2247191011235955</v>
      </c>
      <c r="G37" s="13">
        <v>26</v>
      </c>
      <c r="H37" s="14">
        <f>G37/O37</f>
        <v>0.29213483146067415</v>
      </c>
      <c r="I37" s="13">
        <v>27</v>
      </c>
      <c r="J37" s="14">
        <f>I37/O37</f>
        <v>0.30337078651685395</v>
      </c>
      <c r="K37" s="13">
        <v>10</v>
      </c>
      <c r="L37" s="14">
        <f>K37/O37</f>
        <v>0.11235955056179775</v>
      </c>
      <c r="M37" s="15">
        <v>1</v>
      </c>
      <c r="N37" s="16">
        <f>M37/O37</f>
        <v>1.1235955056179775E-2</v>
      </c>
      <c r="O37" s="17">
        <v>89</v>
      </c>
      <c r="P37" s="18">
        <v>1</v>
      </c>
      <c r="Q37" s="19">
        <v>3.19</v>
      </c>
      <c r="R37" s="20">
        <v>1.0900000000000001</v>
      </c>
    </row>
    <row r="38" spans="2:20" ht="30.75" customHeight="1">
      <c r="B38" s="58" t="s">
        <v>33</v>
      </c>
      <c r="C38" s="22">
        <v>1</v>
      </c>
      <c r="D38" s="23">
        <f>C38/O38</f>
        <v>1.1235955056179775E-2</v>
      </c>
      <c r="E38" s="24">
        <v>2</v>
      </c>
      <c r="F38" s="25">
        <f>E38/O38</f>
        <v>2.247191011235955E-2</v>
      </c>
      <c r="G38" s="26">
        <v>25</v>
      </c>
      <c r="H38" s="27">
        <f>G38/O38</f>
        <v>0.2808988764044944</v>
      </c>
      <c r="I38" s="26">
        <v>43</v>
      </c>
      <c r="J38" s="27">
        <f>I38/O38</f>
        <v>0.48314606741573035</v>
      </c>
      <c r="K38" s="26">
        <v>18</v>
      </c>
      <c r="L38" s="27">
        <f>K38/O38</f>
        <v>0.20224719101123595</v>
      </c>
      <c r="M38" s="28">
        <v>0</v>
      </c>
      <c r="N38" s="29">
        <f>M38/O38</f>
        <v>0</v>
      </c>
      <c r="O38" s="30">
        <v>89</v>
      </c>
      <c r="P38" s="29">
        <v>1</v>
      </c>
      <c r="Q38" s="31">
        <v>3.84</v>
      </c>
      <c r="R38" s="32">
        <v>0.81</v>
      </c>
      <c r="T38" s="94"/>
    </row>
    <row r="39" spans="2:20">
      <c r="B39" s="59" t="s">
        <v>34</v>
      </c>
      <c r="C39" s="34">
        <v>1</v>
      </c>
      <c r="D39" s="27">
        <f>C39/O39</f>
        <v>1.1235955056179775E-2</v>
      </c>
      <c r="E39" s="34">
        <v>7</v>
      </c>
      <c r="F39" s="27">
        <f>E39/O39</f>
        <v>7.8651685393258425E-2</v>
      </c>
      <c r="G39" s="34">
        <v>26</v>
      </c>
      <c r="H39" s="35">
        <f>G39/O39</f>
        <v>0.29213483146067415</v>
      </c>
      <c r="I39" s="34">
        <v>41</v>
      </c>
      <c r="J39" s="35">
        <f>I39/O39</f>
        <v>0.4606741573033708</v>
      </c>
      <c r="K39" s="34">
        <v>14</v>
      </c>
      <c r="L39" s="35">
        <f>K39/O39</f>
        <v>0.15730337078651685</v>
      </c>
      <c r="M39" s="36">
        <v>0</v>
      </c>
      <c r="N39" s="37">
        <f>M39/O39</f>
        <v>0</v>
      </c>
      <c r="O39" s="30">
        <v>89</v>
      </c>
      <c r="P39" s="29">
        <v>1</v>
      </c>
      <c r="Q39" s="31">
        <v>3.67</v>
      </c>
      <c r="R39" s="61">
        <v>0.88</v>
      </c>
    </row>
    <row r="40" spans="2:20" ht="60.75" thickBot="1">
      <c r="B40" s="54" t="s">
        <v>35</v>
      </c>
      <c r="C40" s="42">
        <v>3</v>
      </c>
      <c r="D40" s="40">
        <f>C40/O40</f>
        <v>3.3707865168539325E-2</v>
      </c>
      <c r="E40" s="39">
        <v>10</v>
      </c>
      <c r="F40" s="40">
        <f>E40/O40</f>
        <v>0.11235955056179775</v>
      </c>
      <c r="G40" s="39">
        <v>32</v>
      </c>
      <c r="H40" s="40">
        <f>G40/O40</f>
        <v>0.3595505617977528</v>
      </c>
      <c r="I40" s="39">
        <v>30</v>
      </c>
      <c r="J40" s="40">
        <f>I40/O40</f>
        <v>0.33707865168539325</v>
      </c>
      <c r="K40" s="39">
        <v>13</v>
      </c>
      <c r="L40" s="40">
        <f>K40/O40</f>
        <v>0.14606741573033707</v>
      </c>
      <c r="M40" s="43">
        <v>1</v>
      </c>
      <c r="N40" s="44">
        <f>M40/O40</f>
        <v>1.1235955056179775E-2</v>
      </c>
      <c r="O40" s="45">
        <v>89</v>
      </c>
      <c r="P40" s="46">
        <v>1</v>
      </c>
      <c r="Q40" s="47">
        <v>3.45</v>
      </c>
      <c r="R40" s="48">
        <v>0.99</v>
      </c>
    </row>
  </sheetData>
  <mergeCells count="34"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showGridLines="0" topLeftCell="A22" zoomScale="90" zoomScaleNormal="90" workbookViewId="0">
      <selection activeCell="A27" sqref="A27:XFD27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48" t="s">
        <v>56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3" spans="1:20" s="67" customFormat="1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20" ht="21">
      <c r="B5" s="70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66" t="s">
        <v>25</v>
      </c>
      <c r="C12" s="163" t="s">
        <v>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</row>
    <row r="13" spans="1:20">
      <c r="A13" s="41"/>
      <c r="B13" s="167"/>
      <c r="C13" s="157" t="s">
        <v>5</v>
      </c>
      <c r="D13" s="156"/>
      <c r="E13" s="157" t="s">
        <v>6</v>
      </c>
      <c r="F13" s="165"/>
      <c r="G13" s="155" t="s">
        <v>7</v>
      </c>
      <c r="H13" s="156"/>
      <c r="I13" s="157" t="s">
        <v>8</v>
      </c>
      <c r="J13" s="156"/>
      <c r="K13" s="157" t="s">
        <v>9</v>
      </c>
      <c r="L13" s="156"/>
      <c r="M13" s="157" t="s">
        <v>10</v>
      </c>
      <c r="N13" s="156"/>
      <c r="O13" s="158" t="s">
        <v>0</v>
      </c>
      <c r="P13" s="156"/>
      <c r="Q13" s="151" t="s">
        <v>11</v>
      </c>
      <c r="R13" s="153" t="s">
        <v>12</v>
      </c>
    </row>
    <row r="14" spans="1:20" ht="15.75" thickBot="1">
      <c r="A14" s="41"/>
      <c r="B14" s="168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52"/>
      <c r="R14" s="154"/>
    </row>
    <row r="15" spans="1:20" ht="15.75" customHeight="1">
      <c r="A15" s="41"/>
      <c r="B15" s="8" t="s">
        <v>20</v>
      </c>
      <c r="C15" s="9">
        <v>3</v>
      </c>
      <c r="D15" s="10">
        <f>C15/O15</f>
        <v>3.4090909090909088E-2</v>
      </c>
      <c r="E15" s="11">
        <v>13</v>
      </c>
      <c r="F15" s="12">
        <f>E15/O15</f>
        <v>0.14772727272727273</v>
      </c>
      <c r="G15" s="13">
        <v>23</v>
      </c>
      <c r="H15" s="14">
        <f>G15/O15</f>
        <v>0.26136363636363635</v>
      </c>
      <c r="I15" s="13">
        <v>39</v>
      </c>
      <c r="J15" s="14">
        <f>I15/O15</f>
        <v>0.44318181818181818</v>
      </c>
      <c r="K15" s="13">
        <v>9</v>
      </c>
      <c r="L15" s="14">
        <f>K15/O15</f>
        <v>0.10227272727272728</v>
      </c>
      <c r="M15" s="15">
        <v>1</v>
      </c>
      <c r="N15" s="16">
        <f>M15/O15</f>
        <v>1.1363636363636364E-2</v>
      </c>
      <c r="O15" s="17">
        <v>88</v>
      </c>
      <c r="P15" s="18">
        <v>1</v>
      </c>
      <c r="Q15" s="19">
        <v>3.44</v>
      </c>
      <c r="R15" s="20">
        <v>0.98</v>
      </c>
      <c r="T15" s="95"/>
    </row>
    <row r="16" spans="1:20">
      <c r="A16" s="41"/>
      <c r="B16" s="21" t="s">
        <v>21</v>
      </c>
      <c r="C16" s="22">
        <v>2</v>
      </c>
      <c r="D16" s="23">
        <f>C16/O16</f>
        <v>2.2727272727272728E-2</v>
      </c>
      <c r="E16" s="24">
        <v>11</v>
      </c>
      <c r="F16" s="25">
        <f>E16/O16</f>
        <v>0.125</v>
      </c>
      <c r="G16" s="26">
        <v>25</v>
      </c>
      <c r="H16" s="27">
        <f>G16/O16</f>
        <v>0.28409090909090912</v>
      </c>
      <c r="I16" s="26">
        <v>38</v>
      </c>
      <c r="J16" s="27">
        <f>I16/O16</f>
        <v>0.43181818181818182</v>
      </c>
      <c r="K16" s="26">
        <v>12</v>
      </c>
      <c r="L16" s="27">
        <f>K16/O16</f>
        <v>0.13636363636363635</v>
      </c>
      <c r="M16" s="28">
        <v>0</v>
      </c>
      <c r="N16" s="29">
        <f>M16/O16</f>
        <v>0</v>
      </c>
      <c r="O16" s="30">
        <v>88</v>
      </c>
      <c r="P16" s="29">
        <v>1</v>
      </c>
      <c r="Q16" s="31">
        <v>3.53</v>
      </c>
      <c r="R16" s="32">
        <v>0.96</v>
      </c>
      <c r="T16" s="95"/>
    </row>
    <row r="17" spans="1:20" ht="18.75" customHeight="1">
      <c r="A17" s="41"/>
      <c r="B17" s="33" t="s">
        <v>22</v>
      </c>
      <c r="C17" s="34">
        <v>6</v>
      </c>
      <c r="D17" s="27">
        <f>C17/O17</f>
        <v>6.8181818181818177E-2</v>
      </c>
      <c r="E17" s="34">
        <v>9</v>
      </c>
      <c r="F17" s="27">
        <f>E17/O17</f>
        <v>0.10227272727272728</v>
      </c>
      <c r="G17" s="34">
        <v>18</v>
      </c>
      <c r="H17" s="35">
        <f>G17/O17</f>
        <v>0.20454545454545456</v>
      </c>
      <c r="I17" s="34">
        <v>26</v>
      </c>
      <c r="J17" s="35">
        <f>I17/O17</f>
        <v>0.29545454545454547</v>
      </c>
      <c r="K17" s="34">
        <v>12</v>
      </c>
      <c r="L17" s="35">
        <f>K17/O17</f>
        <v>0.13636363636363635</v>
      </c>
      <c r="M17" s="36">
        <f>88-71</f>
        <v>17</v>
      </c>
      <c r="N17" s="37">
        <f>M17/O17</f>
        <v>0.19318181818181818</v>
      </c>
      <c r="O17" s="30">
        <v>88</v>
      </c>
      <c r="P17" s="29">
        <v>1</v>
      </c>
      <c r="Q17" s="31">
        <v>3.41</v>
      </c>
      <c r="R17" s="32">
        <v>1.17</v>
      </c>
      <c r="T17" s="95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6</v>
      </c>
      <c r="F18" s="40">
        <f>E18/O18</f>
        <v>6.8181818181818177E-2</v>
      </c>
      <c r="G18" s="39">
        <v>26</v>
      </c>
      <c r="H18" s="40">
        <f>G18/O18</f>
        <v>0.29545454545454547</v>
      </c>
      <c r="I18" s="39">
        <v>38</v>
      </c>
      <c r="J18" s="40">
        <f>I18/O18</f>
        <v>0.43181818181818182</v>
      </c>
      <c r="K18" s="39">
        <v>18</v>
      </c>
      <c r="L18" s="40">
        <f>K18/O18</f>
        <v>0.20454545454545456</v>
      </c>
      <c r="M18" s="43">
        <v>0</v>
      </c>
      <c r="N18" s="44">
        <f>M18/O18</f>
        <v>0</v>
      </c>
      <c r="O18" s="45">
        <v>88</v>
      </c>
      <c r="P18" s="46">
        <v>1</v>
      </c>
      <c r="Q18" s="47">
        <v>3.77</v>
      </c>
      <c r="R18" s="48">
        <v>0.85</v>
      </c>
    </row>
    <row r="19" spans="1:20" ht="18.75" customHeight="1">
      <c r="A19" s="53"/>
      <c r="B19" s="96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87"/>
      <c r="N19" s="88"/>
      <c r="O19" s="89"/>
      <c r="P19" s="90"/>
      <c r="Q19" s="91"/>
      <c r="R19" s="91"/>
    </row>
    <row r="20" spans="1:20" ht="17.25" customHeight="1">
      <c r="A20" s="53"/>
      <c r="B20" s="96"/>
      <c r="C20" s="85"/>
      <c r="D20" s="86"/>
      <c r="E20" s="85"/>
      <c r="F20" s="86"/>
      <c r="G20" s="85"/>
      <c r="H20" s="86"/>
      <c r="I20" s="85"/>
      <c r="J20" s="86"/>
      <c r="K20" s="85"/>
      <c r="L20" s="86"/>
      <c r="M20" s="87"/>
      <c r="N20" s="88"/>
      <c r="O20" s="89"/>
      <c r="P20" s="90"/>
      <c r="Q20" s="91"/>
      <c r="R20" s="91"/>
    </row>
    <row r="21" spans="1:20" ht="15.75">
      <c r="B21" s="4" t="s">
        <v>24</v>
      </c>
    </row>
    <row r="22" spans="1:20" ht="15.75" thickBot="1"/>
    <row r="23" spans="1:20" ht="15.75" thickBot="1">
      <c r="B23" s="159" t="s">
        <v>25</v>
      </c>
      <c r="C23" s="163" t="s">
        <v>4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</row>
    <row r="24" spans="1:20">
      <c r="A24" s="53"/>
      <c r="B24" s="160"/>
      <c r="C24" s="157" t="s">
        <v>5</v>
      </c>
      <c r="D24" s="156"/>
      <c r="E24" s="157" t="s">
        <v>6</v>
      </c>
      <c r="F24" s="165"/>
      <c r="G24" s="155" t="s">
        <v>7</v>
      </c>
      <c r="H24" s="156"/>
      <c r="I24" s="157" t="s">
        <v>8</v>
      </c>
      <c r="J24" s="156"/>
      <c r="K24" s="157" t="s">
        <v>9</v>
      </c>
      <c r="L24" s="156"/>
      <c r="M24" s="157" t="s">
        <v>10</v>
      </c>
      <c r="N24" s="156"/>
      <c r="O24" s="158" t="s">
        <v>0</v>
      </c>
      <c r="P24" s="156"/>
      <c r="Q24" s="151" t="s">
        <v>11</v>
      </c>
      <c r="R24" s="153" t="s">
        <v>12</v>
      </c>
    </row>
    <row r="25" spans="1:20" ht="15.75" thickBot="1">
      <c r="A25" s="53"/>
      <c r="B25" s="161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52"/>
      <c r="R25" s="154"/>
    </row>
    <row r="26" spans="1:20" ht="30.75" customHeight="1">
      <c r="A26" s="41"/>
      <c r="B26" s="51" t="s">
        <v>26</v>
      </c>
      <c r="C26" s="9">
        <v>5</v>
      </c>
      <c r="D26" s="10">
        <f>C26/O26</f>
        <v>5.6818181818181816E-2</v>
      </c>
      <c r="E26" s="11">
        <v>12</v>
      </c>
      <c r="F26" s="12">
        <f>E26/O26</f>
        <v>0.13636363636363635</v>
      </c>
      <c r="G26" s="13">
        <v>21</v>
      </c>
      <c r="H26" s="14">
        <f>G26/O26</f>
        <v>0.23863636363636365</v>
      </c>
      <c r="I26" s="13">
        <v>38</v>
      </c>
      <c r="J26" s="14">
        <f>I26/O26</f>
        <v>0.43181818181818182</v>
      </c>
      <c r="K26" s="13">
        <v>8</v>
      </c>
      <c r="L26" s="14">
        <f>K26/O26</f>
        <v>9.0909090909090912E-2</v>
      </c>
      <c r="M26" s="15">
        <v>4</v>
      </c>
      <c r="N26" s="16">
        <f>M26/O26</f>
        <v>4.5454545454545456E-2</v>
      </c>
      <c r="O26" s="17">
        <v>88</v>
      </c>
      <c r="P26" s="18">
        <v>1</v>
      </c>
      <c r="Q26" s="19">
        <v>3.38</v>
      </c>
      <c r="R26" s="20">
        <v>1.04</v>
      </c>
      <c r="T26" s="95"/>
    </row>
    <row r="27" spans="1:20" ht="30">
      <c r="A27" s="41"/>
      <c r="B27" s="52" t="s">
        <v>27</v>
      </c>
      <c r="C27" s="22">
        <v>1</v>
      </c>
      <c r="D27" s="23">
        <f>C27/O27</f>
        <v>1.1363636363636364E-2</v>
      </c>
      <c r="E27" s="24">
        <v>12</v>
      </c>
      <c r="F27" s="25">
        <f>E27/O27</f>
        <v>0.13636363636363635</v>
      </c>
      <c r="G27" s="26">
        <v>20</v>
      </c>
      <c r="H27" s="27">
        <f>G27/O27</f>
        <v>0.22727272727272727</v>
      </c>
      <c r="I27" s="26">
        <v>40</v>
      </c>
      <c r="J27" s="27">
        <f>I27/O27</f>
        <v>0.45454545454545453</v>
      </c>
      <c r="K27" s="26">
        <v>12</v>
      </c>
      <c r="L27" s="27">
        <f>K27/O27</f>
        <v>0.13636363636363635</v>
      </c>
      <c r="M27" s="28">
        <v>3</v>
      </c>
      <c r="N27" s="29">
        <f>M27/O27</f>
        <v>3.4090909090909088E-2</v>
      </c>
      <c r="O27" s="30">
        <v>88</v>
      </c>
      <c r="P27" s="29">
        <v>1</v>
      </c>
      <c r="Q27" s="31">
        <v>3.59</v>
      </c>
      <c r="R27" s="32">
        <v>0.94</v>
      </c>
      <c r="T27" s="95"/>
    </row>
    <row r="28" spans="1:20" ht="30">
      <c r="A28" s="41"/>
      <c r="B28" s="33" t="s">
        <v>28</v>
      </c>
      <c r="C28" s="34">
        <v>4</v>
      </c>
      <c r="D28" s="27">
        <f>C28/O28</f>
        <v>4.5454545454545456E-2</v>
      </c>
      <c r="E28" s="34">
        <v>9</v>
      </c>
      <c r="F28" s="27">
        <f>E28/O28</f>
        <v>0.10227272727272728</v>
      </c>
      <c r="G28" s="34">
        <v>17</v>
      </c>
      <c r="H28" s="35">
        <f>G28/O28</f>
        <v>0.19318181818181818</v>
      </c>
      <c r="I28" s="34">
        <v>36</v>
      </c>
      <c r="J28" s="35">
        <f>I28/O28</f>
        <v>0.40909090909090912</v>
      </c>
      <c r="K28" s="34">
        <v>15</v>
      </c>
      <c r="L28" s="35">
        <f>K28/O28</f>
        <v>0.17045454545454544</v>
      </c>
      <c r="M28" s="36">
        <v>7</v>
      </c>
      <c r="N28" s="37">
        <f>M28/O28</f>
        <v>7.9545454545454544E-2</v>
      </c>
      <c r="O28" s="30">
        <v>88</v>
      </c>
      <c r="P28" s="29">
        <v>1</v>
      </c>
      <c r="Q28" s="31">
        <v>3.6</v>
      </c>
      <c r="R28" s="32">
        <v>1.07</v>
      </c>
      <c r="T28" s="95"/>
    </row>
    <row r="29" spans="1:20" ht="45.75" thickBot="1">
      <c r="A29" s="41"/>
      <c r="B29" s="54" t="s">
        <v>29</v>
      </c>
      <c r="C29" s="42">
        <v>1</v>
      </c>
      <c r="D29" s="40">
        <f>C29/O29</f>
        <v>1.1363636363636364E-2</v>
      </c>
      <c r="E29" s="39">
        <v>7</v>
      </c>
      <c r="F29" s="40">
        <f>E29/O29</f>
        <v>7.9545454545454544E-2</v>
      </c>
      <c r="G29" s="39">
        <v>20</v>
      </c>
      <c r="H29" s="40">
        <f>G29/O29</f>
        <v>0.22727272727272727</v>
      </c>
      <c r="I29" s="39">
        <v>38</v>
      </c>
      <c r="J29" s="40">
        <f>I29/O29</f>
        <v>0.43181818181818182</v>
      </c>
      <c r="K29" s="39">
        <v>13</v>
      </c>
      <c r="L29" s="40">
        <f>K29/O29</f>
        <v>0.14772727272727273</v>
      </c>
      <c r="M29" s="43">
        <f>88-79</f>
        <v>9</v>
      </c>
      <c r="N29" s="44">
        <f>M29/O29</f>
        <v>0.10227272727272728</v>
      </c>
      <c r="O29" s="45">
        <v>88</v>
      </c>
      <c r="P29" s="46">
        <v>1</v>
      </c>
      <c r="Q29" s="47">
        <v>3.7</v>
      </c>
      <c r="R29" s="48">
        <v>0.9</v>
      </c>
    </row>
    <row r="32" spans="1:20" ht="15.75">
      <c r="B32" s="4" t="s">
        <v>31</v>
      </c>
    </row>
    <row r="33" spans="2:20" ht="15.75" thickBot="1"/>
    <row r="34" spans="2:20" ht="15.75" thickBot="1">
      <c r="B34" s="159" t="s">
        <v>25</v>
      </c>
      <c r="C34" s="163" t="s">
        <v>4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4"/>
    </row>
    <row r="35" spans="2:20">
      <c r="B35" s="160"/>
      <c r="C35" s="157" t="s">
        <v>5</v>
      </c>
      <c r="D35" s="156"/>
      <c r="E35" s="157" t="s">
        <v>6</v>
      </c>
      <c r="F35" s="165"/>
      <c r="G35" s="155" t="s">
        <v>7</v>
      </c>
      <c r="H35" s="156"/>
      <c r="I35" s="157" t="s">
        <v>8</v>
      </c>
      <c r="J35" s="156"/>
      <c r="K35" s="157" t="s">
        <v>9</v>
      </c>
      <c r="L35" s="156"/>
      <c r="M35" s="157" t="s">
        <v>10</v>
      </c>
      <c r="N35" s="156"/>
      <c r="O35" s="158" t="s">
        <v>0</v>
      </c>
      <c r="P35" s="156"/>
      <c r="Q35" s="151" t="s">
        <v>11</v>
      </c>
      <c r="R35" s="153" t="s">
        <v>12</v>
      </c>
    </row>
    <row r="36" spans="2:20" ht="15.75" thickBot="1">
      <c r="B36" s="161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52"/>
      <c r="R36" s="154"/>
    </row>
    <row r="37" spans="2:20" ht="45">
      <c r="B37" s="60" t="s">
        <v>32</v>
      </c>
      <c r="C37" s="9">
        <v>5</v>
      </c>
      <c r="D37" s="10">
        <f>C37/O37</f>
        <v>5.6818181818181816E-2</v>
      </c>
      <c r="E37" s="11">
        <v>18</v>
      </c>
      <c r="F37" s="12">
        <f>E37/O37</f>
        <v>0.20454545454545456</v>
      </c>
      <c r="G37" s="13">
        <v>16</v>
      </c>
      <c r="H37" s="14">
        <f>G37/O37</f>
        <v>0.18181818181818182</v>
      </c>
      <c r="I37" s="13">
        <v>34</v>
      </c>
      <c r="J37" s="14">
        <f>I37/O37</f>
        <v>0.38636363636363635</v>
      </c>
      <c r="K37" s="13">
        <v>11</v>
      </c>
      <c r="L37" s="14">
        <f>K37/O37</f>
        <v>0.125</v>
      </c>
      <c r="M37" s="15">
        <v>4</v>
      </c>
      <c r="N37" s="16">
        <f>M37/O37</f>
        <v>4.5454545454545456E-2</v>
      </c>
      <c r="O37" s="17">
        <v>88</v>
      </c>
      <c r="P37" s="18">
        <v>1</v>
      </c>
      <c r="Q37" s="19">
        <v>3.33</v>
      </c>
      <c r="R37" s="20">
        <v>1.1299999999999999</v>
      </c>
    </row>
    <row r="38" spans="2:20" ht="30.75" customHeight="1">
      <c r="B38" s="58" t="s">
        <v>33</v>
      </c>
      <c r="C38" s="22">
        <v>1</v>
      </c>
      <c r="D38" s="23">
        <f>C38/O38</f>
        <v>1.1363636363636364E-2</v>
      </c>
      <c r="E38" s="24">
        <v>5</v>
      </c>
      <c r="F38" s="25">
        <f>E38/O38</f>
        <v>5.6818181818181816E-2</v>
      </c>
      <c r="G38" s="26">
        <v>14</v>
      </c>
      <c r="H38" s="27">
        <f>G38/O38</f>
        <v>0.15909090909090909</v>
      </c>
      <c r="I38" s="26">
        <v>47</v>
      </c>
      <c r="J38" s="27">
        <f>I38/O38</f>
        <v>0.53409090909090906</v>
      </c>
      <c r="K38" s="26">
        <v>20</v>
      </c>
      <c r="L38" s="27">
        <f>K38/O38</f>
        <v>0.22727272727272727</v>
      </c>
      <c r="M38" s="28">
        <v>1</v>
      </c>
      <c r="N38" s="29">
        <f>M38/O38</f>
        <v>1.1363636363636364E-2</v>
      </c>
      <c r="O38" s="30">
        <v>88</v>
      </c>
      <c r="P38" s="29">
        <v>1</v>
      </c>
      <c r="Q38" s="31">
        <v>3.92</v>
      </c>
      <c r="R38" s="32">
        <v>0.85</v>
      </c>
      <c r="T38" s="95"/>
    </row>
    <row r="39" spans="2:20">
      <c r="B39" s="59" t="s">
        <v>34</v>
      </c>
      <c r="C39" s="34">
        <v>1</v>
      </c>
      <c r="D39" s="27">
        <f>C39/O39</f>
        <v>1.1363636363636364E-2</v>
      </c>
      <c r="E39" s="34">
        <v>7</v>
      </c>
      <c r="F39" s="27">
        <f>E39/O39</f>
        <v>7.9545454545454544E-2</v>
      </c>
      <c r="G39" s="34">
        <v>15</v>
      </c>
      <c r="H39" s="35">
        <f>G39/O39</f>
        <v>0.17045454545454544</v>
      </c>
      <c r="I39" s="34">
        <v>48</v>
      </c>
      <c r="J39" s="35">
        <f>I39/O39</f>
        <v>0.54545454545454541</v>
      </c>
      <c r="K39" s="34">
        <v>17</v>
      </c>
      <c r="L39" s="35">
        <f>K39/O39</f>
        <v>0.19318181818181818</v>
      </c>
      <c r="M39" s="36">
        <v>0</v>
      </c>
      <c r="N39" s="37">
        <f>M39/O39</f>
        <v>0</v>
      </c>
      <c r="O39" s="30">
        <v>88</v>
      </c>
      <c r="P39" s="29">
        <v>1</v>
      </c>
      <c r="Q39" s="31">
        <v>3.83</v>
      </c>
      <c r="R39" s="32">
        <v>0.87</v>
      </c>
      <c r="T39" s="95"/>
    </row>
    <row r="40" spans="2:20" ht="60.75" thickBot="1">
      <c r="B40" s="54" t="s">
        <v>35</v>
      </c>
      <c r="C40" s="42">
        <v>0</v>
      </c>
      <c r="D40" s="40">
        <f>C40/O40</f>
        <v>0</v>
      </c>
      <c r="E40" s="39">
        <v>12</v>
      </c>
      <c r="F40" s="40">
        <f>E40/O40</f>
        <v>0.13636363636363635</v>
      </c>
      <c r="G40" s="39">
        <v>21</v>
      </c>
      <c r="H40" s="40">
        <f>G40/O40</f>
        <v>0.23863636363636365</v>
      </c>
      <c r="I40" s="39">
        <v>37</v>
      </c>
      <c r="J40" s="40">
        <f>I40/O40</f>
        <v>0.42045454545454547</v>
      </c>
      <c r="K40" s="39">
        <v>16</v>
      </c>
      <c r="L40" s="40">
        <f>K40/O40</f>
        <v>0.18181818181818182</v>
      </c>
      <c r="M40" s="43">
        <v>2</v>
      </c>
      <c r="N40" s="111">
        <f>M40/O40</f>
        <v>2.2727272727272728E-2</v>
      </c>
      <c r="O40" s="45">
        <v>88</v>
      </c>
      <c r="P40" s="46">
        <v>1</v>
      </c>
      <c r="Q40" s="47">
        <v>3.66</v>
      </c>
      <c r="R40" s="48">
        <v>0.94</v>
      </c>
      <c r="T40" s="95"/>
    </row>
  </sheetData>
  <mergeCells count="34"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showGridLines="0" topLeftCell="A12" zoomScale="90" zoomScaleNormal="90" workbookViewId="0">
      <selection activeCell="A19" sqref="A19:XFD19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18" ht="26.25" customHeight="1">
      <c r="B2" s="148" t="s">
        <v>56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5" spans="1:18" ht="21">
      <c r="B5" s="71" t="s">
        <v>49</v>
      </c>
    </row>
    <row r="6" spans="1:18" ht="21">
      <c r="B6" s="71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66" t="s">
        <v>3</v>
      </c>
      <c r="C12" s="162" t="s">
        <v>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</row>
    <row r="13" spans="1:18">
      <c r="A13" s="41"/>
      <c r="B13" s="167"/>
      <c r="C13" s="155" t="s">
        <v>5</v>
      </c>
      <c r="D13" s="156"/>
      <c r="E13" s="157" t="s">
        <v>6</v>
      </c>
      <c r="F13" s="165"/>
      <c r="G13" s="155" t="s">
        <v>7</v>
      </c>
      <c r="H13" s="156"/>
      <c r="I13" s="157" t="s">
        <v>8</v>
      </c>
      <c r="J13" s="156"/>
      <c r="K13" s="157" t="s">
        <v>9</v>
      </c>
      <c r="L13" s="156"/>
      <c r="M13" s="157" t="s">
        <v>10</v>
      </c>
      <c r="N13" s="156"/>
      <c r="O13" s="158" t="s">
        <v>0</v>
      </c>
      <c r="P13" s="156"/>
      <c r="Q13" s="151" t="s">
        <v>11</v>
      </c>
      <c r="R13" s="153" t="s">
        <v>12</v>
      </c>
    </row>
    <row r="14" spans="1:18" ht="15.75" thickBot="1">
      <c r="A14" s="41"/>
      <c r="B14" s="168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52"/>
      <c r="R14" s="154"/>
    </row>
    <row r="15" spans="1:18" ht="45">
      <c r="A15" s="41"/>
      <c r="B15" s="180" t="s">
        <v>15</v>
      </c>
      <c r="C15" s="115">
        <v>3</v>
      </c>
      <c r="D15" s="116">
        <f>C15/O15</f>
        <v>2.4793388429752067E-2</v>
      </c>
      <c r="E15" s="115">
        <v>15</v>
      </c>
      <c r="F15" s="117">
        <f>E15/O15</f>
        <v>0.12396694214876033</v>
      </c>
      <c r="G15" s="115">
        <v>21</v>
      </c>
      <c r="H15" s="118">
        <f>G15/O15</f>
        <v>0.17355371900826447</v>
      </c>
      <c r="I15" s="119">
        <v>53</v>
      </c>
      <c r="J15" s="117">
        <f>I15/O15</f>
        <v>0.43801652892561982</v>
      </c>
      <c r="K15" s="115">
        <v>29</v>
      </c>
      <c r="L15" s="117">
        <f>K15/O15</f>
        <v>0.23966942148760331</v>
      </c>
      <c r="M15" s="120">
        <v>0</v>
      </c>
      <c r="N15" s="121">
        <f>M15/O15</f>
        <v>0</v>
      </c>
      <c r="O15" s="122">
        <v>121</v>
      </c>
      <c r="P15" s="121">
        <v>1</v>
      </c>
      <c r="Q15" s="114">
        <v>3.74</v>
      </c>
      <c r="R15" s="114">
        <v>1.04</v>
      </c>
    </row>
    <row r="16" spans="1:18" ht="45">
      <c r="A16" s="41"/>
      <c r="B16" s="52" t="s">
        <v>16</v>
      </c>
      <c r="C16" s="123">
        <v>4</v>
      </c>
      <c r="D16" s="124">
        <f>C16/O15</f>
        <v>3.3057851239669422E-2</v>
      </c>
      <c r="E16" s="125">
        <v>7</v>
      </c>
      <c r="F16" s="126">
        <f>E16/O15</f>
        <v>5.7851239669421489E-2</v>
      </c>
      <c r="G16" s="125">
        <v>16</v>
      </c>
      <c r="H16" s="126">
        <f>G16/O15</f>
        <v>0.13223140495867769</v>
      </c>
      <c r="I16" s="125">
        <v>57</v>
      </c>
      <c r="J16" s="126">
        <f>I16/O16</f>
        <v>0.47107438016528924</v>
      </c>
      <c r="K16" s="125">
        <v>35</v>
      </c>
      <c r="L16" s="126">
        <f>K16/O16</f>
        <v>0.28925619834710742</v>
      </c>
      <c r="M16" s="127">
        <v>2</v>
      </c>
      <c r="N16" s="107">
        <f>M16/O16</f>
        <v>1.6528925619834711E-2</v>
      </c>
      <c r="O16" s="106">
        <v>121</v>
      </c>
      <c r="P16" s="107">
        <v>1</v>
      </c>
      <c r="Q16" s="108">
        <v>3.94</v>
      </c>
      <c r="R16" s="108">
        <v>0.99</v>
      </c>
    </row>
    <row r="17" spans="1:18" ht="60">
      <c r="A17" s="41"/>
      <c r="B17" s="33" t="s">
        <v>17</v>
      </c>
      <c r="C17" s="115">
        <v>9</v>
      </c>
      <c r="D17" s="116">
        <f t="shared" ref="D17" si="0">C17/O17</f>
        <v>7.43801652892562E-2</v>
      </c>
      <c r="E17" s="115">
        <v>9</v>
      </c>
      <c r="F17" s="116">
        <f t="shared" ref="F17" si="1">E17/O17</f>
        <v>7.43801652892562E-2</v>
      </c>
      <c r="G17" s="115">
        <v>22</v>
      </c>
      <c r="H17" s="116">
        <f t="shared" ref="H17" si="2">G17/O17</f>
        <v>0.18181818181818182</v>
      </c>
      <c r="I17" s="115">
        <v>29</v>
      </c>
      <c r="J17" s="116">
        <f>I17/O17</f>
        <v>0.23966942148760331</v>
      </c>
      <c r="K17" s="115">
        <v>13</v>
      </c>
      <c r="L17" s="116">
        <f t="shared" ref="L17:L19" si="3">K17/O17</f>
        <v>0.10743801652892562</v>
      </c>
      <c r="M17" s="120">
        <v>39</v>
      </c>
      <c r="N17" s="128">
        <f>M17/O17</f>
        <v>0.32231404958677684</v>
      </c>
      <c r="O17" s="129">
        <v>121</v>
      </c>
      <c r="P17" s="130">
        <v>1</v>
      </c>
      <c r="Q17" s="131">
        <v>3.34</v>
      </c>
      <c r="R17" s="131">
        <v>1.2</v>
      </c>
    </row>
    <row r="18" spans="1:18" ht="75">
      <c r="A18" s="41"/>
      <c r="B18" s="38" t="s">
        <v>18</v>
      </c>
      <c r="C18" s="125">
        <v>9</v>
      </c>
      <c r="D18" s="126">
        <f t="shared" ref="D18" si="4">C18/O17</f>
        <v>7.43801652892562E-2</v>
      </c>
      <c r="E18" s="125">
        <v>11</v>
      </c>
      <c r="F18" s="126">
        <f t="shared" ref="F18" si="5">E18/O17</f>
        <v>9.0909090909090912E-2</v>
      </c>
      <c r="G18" s="125">
        <v>36</v>
      </c>
      <c r="H18" s="126">
        <f t="shared" ref="H18" si="6">G18/O17</f>
        <v>0.2975206611570248</v>
      </c>
      <c r="I18" s="125">
        <v>41</v>
      </c>
      <c r="J18" s="126">
        <f>I18/O18</f>
        <v>0.33884297520661155</v>
      </c>
      <c r="K18" s="125">
        <v>18</v>
      </c>
      <c r="L18" s="126">
        <f t="shared" si="3"/>
        <v>0.1487603305785124</v>
      </c>
      <c r="M18" s="127">
        <v>6</v>
      </c>
      <c r="N18" s="107">
        <f>M18/O18</f>
        <v>4.9586776859504134E-2</v>
      </c>
      <c r="O18" s="106">
        <v>121</v>
      </c>
      <c r="P18" s="107">
        <v>1</v>
      </c>
      <c r="Q18" s="108">
        <v>3.42</v>
      </c>
      <c r="R18" s="108">
        <v>1.1100000000000001</v>
      </c>
    </row>
    <row r="19" spans="1:18" ht="60.75" thickBot="1">
      <c r="A19" s="41"/>
      <c r="B19" s="132" t="s">
        <v>19</v>
      </c>
      <c r="C19" s="133">
        <v>12</v>
      </c>
      <c r="D19" s="134">
        <f t="shared" ref="D19" si="7">C19/O19</f>
        <v>9.9173553719008267E-2</v>
      </c>
      <c r="E19" s="133">
        <v>20</v>
      </c>
      <c r="F19" s="134">
        <f t="shared" ref="F19" si="8">E19/O19</f>
        <v>0.16528925619834711</v>
      </c>
      <c r="G19" s="133">
        <v>33</v>
      </c>
      <c r="H19" s="134">
        <f t="shared" ref="H19" si="9">G19/O19</f>
        <v>0.27272727272727271</v>
      </c>
      <c r="I19" s="133">
        <v>27</v>
      </c>
      <c r="J19" s="134">
        <f>I19/O19</f>
        <v>0.2231404958677686</v>
      </c>
      <c r="K19" s="133">
        <v>12</v>
      </c>
      <c r="L19" s="134">
        <f t="shared" si="3"/>
        <v>9.9173553719008267E-2</v>
      </c>
      <c r="M19" s="135">
        <v>17</v>
      </c>
      <c r="N19" s="136">
        <f>M19/O19</f>
        <v>0.14049586776859505</v>
      </c>
      <c r="O19" s="109">
        <v>121</v>
      </c>
      <c r="P19" s="136">
        <v>1</v>
      </c>
      <c r="Q19" s="137">
        <v>3.07</v>
      </c>
      <c r="R19" s="110">
        <v>1.18</v>
      </c>
    </row>
    <row r="20" spans="1:18">
      <c r="D20" s="50"/>
      <c r="I20" s="50"/>
    </row>
    <row r="22" spans="1:18" ht="15.75">
      <c r="B22" s="4" t="s">
        <v>38</v>
      </c>
    </row>
    <row r="23" spans="1:18" ht="15.75" thickBot="1">
      <c r="B23" s="63"/>
      <c r="C23" s="63"/>
      <c r="D23" s="63"/>
      <c r="E23" s="63"/>
      <c r="F23" s="63"/>
      <c r="G23" s="63"/>
      <c r="H23" s="53"/>
      <c r="I23" s="53"/>
    </row>
    <row r="24" spans="1:18" ht="33" customHeight="1" thickBot="1">
      <c r="A24" s="41"/>
      <c r="B24" s="176" t="s">
        <v>57</v>
      </c>
      <c r="C24" s="177"/>
      <c r="D24" s="177"/>
      <c r="E24" s="177"/>
      <c r="F24" s="177"/>
      <c r="G24" s="178"/>
      <c r="H24" s="105"/>
      <c r="I24" s="103"/>
    </row>
    <row r="25" spans="1:18">
      <c r="A25" s="41"/>
      <c r="B25" s="171" t="s">
        <v>39</v>
      </c>
      <c r="C25" s="170"/>
      <c r="D25" s="171" t="s">
        <v>40</v>
      </c>
      <c r="E25" s="170"/>
      <c r="F25" s="172" t="s">
        <v>0</v>
      </c>
      <c r="G25" s="173"/>
      <c r="H25" s="104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2"/>
    </row>
    <row r="27" spans="1:18" ht="15.75" thickBot="1">
      <c r="A27" s="41"/>
      <c r="B27" s="64">
        <v>76</v>
      </c>
      <c r="C27" s="65">
        <f>B27/F27</f>
        <v>0.62809917355371903</v>
      </c>
      <c r="D27" s="66">
        <v>45</v>
      </c>
      <c r="E27" s="65">
        <f>D27/F27</f>
        <v>0.37190082644628097</v>
      </c>
      <c r="F27" s="66">
        <v>121</v>
      </c>
      <c r="G27" s="65">
        <v>1</v>
      </c>
      <c r="H27" s="62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74" t="s">
        <v>42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12"/>
    </row>
    <row r="33" spans="1:17">
      <c r="A33" s="41"/>
      <c r="B33" s="169" t="s">
        <v>5</v>
      </c>
      <c r="C33" s="170"/>
      <c r="D33" s="169" t="s">
        <v>6</v>
      </c>
      <c r="E33" s="170"/>
      <c r="F33" s="169" t="s">
        <v>7</v>
      </c>
      <c r="G33" s="170"/>
      <c r="H33" s="169" t="s">
        <v>8</v>
      </c>
      <c r="I33" s="170"/>
      <c r="J33" s="169" t="s">
        <v>9</v>
      </c>
      <c r="K33" s="170"/>
      <c r="L33" s="169" t="s">
        <v>10</v>
      </c>
      <c r="M33" s="170"/>
      <c r="N33" s="169" t="s">
        <v>0</v>
      </c>
      <c r="O33" s="170"/>
      <c r="P33" s="151" t="s">
        <v>11</v>
      </c>
      <c r="Q33" s="153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52"/>
      <c r="Q34" s="154"/>
    </row>
    <row r="35" spans="1:17" ht="15.75" thickBot="1">
      <c r="A35" s="41"/>
      <c r="B35" s="64">
        <v>13</v>
      </c>
      <c r="C35" s="65">
        <f>B35/N35</f>
        <v>0.10743801652892562</v>
      </c>
      <c r="D35" s="66">
        <v>25</v>
      </c>
      <c r="E35" s="65">
        <f>D35/N35</f>
        <v>0.20661157024793389</v>
      </c>
      <c r="F35" s="66">
        <v>21</v>
      </c>
      <c r="G35" s="65">
        <f>F35/N35</f>
        <v>0.17355371900826447</v>
      </c>
      <c r="H35" s="66">
        <v>20</v>
      </c>
      <c r="I35" s="65">
        <f>H35/N35</f>
        <v>0.16528925619834711</v>
      </c>
      <c r="J35" s="66">
        <v>11</v>
      </c>
      <c r="K35" s="65">
        <f>J35/N35</f>
        <v>9.0909090909090912E-2</v>
      </c>
      <c r="L35" s="66">
        <f>121-90</f>
        <v>31</v>
      </c>
      <c r="M35" s="65">
        <f>L35/N35</f>
        <v>0.256198347107438</v>
      </c>
      <c r="N35" s="66">
        <v>121</v>
      </c>
      <c r="O35" s="65">
        <v>1</v>
      </c>
      <c r="P35" s="114">
        <v>2.9</v>
      </c>
      <c r="Q35" s="113">
        <v>1.25</v>
      </c>
    </row>
    <row r="36" spans="1:17">
      <c r="P36" s="50"/>
    </row>
  </sheetData>
  <mergeCells count="26">
    <mergeCell ref="B32:Q32"/>
    <mergeCell ref="B24:G24"/>
    <mergeCell ref="C12:R12"/>
    <mergeCell ref="C13:D13"/>
    <mergeCell ref="E13:F13"/>
    <mergeCell ref="G13:H13"/>
    <mergeCell ref="I13:J13"/>
    <mergeCell ref="K13:L13"/>
    <mergeCell ref="M13:N13"/>
    <mergeCell ref="O13:P13"/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P33:P34"/>
    <mergeCell ref="Q33:Q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topLeftCell="A13" zoomScale="90" zoomScaleNormal="90" workbookViewId="0">
      <selection activeCell="Y23" sqref="Y23"/>
    </sheetView>
  </sheetViews>
  <sheetFormatPr baseColWidth="10" defaultColWidth="9.140625" defaultRowHeight="15"/>
  <cols>
    <col min="1" max="1" width="5.42578125" customWidth="1"/>
    <col min="4" max="4" width="20.7109375" customWidth="1"/>
    <col min="5" max="5" width="10.140625" customWidth="1"/>
  </cols>
  <sheetData>
    <row r="2" spans="2:22" ht="26.25" customHeight="1">
      <c r="B2" s="148" t="s">
        <v>56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</row>
    <row r="3" spans="2:22"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2:22" ht="21">
      <c r="B4" s="69" t="s">
        <v>47</v>
      </c>
      <c r="E4" s="138"/>
      <c r="F4" s="138"/>
      <c r="G4" s="138"/>
      <c r="H4" s="138"/>
      <c r="I4" s="139"/>
      <c r="J4" s="140"/>
      <c r="K4" s="139"/>
      <c r="L4" s="140"/>
      <c r="M4" s="139"/>
      <c r="N4" s="141"/>
    </row>
    <row r="5" spans="2:22" ht="15.75">
      <c r="B5" s="2" t="s">
        <v>1</v>
      </c>
      <c r="E5" s="179"/>
      <c r="F5" s="179"/>
      <c r="G5" s="179"/>
      <c r="H5" s="179"/>
      <c r="I5" s="142"/>
      <c r="J5" s="140"/>
      <c r="K5" s="140"/>
      <c r="L5" s="142"/>
      <c r="M5" s="142"/>
      <c r="N5" s="143"/>
    </row>
    <row r="6" spans="2:22" ht="21">
      <c r="B6" s="55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8" spans="2:22" ht="15.75">
      <c r="B8" s="4"/>
      <c r="C8" s="144"/>
      <c r="D8" s="144"/>
      <c r="E8" s="144"/>
      <c r="F8" s="144"/>
      <c r="G8" s="144"/>
      <c r="H8" s="144"/>
      <c r="I8" s="144"/>
      <c r="J8" s="144"/>
    </row>
    <row r="9" spans="2:22" ht="15.75">
      <c r="B9" s="4"/>
      <c r="C9" s="144"/>
      <c r="D9" s="144"/>
      <c r="E9" s="144"/>
      <c r="F9" s="144"/>
      <c r="G9" s="144"/>
      <c r="H9" s="144"/>
      <c r="I9" s="144"/>
      <c r="J9" s="144"/>
    </row>
    <row r="10" spans="2:22">
      <c r="B10" s="144"/>
      <c r="C10" s="144"/>
      <c r="D10" s="144"/>
      <c r="E10" s="144"/>
      <c r="F10" s="144"/>
      <c r="G10" s="144"/>
      <c r="H10" s="144"/>
      <c r="I10" s="144"/>
      <c r="J10" s="144"/>
    </row>
    <row r="30" ht="18.75" customHeight="1"/>
    <row r="31" ht="33.75" customHeight="1"/>
    <row r="33" spans="2:2" ht="15.75">
      <c r="B33" s="4"/>
    </row>
    <row r="64" spans="2:2" ht="15.75">
      <c r="B64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showGridLines="0" topLeftCell="A13" workbookViewId="0">
      <selection activeCell="A22" sqref="A22:XFD22"/>
    </sheetView>
  </sheetViews>
  <sheetFormatPr baseColWidth="10" defaultColWidth="9.140625" defaultRowHeight="15"/>
  <cols>
    <col min="1" max="1" width="5.28515625" customWidth="1"/>
    <col min="4" max="4" width="19.7109375" customWidth="1"/>
  </cols>
  <sheetData>
    <row r="2" spans="2:22" ht="26.25" customHeight="1">
      <c r="B2" s="148" t="s">
        <v>56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</row>
    <row r="3" spans="2:22"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2:22" ht="21">
      <c r="B4" s="70" t="s">
        <v>48</v>
      </c>
      <c r="E4" s="138"/>
      <c r="F4" s="138"/>
      <c r="G4" s="138"/>
      <c r="H4" s="138"/>
      <c r="I4" s="139"/>
      <c r="J4" s="140"/>
      <c r="K4" s="139"/>
      <c r="L4" s="140"/>
      <c r="M4" s="139"/>
      <c r="N4" s="141"/>
    </row>
    <row r="5" spans="2:22" ht="15.75">
      <c r="B5" s="2" t="s">
        <v>1</v>
      </c>
      <c r="E5" s="179"/>
      <c r="F5" s="179"/>
      <c r="G5" s="179"/>
      <c r="H5" s="179"/>
      <c r="I5" s="142"/>
      <c r="J5" s="140"/>
      <c r="K5" s="140"/>
      <c r="L5" s="142"/>
      <c r="M5" s="142"/>
      <c r="N5" s="143"/>
    </row>
    <row r="6" spans="2:22" ht="21">
      <c r="B6" s="55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8" spans="2:22" ht="15.75">
      <c r="B8" s="4"/>
      <c r="C8" s="144"/>
      <c r="D8" s="144"/>
      <c r="E8" s="144"/>
      <c r="F8" s="144"/>
      <c r="G8" s="144"/>
      <c r="H8" s="144"/>
      <c r="I8" s="144"/>
      <c r="J8" s="144"/>
    </row>
    <row r="9" spans="2:22">
      <c r="B9" s="144"/>
      <c r="C9" s="144"/>
      <c r="D9" s="144"/>
      <c r="E9" s="144"/>
      <c r="F9" s="144"/>
      <c r="G9" s="144"/>
      <c r="H9" s="144"/>
      <c r="I9" s="144"/>
      <c r="J9" s="144"/>
    </row>
    <row r="10" spans="2:22">
      <c r="B10" s="144"/>
      <c r="C10" s="144"/>
      <c r="D10" s="144"/>
      <c r="E10" s="144"/>
      <c r="F10" s="144"/>
      <c r="G10" s="144"/>
      <c r="H10" s="144"/>
      <c r="I10" s="144"/>
      <c r="J10" s="144"/>
    </row>
    <row r="32" ht="18.75" customHeight="1"/>
    <row r="33" spans="2:2" ht="33.75" customHeight="1"/>
    <row r="35" spans="2:2" ht="15.75">
      <c r="B35" s="4"/>
    </row>
    <row r="65" spans="2:2" ht="15.75">
      <c r="B65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showGridLines="0" zoomScale="90" zoomScaleNormal="90" workbookViewId="0">
      <selection activeCell="X18" sqref="X18"/>
    </sheetView>
  </sheetViews>
  <sheetFormatPr baseColWidth="10" defaultColWidth="9.140625" defaultRowHeight="15"/>
  <cols>
    <col min="1" max="1" width="5.42578125" customWidth="1"/>
  </cols>
  <sheetData>
    <row r="2" spans="2:22" ht="26.25" customHeight="1">
      <c r="B2" s="148" t="s">
        <v>56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50"/>
    </row>
    <row r="4" spans="2:22" ht="21">
      <c r="B4" s="71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9" spans="2:2" ht="15.75">
      <c r="B59" s="4"/>
    </row>
    <row r="61" spans="2:2">
      <c r="B61" s="144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2018-07-23T08:24:07Z</dcterms:modified>
</cp:coreProperties>
</file>