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PAQ\GPAQ-COMU\Activitat Acadèmica\Assignació de docència\Encàrrecs\Doctorat\2020\"/>
    </mc:Choice>
  </mc:AlternateContent>
  <bookViews>
    <workbookView xWindow="0" yWindow="0" windowWidth="23040" windowHeight="8760" activeTab="1"/>
  </bookViews>
  <sheets>
    <sheet name="Acrònims" sheetId="3" r:id="rId1"/>
    <sheet name="Sheet1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55" i="6" l="1"/>
  <c r="DF51" i="6" l="1"/>
  <c r="DE51" i="6"/>
  <c r="DC51" i="6"/>
  <c r="DF50" i="6"/>
  <c r="DE50" i="6"/>
  <c r="DC50" i="6"/>
  <c r="DF49" i="6"/>
  <c r="DE49" i="6"/>
  <c r="DC49" i="6"/>
  <c r="DF48" i="6"/>
  <c r="DE48" i="6"/>
  <c r="DC48" i="6"/>
  <c r="DF47" i="6"/>
  <c r="DE47" i="6"/>
  <c r="DC47" i="6"/>
  <c r="DF46" i="6"/>
  <c r="DE46" i="6"/>
  <c r="DC46" i="6"/>
  <c r="DF45" i="6"/>
  <c r="DE45" i="6"/>
  <c r="DC45" i="6"/>
  <c r="DF44" i="6"/>
  <c r="DE44" i="6"/>
  <c r="DC44" i="6"/>
  <c r="DF43" i="6"/>
  <c r="DE43" i="6"/>
  <c r="DC43" i="6"/>
  <c r="DF42" i="6"/>
  <c r="DE42" i="6"/>
  <c r="DC42" i="6"/>
  <c r="DF41" i="6"/>
  <c r="DE41" i="6"/>
  <c r="DC41" i="6"/>
  <c r="DF40" i="6"/>
  <c r="DE40" i="6"/>
  <c r="DC40" i="6"/>
  <c r="DF39" i="6"/>
  <c r="DE39" i="6"/>
  <c r="DC39" i="6"/>
  <c r="DF38" i="6"/>
  <c r="DE38" i="6"/>
  <c r="DC38" i="6"/>
  <c r="DF37" i="6"/>
  <c r="DE37" i="6"/>
  <c r="DC37" i="6"/>
  <c r="DF36" i="6"/>
  <c r="DE36" i="6"/>
  <c r="DC36" i="6"/>
  <c r="DF35" i="6"/>
  <c r="DE35" i="6"/>
  <c r="DC35" i="6"/>
  <c r="DF34" i="6"/>
  <c r="DE34" i="6"/>
  <c r="DC34" i="6"/>
  <c r="DF33" i="6"/>
  <c r="DE33" i="6"/>
  <c r="DC33" i="6"/>
  <c r="DF32" i="6"/>
  <c r="DE32" i="6"/>
  <c r="DC32" i="6"/>
  <c r="DF31" i="6"/>
  <c r="DE31" i="6"/>
  <c r="DC31" i="6"/>
  <c r="DF30" i="6"/>
  <c r="DE30" i="6"/>
  <c r="DC30" i="6"/>
  <c r="DF29" i="6"/>
  <c r="DE29" i="6"/>
  <c r="DC29" i="6"/>
  <c r="DF28" i="6"/>
  <c r="DE28" i="6"/>
  <c r="DC28" i="6"/>
  <c r="DF27" i="6"/>
  <c r="DE27" i="6"/>
  <c r="DC27" i="6"/>
  <c r="DF26" i="6"/>
  <c r="DE26" i="6"/>
  <c r="DC26" i="6"/>
  <c r="DF25" i="6"/>
  <c r="DE25" i="6"/>
  <c r="DC25" i="6"/>
  <c r="DF24" i="6"/>
  <c r="DE24" i="6"/>
  <c r="DC24" i="6"/>
  <c r="DF23" i="6"/>
  <c r="DE23" i="6"/>
  <c r="DC23" i="6"/>
  <c r="DF22" i="6"/>
  <c r="DE22" i="6"/>
  <c r="DC22" i="6"/>
  <c r="DF21" i="6"/>
  <c r="DE21" i="6"/>
  <c r="DC21" i="6"/>
  <c r="DF20" i="6"/>
  <c r="DE20" i="6"/>
  <c r="DC20" i="6"/>
  <c r="DF19" i="6"/>
  <c r="DE19" i="6"/>
  <c r="DC19" i="6"/>
  <c r="DF18" i="6"/>
  <c r="DE18" i="6"/>
  <c r="DC18" i="6"/>
  <c r="DF17" i="6"/>
  <c r="DE17" i="6"/>
  <c r="DC17" i="6"/>
  <c r="DF16" i="6"/>
  <c r="DE16" i="6"/>
  <c r="DC16" i="6"/>
  <c r="DF15" i="6"/>
  <c r="DE15" i="6"/>
  <c r="DC15" i="6"/>
  <c r="DF14" i="6"/>
  <c r="DE14" i="6"/>
  <c r="DC14" i="6"/>
  <c r="DF13" i="6"/>
  <c r="DE13" i="6"/>
  <c r="DC13" i="6"/>
  <c r="DF12" i="6"/>
  <c r="DE12" i="6"/>
  <c r="DC12" i="6"/>
  <c r="DF11" i="6"/>
  <c r="DE11" i="6"/>
  <c r="DC11" i="6"/>
  <c r="DF10" i="6"/>
  <c r="DE10" i="6"/>
  <c r="DC10" i="6"/>
  <c r="DF9" i="6"/>
  <c r="DE9" i="6"/>
  <c r="DC9" i="6"/>
  <c r="DF8" i="6"/>
  <c r="DE8" i="6"/>
  <c r="DC8" i="6"/>
  <c r="DF7" i="6"/>
  <c r="DE7" i="6"/>
  <c r="DC7" i="6"/>
  <c r="DF6" i="6"/>
  <c r="DE6" i="6"/>
  <c r="DC6" i="6"/>
  <c r="DF5" i="6"/>
  <c r="DE5" i="6"/>
  <c r="DC5" i="6"/>
  <c r="DF4" i="6"/>
  <c r="DE4" i="6"/>
  <c r="DC4" i="6"/>
  <c r="DB52" i="6"/>
  <c r="DB55" i="6" s="1"/>
  <c r="DA52" i="6"/>
  <c r="DA55" i="6" s="1"/>
  <c r="CZ52" i="6"/>
  <c r="CZ55" i="6" s="1"/>
  <c r="CY52" i="6"/>
  <c r="CY55" i="6" s="1"/>
  <c r="CX52" i="6"/>
  <c r="CX55" i="6" s="1"/>
  <c r="CW52" i="6"/>
  <c r="CW55" i="6" s="1"/>
  <c r="CV52" i="6"/>
  <c r="CV55" i="6" s="1"/>
  <c r="CU52" i="6"/>
  <c r="CU55" i="6" s="1"/>
  <c r="CT52" i="6"/>
  <c r="CT55" i="6" s="1"/>
  <c r="CS52" i="6"/>
  <c r="CS55" i="6" s="1"/>
  <c r="CR52" i="6"/>
  <c r="CR55" i="6" s="1"/>
  <c r="CQ52" i="6"/>
  <c r="CQ55" i="6" s="1"/>
  <c r="CP52" i="6"/>
  <c r="CP55" i="6" s="1"/>
  <c r="CO52" i="6"/>
  <c r="CO55" i="6" s="1"/>
  <c r="CN52" i="6"/>
  <c r="CN55" i="6" s="1"/>
  <c r="CM52" i="6"/>
  <c r="CM55" i="6" s="1"/>
  <c r="CL52" i="6"/>
  <c r="CL55" i="6" s="1"/>
  <c r="CK52" i="6"/>
  <c r="CK55" i="6" s="1"/>
  <c r="CJ52" i="6"/>
  <c r="CJ55" i="6" s="1"/>
  <c r="CI52" i="6"/>
  <c r="CI55" i="6" s="1"/>
  <c r="CH52" i="6"/>
  <c r="CH55" i="6" s="1"/>
  <c r="CG52" i="6"/>
  <c r="CG55" i="6" s="1"/>
  <c r="CF52" i="6"/>
  <c r="CF55" i="6" s="1"/>
  <c r="CE52" i="6"/>
  <c r="CE55" i="6" s="1"/>
  <c r="CD52" i="6"/>
  <c r="CD55" i="6" s="1"/>
  <c r="CC52" i="6"/>
  <c r="CC55" i="6" s="1"/>
  <c r="CB52" i="6"/>
  <c r="CB55" i="6" s="1"/>
  <c r="CA52" i="6"/>
  <c r="CA55" i="6" s="1"/>
  <c r="BZ52" i="6"/>
  <c r="BZ55" i="6" s="1"/>
  <c r="BY52" i="6"/>
  <c r="BY55" i="6" s="1"/>
  <c r="BX52" i="6"/>
  <c r="BX55" i="6" s="1"/>
  <c r="BW52" i="6"/>
  <c r="BW55" i="6" s="1"/>
  <c r="BV52" i="6"/>
  <c r="BV55" i="6" s="1"/>
  <c r="BU52" i="6"/>
  <c r="BU55" i="6" s="1"/>
  <c r="BT52" i="6"/>
  <c r="BT55" i="6" s="1"/>
  <c r="BS52" i="6"/>
  <c r="BS55" i="6" s="1"/>
  <c r="BR52" i="6"/>
  <c r="BR55" i="6" s="1"/>
  <c r="BQ52" i="6"/>
  <c r="BQ55" i="6" s="1"/>
  <c r="BP52" i="6"/>
  <c r="BP55" i="6" s="1"/>
  <c r="BO52" i="6"/>
  <c r="BO55" i="6" s="1"/>
  <c r="BN52" i="6"/>
  <c r="BN55" i="6" s="1"/>
  <c r="BM52" i="6"/>
  <c r="BM55" i="6" s="1"/>
  <c r="BL52" i="6"/>
  <c r="BL55" i="6" s="1"/>
  <c r="BK52" i="6"/>
  <c r="BK55" i="6" s="1"/>
  <c r="BJ52" i="6"/>
  <c r="BJ55" i="6" s="1"/>
  <c r="BI52" i="6"/>
  <c r="BI55" i="6" s="1"/>
  <c r="BH52" i="6"/>
  <c r="BH55" i="6" s="1"/>
  <c r="BG52" i="6"/>
  <c r="BG55" i="6" s="1"/>
  <c r="BF52" i="6"/>
  <c r="BF55" i="6" s="1"/>
  <c r="BE52" i="6"/>
  <c r="BE55" i="6" s="1"/>
  <c r="BD52" i="6"/>
  <c r="BD55" i="6" s="1"/>
  <c r="BC52" i="6"/>
  <c r="BC55" i="6" s="1"/>
  <c r="BB52" i="6"/>
  <c r="BB55" i="6" s="1"/>
  <c r="BA52" i="6"/>
  <c r="BA55" i="6" s="1"/>
  <c r="AZ52" i="6"/>
  <c r="AZ55" i="6" s="1"/>
  <c r="AY52" i="6"/>
  <c r="AY55" i="6" s="1"/>
  <c r="AX52" i="6"/>
  <c r="AX55" i="6" s="1"/>
  <c r="AW52" i="6"/>
  <c r="AW55" i="6" s="1"/>
  <c r="AV52" i="6"/>
  <c r="AV55" i="6" s="1"/>
  <c r="AU52" i="6"/>
  <c r="AU55" i="6" s="1"/>
  <c r="AT52" i="6"/>
  <c r="AT55" i="6" s="1"/>
  <c r="AS52" i="6"/>
  <c r="AS55" i="6" s="1"/>
  <c r="AR52" i="6"/>
  <c r="AR55" i="6" s="1"/>
  <c r="AQ52" i="6"/>
  <c r="AQ55" i="6" s="1"/>
  <c r="AP52" i="6"/>
  <c r="AP55" i="6" s="1"/>
  <c r="AO52" i="6"/>
  <c r="AO55" i="6" s="1"/>
  <c r="AN52" i="6"/>
  <c r="AN55" i="6" s="1"/>
  <c r="AM52" i="6"/>
  <c r="AM55" i="6" s="1"/>
  <c r="AL52" i="6"/>
  <c r="AL55" i="6" s="1"/>
  <c r="AK52" i="6"/>
  <c r="AK55" i="6" s="1"/>
  <c r="AJ52" i="6"/>
  <c r="AJ55" i="6" s="1"/>
  <c r="AI52" i="6"/>
  <c r="AI55" i="6" s="1"/>
  <c r="AH52" i="6"/>
  <c r="AH55" i="6" s="1"/>
  <c r="AG52" i="6"/>
  <c r="AG55" i="6" s="1"/>
  <c r="AF52" i="6"/>
  <c r="AF55" i="6" s="1"/>
  <c r="AE52" i="6"/>
  <c r="AE55" i="6" s="1"/>
  <c r="AD52" i="6"/>
  <c r="AD55" i="6" s="1"/>
  <c r="AC52" i="6"/>
  <c r="AC55" i="6" s="1"/>
  <c r="AB52" i="6"/>
  <c r="AB55" i="6" s="1"/>
  <c r="AA52" i="6"/>
  <c r="AA55" i="6" s="1"/>
  <c r="Z52" i="6"/>
  <c r="Z55" i="6" s="1"/>
  <c r="Y52" i="6"/>
  <c r="Y55" i="6" s="1"/>
  <c r="X52" i="6"/>
  <c r="X55" i="6" s="1"/>
  <c r="W52" i="6"/>
  <c r="W55" i="6" s="1"/>
  <c r="V52" i="6"/>
  <c r="V55" i="6" s="1"/>
  <c r="U52" i="6"/>
  <c r="U55" i="6" s="1"/>
  <c r="T52" i="6"/>
  <c r="T55" i="6" s="1"/>
  <c r="S52" i="6"/>
  <c r="S55" i="6" s="1"/>
  <c r="R52" i="6"/>
  <c r="R55" i="6" s="1"/>
  <c r="Q52" i="6"/>
  <c r="Q55" i="6" s="1"/>
  <c r="P52" i="6"/>
  <c r="P55" i="6" s="1"/>
  <c r="O52" i="6"/>
  <c r="O55" i="6" s="1"/>
  <c r="N52" i="6"/>
  <c r="N55" i="6" s="1"/>
  <c r="M52" i="6"/>
  <c r="M55" i="6" s="1"/>
  <c r="L52" i="6"/>
  <c r="L55" i="6" s="1"/>
  <c r="K52" i="6"/>
  <c r="K55" i="6" s="1"/>
  <c r="J52" i="6"/>
  <c r="J55" i="6" s="1"/>
  <c r="I52" i="6"/>
  <c r="I55" i="6" s="1"/>
  <c r="H52" i="6"/>
  <c r="H55" i="6" s="1"/>
  <c r="G52" i="6"/>
  <c r="G55" i="6" s="1"/>
  <c r="F52" i="6"/>
  <c r="F55" i="6" s="1"/>
  <c r="E52" i="6"/>
  <c r="E55" i="6" s="1"/>
  <c r="D52" i="6"/>
  <c r="D55" i="6" s="1"/>
  <c r="DC52" i="6" l="1"/>
  <c r="DF55" i="6"/>
  <c r="DF52" i="6"/>
  <c r="DE52" i="6"/>
  <c r="DE55" i="6"/>
  <c r="DC55" i="6"/>
</calcChain>
</file>

<file path=xl/sharedStrings.xml><?xml version="1.0" encoding="utf-8"?>
<sst xmlns="http://schemas.openxmlformats.org/spreadsheetml/2006/main" count="364" uniqueCount="196">
  <si>
    <t>Unitat Acadèmica</t>
  </si>
  <si>
    <t>ADE - INTER</t>
  </si>
  <si>
    <t>AEMA</t>
  </si>
  <si>
    <t>AE</t>
  </si>
  <si>
    <t>AC</t>
  </si>
  <si>
    <t>ARV</t>
  </si>
  <si>
    <t>BIOIN</t>
  </si>
  <si>
    <t>CEM</t>
  </si>
  <si>
    <t>ENMRN</t>
  </si>
  <si>
    <t>CSDO</t>
  </si>
  <si>
    <t>CTA</t>
  </si>
  <si>
    <t>CM</t>
  </si>
  <si>
    <t>Comp</t>
  </si>
  <si>
    <t>PACUR</t>
  </si>
  <si>
    <t>EB</t>
  </si>
  <si>
    <t>EC</t>
  </si>
  <si>
    <t>EPQ</t>
  </si>
  <si>
    <t>EAmb</t>
  </si>
  <si>
    <t>Eciv</t>
  </si>
  <si>
    <t>Eterr</t>
  </si>
  <si>
    <t>EE</t>
  </si>
  <si>
    <t>EEL</t>
  </si>
  <si>
    <t>EIT</t>
  </si>
  <si>
    <t>EMFA</t>
  </si>
  <si>
    <t>ENRI</t>
  </si>
  <si>
    <t>EO</t>
  </si>
  <si>
    <t>ESDE</t>
  </si>
  <si>
    <t>Etel</t>
  </si>
  <si>
    <t>Eterm</t>
  </si>
  <si>
    <t>ETP</t>
  </si>
  <si>
    <t>EIO</t>
  </si>
  <si>
    <t>FCA</t>
  </si>
  <si>
    <t>Foton</t>
  </si>
  <si>
    <t>GVUA</t>
  </si>
  <si>
    <t>IA</t>
  </si>
  <si>
    <t>MA</t>
  </si>
  <si>
    <t>PB</t>
  </si>
  <si>
    <t>PA</t>
  </si>
  <si>
    <t>RNMA</t>
  </si>
  <si>
    <t>Sost</t>
  </si>
  <si>
    <t>TAB</t>
  </si>
  <si>
    <t>TAEU</t>
  </si>
  <si>
    <t>TSC</t>
  </si>
  <si>
    <t>THA</t>
  </si>
  <si>
    <t>Urb</t>
  </si>
  <si>
    <t>SEE</t>
  </si>
  <si>
    <t>EM i Formació transversal</t>
  </si>
  <si>
    <t>EM SEED</t>
  </si>
  <si>
    <t>EM DC</t>
  </si>
  <si>
    <t>EM  IT4BI</t>
  </si>
  <si>
    <t>EM MASE</t>
  </si>
  <si>
    <t>EM FOT</t>
  </si>
  <si>
    <t>EM SELECT+</t>
  </si>
  <si>
    <t>Total</t>
  </si>
  <si>
    <t>UA</t>
  </si>
  <si>
    <t>Sigles</t>
  </si>
  <si>
    <t>secció</t>
  </si>
  <si>
    <t>mod</t>
  </si>
  <si>
    <t>càr</t>
  </si>
  <si>
    <t>ETSAB</t>
  </si>
  <si>
    <t>ESEIAAT</t>
  </si>
  <si>
    <t>ETSETB</t>
  </si>
  <si>
    <t>FIB</t>
  </si>
  <si>
    <t>EPSEVG</t>
  </si>
  <si>
    <t>ICE</t>
  </si>
  <si>
    <t>INTEXTER</t>
  </si>
  <si>
    <t>IOC</t>
  </si>
  <si>
    <t>INTE</t>
  </si>
  <si>
    <t>IS</t>
  </si>
  <si>
    <t>IRII</t>
  </si>
  <si>
    <t>CTVG</t>
  </si>
  <si>
    <t>CMEM</t>
  </si>
  <si>
    <t>CA2</t>
  </si>
  <si>
    <t>ESAII</t>
  </si>
  <si>
    <t>EM</t>
  </si>
  <si>
    <t>EQ</t>
  </si>
  <si>
    <t>EGE</t>
  </si>
  <si>
    <t>CS</t>
  </si>
  <si>
    <t>MMT</t>
  </si>
  <si>
    <t>MF</t>
  </si>
  <si>
    <t>OO</t>
  </si>
  <si>
    <t>OE</t>
  </si>
  <si>
    <t>RMEE</t>
  </si>
  <si>
    <t>UOT</t>
  </si>
  <si>
    <t>CEN</t>
  </si>
  <si>
    <t>ET</t>
  </si>
  <si>
    <t>EAB</t>
  </si>
  <si>
    <t>ESSI</t>
  </si>
  <si>
    <t>FÍS</t>
  </si>
  <si>
    <t>Fís</t>
  </si>
  <si>
    <t>Nucl</t>
  </si>
  <si>
    <t>Aero</t>
  </si>
  <si>
    <t>MAT</t>
  </si>
  <si>
    <t>EMIT</t>
  </si>
  <si>
    <t>ECA</t>
  </si>
  <si>
    <t>RA</t>
  </si>
  <si>
    <t>TA</t>
  </si>
  <si>
    <t>CA1</t>
  </si>
  <si>
    <t>EA-Estr</t>
  </si>
  <si>
    <t>EA-Mat</t>
  </si>
  <si>
    <t>THATC</t>
  </si>
  <si>
    <t>CA</t>
  </si>
  <si>
    <t>Angl</t>
  </si>
  <si>
    <t>EPC</t>
  </si>
  <si>
    <t xml:space="preserve">Total </t>
  </si>
  <si>
    <t>Programes de Doctorat</t>
  </si>
  <si>
    <t xml:space="preserve">Programa de doctorat ICE </t>
  </si>
  <si>
    <t>ADE</t>
  </si>
  <si>
    <t>ADMINISTRACIÓ I DIRECCIÓ D'EMPRESES</t>
  </si>
  <si>
    <t>ADE INTER</t>
  </si>
  <si>
    <t>ANÀLISI ESTRUCTURAL</t>
  </si>
  <si>
    <t>ARQUITECTURA DE COMPUTADORS</t>
  </si>
  <si>
    <t>ARQUITECTURA, ENERGIA I MEDI AMBIENT</t>
  </si>
  <si>
    <t>AUTOMÀTICA, ROBÒTICA I VISIÓ</t>
  </si>
  <si>
    <t>BIOINFORMÀTICA</t>
  </si>
  <si>
    <t>CADENA DE SUBMINISTRAMENT I DIRECCIÓ D'OPERACIONS</t>
  </si>
  <si>
    <t>CIÈNCIA I ENGINYERIA DELS MATERIALS</t>
  </si>
  <si>
    <t>CIÈNCIA I TECNOLOGIA AEROESPACIAL</t>
  </si>
  <si>
    <t>CIÈNCIES DEL MAR</t>
  </si>
  <si>
    <t>COMPUTACIÓ</t>
  </si>
  <si>
    <t>DOCTORAT ERASMUS MUNDUS EN CIÈNCIA I ENGINYERIA DE MATERIALS AVANÇATS</t>
  </si>
  <si>
    <t>DOCTORAT ERASMUS MUNDUS EN COMPUTACIÓ DISTRIBUÏDA</t>
  </si>
  <si>
    <t>DOCTORAT ERASMUS MUNDUS EN SERVEIS ENERGÈTICS SOSTENIBLES</t>
  </si>
  <si>
    <t>DOCTORAT ERASMUS MUNDUS EN SIMULACIÓ EN ENGINYERIA I DESENVOLUPAMENT DE L'EMPRENEDORIA</t>
  </si>
  <si>
    <t>DOCTORAT ERASMUS MUNDUS EN TECNOLOGIES DE LA INFORMACIÓ PER A LA INTEL·LIGÈNCIA EMPRESARIAL</t>
  </si>
  <si>
    <t>EMFOT</t>
  </si>
  <si>
    <t>DOCTORAT EM fOTÒNICA</t>
  </si>
  <si>
    <t>ENGINYERIA AMBIENTAL</t>
  </si>
  <si>
    <t>ENGINYERIA BIOMÈDICA</t>
  </si>
  <si>
    <t>ENGINYERIA CIVIL</t>
  </si>
  <si>
    <t>ENGINYERIA DE LA CONSTRUCCIÓ</t>
  </si>
  <si>
    <t>ENGINYERIA DE PROCESSOS QUÍMICS</t>
  </si>
  <si>
    <t>ENGINYERIA DEL TERRENY</t>
  </si>
  <si>
    <t>ENGINYERIA ELÈCTRICA</t>
  </si>
  <si>
    <t>ENGINYERIA ELECTRÒNICA</t>
  </si>
  <si>
    <t>ENGINYERIA I INFRAESTRUCTURES DEL TRANSPORT</t>
  </si>
  <si>
    <t>ENGINYERIA MECÀNICA, FLUIDS I AERONÀUTICA</t>
  </si>
  <si>
    <t>ENGINYERIA NÀUTICA, MARINA I RADIOELECTRÒNICA NAVAL</t>
  </si>
  <si>
    <t>ENGINYERIA NUCLEAR I DE LES RADIACIONS IONITZANTS</t>
  </si>
  <si>
    <t>ENGINYERIA ÒPTICA</t>
  </si>
  <si>
    <t>ENGINYERIA SÍSMICA I DINÀMICA ESTRUCTURAL</t>
  </si>
  <si>
    <t>ENGINYERIA TELEMÀTICA</t>
  </si>
  <si>
    <t>ENGINYERIA TÈRMICA</t>
  </si>
  <si>
    <t>ENGINYERIA TÈXTIL I PAPERERA</t>
  </si>
  <si>
    <t>ESTADÍSTICA I INVESTIGACIÓ OPERATIVA</t>
  </si>
  <si>
    <t>FÍSICA COMPUTACIONAL I APLICADA</t>
  </si>
  <si>
    <t>FOTÒNICA</t>
  </si>
  <si>
    <t>GESTIÓ I VALORACIÓ URBANA I ARQUITECTÒNICA</t>
  </si>
  <si>
    <t>INTEL·LIGÈNCIA ARTIFICIAL</t>
  </si>
  <si>
    <t>MATEMÀTICA APLICADA</t>
  </si>
  <si>
    <t>PATRIMONI ARQUITECTÒNIC, CIVIL, URBANÍSTIC I REHABILITACIÓ DE CONSTRUCCIONS EXISTENTS</t>
  </si>
  <si>
    <t>POLÍMERS I BIOPOLÍMERS</t>
  </si>
  <si>
    <t>PROJECTES ARQUITECTÒNICS</t>
  </si>
  <si>
    <t>RECURSOS NATURALS I MEDI AMBIENT</t>
  </si>
  <si>
    <t>SISTEMES D'ENERGIA ELÈCTRICA</t>
  </si>
  <si>
    <t>SOSTENIBILITAT</t>
  </si>
  <si>
    <t>TECNOLOGIA AGROALIMENTÀRIA I BIOTECNOLOGIA</t>
  </si>
  <si>
    <t>TECNOLOGIA DE L'ARQUITECTURA, EDIFICACIÓ I URBANISME</t>
  </si>
  <si>
    <t>TEORIA DEL SENYAL I COMUNICACIONS</t>
  </si>
  <si>
    <t>TEORIA I HISTÒRIA DE L'ARQUITECTURA</t>
  </si>
  <si>
    <t>URBANISME</t>
  </si>
  <si>
    <t xml:space="preserve">Punts pel model de repartiment </t>
  </si>
  <si>
    <t>Punts per càrrecs</t>
  </si>
  <si>
    <t>930</t>
  </si>
  <si>
    <t>701</t>
  </si>
  <si>
    <t>702</t>
  </si>
  <si>
    <t>705</t>
  </si>
  <si>
    <t>707</t>
  </si>
  <si>
    <t>709</t>
  </si>
  <si>
    <t>710</t>
  </si>
  <si>
    <t>712</t>
  </si>
  <si>
    <t>713</t>
  </si>
  <si>
    <t>715</t>
  </si>
  <si>
    <t>717</t>
  </si>
  <si>
    <t>723</t>
  </si>
  <si>
    <t>724</t>
  </si>
  <si>
    <t>729</t>
  </si>
  <si>
    <t>731</t>
  </si>
  <si>
    <t>732</t>
  </si>
  <si>
    <t>735</t>
  </si>
  <si>
    <t>737</t>
  </si>
  <si>
    <t>739</t>
  </si>
  <si>
    <t>740</t>
  </si>
  <si>
    <t>742</t>
  </si>
  <si>
    <t>744</t>
  </si>
  <si>
    <t>745</t>
  </si>
  <si>
    <t>747</t>
  </si>
  <si>
    <t>748</t>
  </si>
  <si>
    <t>749</t>
  </si>
  <si>
    <t>750</t>
  </si>
  <si>
    <t>751</t>
  </si>
  <si>
    <t>752</t>
  </si>
  <si>
    <t>753</t>
  </si>
  <si>
    <t>756</t>
  </si>
  <si>
    <t>758</t>
  </si>
  <si>
    <t>Programes de doctorat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</si>
</sst>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FFFF"/>
      <name val="Arial"/>
      <family val="2"/>
    </font>
    <font>
      <sz val="8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b/>
      <sz val="8"/>
      <color rgb="FFFF0000"/>
      <name val="Calibri"/>
      <family val="2"/>
    </font>
    <font>
      <b/>
      <sz val="16"/>
      <color rgb="FF000080"/>
      <name val="Arial"/>
      <family val="2"/>
    </font>
    <font>
      <b/>
      <sz val="14"/>
      <color rgb="FFFFFFFF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Calibri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24406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C0DA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82">
    <xf numFmtId="0" fontId="0" fillId="0" borderId="0" xfId="0"/>
    <xf numFmtId="1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2" fontId="6" fillId="6" borderId="8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4" xfId="0" applyFont="1" applyBorder="1"/>
    <xf numFmtId="0" fontId="7" fillId="0" borderId="4" xfId="0" applyFont="1" applyBorder="1"/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4" xfId="0" applyFont="1" applyBorder="1"/>
    <xf numFmtId="0" fontId="12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0" fontId="13" fillId="0" borderId="0" xfId="0" applyFont="1" applyFill="1" applyBorder="1" applyAlignment="1">
      <alignment horizontal="left" vertical="center"/>
    </xf>
    <xf numFmtId="164" fontId="15" fillId="8" borderId="12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 applyProtection="1">
      <alignment horizontal="center"/>
    </xf>
    <xf numFmtId="164" fontId="2" fillId="9" borderId="5" xfId="1" applyFont="1" applyFill="1" applyBorder="1" applyAlignment="1">
      <alignment horizontal="center" vertical="center" wrapText="1"/>
    </xf>
    <xf numFmtId="164" fontId="2" fillId="10" borderId="5" xfId="1" applyFont="1" applyFill="1" applyBorder="1" applyAlignment="1">
      <alignment horizontal="center" vertical="center" wrapText="1"/>
    </xf>
    <xf numFmtId="164" fontId="2" fillId="10" borderId="6" xfId="1" applyFont="1" applyFill="1" applyBorder="1" applyAlignment="1">
      <alignment horizontal="center" vertical="center" wrapText="1"/>
    </xf>
    <xf numFmtId="164" fontId="2" fillId="9" borderId="15" xfId="1" applyFont="1" applyFill="1" applyBorder="1" applyAlignment="1">
      <alignment horizontal="center" vertical="center" wrapText="1"/>
    </xf>
    <xf numFmtId="164" fontId="2" fillId="10" borderId="15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2" fontId="19" fillId="0" borderId="4" xfId="1" applyNumberFormat="1" applyFont="1" applyFill="1" applyBorder="1" applyAlignment="1">
      <alignment horizontal="center" vertical="center" wrapText="1"/>
    </xf>
    <xf numFmtId="2" fontId="19" fillId="0" borderId="1" xfId="1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/>
    </xf>
    <xf numFmtId="2" fontId="21" fillId="11" borderId="4" xfId="0" applyNumberFormat="1" applyFont="1" applyFill="1" applyBorder="1" applyAlignment="1">
      <alignment horizontal="center" vertical="center"/>
    </xf>
    <xf numFmtId="2" fontId="21" fillId="0" borderId="4" xfId="1" applyNumberFormat="1" applyFont="1" applyFill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1" fillId="12" borderId="4" xfId="0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/>
    </xf>
    <xf numFmtId="2" fontId="21" fillId="11" borderId="16" xfId="0" applyNumberFormat="1" applyFont="1" applyFill="1" applyBorder="1" applyAlignment="1">
      <alignment horizontal="center" vertical="center"/>
    </xf>
    <xf numFmtId="2" fontId="21" fillId="0" borderId="16" xfId="1" applyNumberFormat="1" applyFont="1" applyFill="1" applyBorder="1" applyAlignment="1">
      <alignment horizontal="center" vertical="center"/>
    </xf>
    <xf numFmtId="2" fontId="21" fillId="0" borderId="17" xfId="1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21" fillId="11" borderId="18" xfId="0" applyNumberFormat="1" applyFont="1" applyFill="1" applyBorder="1" applyAlignment="1">
      <alignment horizontal="center" vertical="center"/>
    </xf>
    <xf numFmtId="2" fontId="21" fillId="0" borderId="18" xfId="0" applyNumberFormat="1" applyFont="1" applyFill="1" applyBorder="1" applyAlignment="1">
      <alignment horizontal="center" vertical="center"/>
    </xf>
    <xf numFmtId="2" fontId="21" fillId="0" borderId="18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2" fontId="21" fillId="0" borderId="20" xfId="1" applyNumberFormat="1" applyFont="1" applyFill="1" applyBorder="1" applyAlignment="1">
      <alignment horizontal="center" vertical="center"/>
    </xf>
    <xf numFmtId="2" fontId="21" fillId="0" borderId="21" xfId="1" applyNumberFormat="1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horizontal="left" vertical="center" wrapText="1"/>
    </xf>
    <xf numFmtId="2" fontId="21" fillId="0" borderId="22" xfId="1" applyNumberFormat="1" applyFont="1" applyFill="1" applyBorder="1" applyAlignment="1">
      <alignment horizontal="center" vertical="center"/>
    </xf>
    <xf numFmtId="165" fontId="18" fillId="0" borderId="4" xfId="0" quotePrefix="1" applyNumberFormat="1" applyFont="1" applyFill="1" applyBorder="1" applyAlignment="1">
      <alignment horizontal="left" wrapText="1"/>
    </xf>
    <xf numFmtId="165" fontId="18" fillId="0" borderId="4" xfId="0" applyNumberFormat="1" applyFont="1" applyFill="1" applyBorder="1" applyAlignment="1">
      <alignment horizontal="left" wrapText="1"/>
    </xf>
    <xf numFmtId="165" fontId="18" fillId="0" borderId="5" xfId="0" applyNumberFormat="1" applyFont="1" applyFill="1" applyBorder="1" applyAlignment="1">
      <alignment horizontal="left" wrapText="1"/>
    </xf>
    <xf numFmtId="2" fontId="21" fillId="12" borderId="16" xfId="0" applyNumberFormat="1" applyFont="1" applyFill="1" applyBorder="1" applyAlignment="1">
      <alignment horizontal="center" vertical="center"/>
    </xf>
    <xf numFmtId="2" fontId="21" fillId="12" borderId="16" xfId="1" applyNumberFormat="1" applyFont="1" applyFill="1" applyBorder="1" applyAlignment="1">
      <alignment horizontal="center" vertical="center"/>
    </xf>
    <xf numFmtId="2" fontId="21" fillId="12" borderId="0" xfId="1" applyNumberFormat="1" applyFont="1" applyFill="1" applyBorder="1" applyAlignment="1">
      <alignment horizontal="center" vertical="center"/>
    </xf>
    <xf numFmtId="2" fontId="21" fillId="12" borderId="18" xfId="0" applyNumberFormat="1" applyFont="1" applyFill="1" applyBorder="1" applyAlignment="1">
      <alignment horizontal="center" vertical="center"/>
    </xf>
    <xf numFmtId="2" fontId="21" fillId="12" borderId="18" xfId="1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2" fontId="21" fillId="0" borderId="23" xfId="1" applyNumberFormat="1" applyFont="1" applyFill="1" applyBorder="1" applyAlignment="1">
      <alignment horizontal="center" vertical="center"/>
    </xf>
    <xf numFmtId="2" fontId="19" fillId="12" borderId="4" xfId="0" applyNumberFormat="1" applyFont="1" applyFill="1" applyBorder="1" applyAlignment="1">
      <alignment horizontal="center" vertical="center" wrapText="1"/>
    </xf>
    <xf numFmtId="2" fontId="21" fillId="0" borderId="4" xfId="2" applyNumberFormat="1" applyFont="1" applyFill="1" applyBorder="1" applyAlignment="1">
      <alignment horizontal="center" vertical="center" wrapText="1"/>
    </xf>
    <xf numFmtId="2" fontId="21" fillId="0" borderId="15" xfId="0" applyNumberFormat="1" applyFont="1" applyFill="1" applyBorder="1" applyAlignment="1">
      <alignment horizontal="center" vertical="center"/>
    </xf>
    <xf numFmtId="2" fontId="21" fillId="11" borderId="19" xfId="0" applyNumberFormat="1" applyFont="1" applyFill="1" applyBorder="1" applyAlignment="1">
      <alignment horizontal="center" vertical="center"/>
    </xf>
    <xf numFmtId="2" fontId="21" fillId="0" borderId="24" xfId="0" applyNumberFormat="1" applyFont="1" applyFill="1" applyBorder="1" applyAlignment="1">
      <alignment horizontal="center" vertical="center"/>
    </xf>
    <xf numFmtId="2" fontId="21" fillId="12" borderId="23" xfId="1" applyNumberFormat="1" applyFont="1" applyFill="1" applyBorder="1" applyAlignment="1">
      <alignment horizontal="center" vertical="center"/>
    </xf>
    <xf numFmtId="2" fontId="21" fillId="0" borderId="25" xfId="0" applyNumberFormat="1" applyFont="1" applyFill="1" applyBorder="1" applyAlignment="1">
      <alignment horizontal="center" vertical="center"/>
    </xf>
    <xf numFmtId="2" fontId="21" fillId="0" borderId="26" xfId="1" applyNumberFormat="1" applyFont="1" applyFill="1" applyBorder="1" applyAlignment="1">
      <alignment horizontal="center" vertical="center"/>
    </xf>
    <xf numFmtId="2" fontId="22" fillId="5" borderId="4" xfId="3" applyNumberFormat="1" applyFont="1" applyFill="1" applyBorder="1" applyAlignment="1" applyProtection="1">
      <alignment horizontal="left" vertical="center" wrapText="1"/>
    </xf>
    <xf numFmtId="2" fontId="22" fillId="5" borderId="4" xfId="3" applyNumberFormat="1" applyFont="1" applyFill="1" applyBorder="1" applyAlignment="1" applyProtection="1">
      <alignment horizontal="center" vertical="center" wrapText="1"/>
    </xf>
    <xf numFmtId="2" fontId="19" fillId="6" borderId="4" xfId="3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/>
    </xf>
    <xf numFmtId="164" fontId="14" fillId="7" borderId="1" xfId="1" applyFont="1" applyFill="1" applyBorder="1" applyAlignment="1">
      <alignment horizontal="center" vertical="center" wrapText="1"/>
    </xf>
    <xf numFmtId="164" fontId="14" fillId="7" borderId="2" xfId="1" applyFont="1" applyFill="1" applyBorder="1" applyAlignment="1">
      <alignment horizontal="center" vertical="center" wrapText="1"/>
    </xf>
    <xf numFmtId="164" fontId="14" fillId="7" borderId="3" xfId="1" applyFont="1" applyFill="1" applyBorder="1" applyAlignment="1">
      <alignment horizontal="center" vertical="center" wrapText="1"/>
    </xf>
    <xf numFmtId="164" fontId="15" fillId="8" borderId="10" xfId="1" applyFont="1" applyFill="1" applyBorder="1" applyAlignment="1">
      <alignment horizontal="center" vertical="center" wrapText="1"/>
    </xf>
    <xf numFmtId="164" fontId="15" fillId="8" borderId="11" xfId="1" applyFont="1" applyFill="1" applyBorder="1" applyAlignment="1">
      <alignment horizontal="center" vertical="center" wrapText="1"/>
    </xf>
    <xf numFmtId="164" fontId="15" fillId="8" borderId="13" xfId="1" applyFont="1" applyFill="1" applyBorder="1" applyAlignment="1">
      <alignment horizontal="center" vertical="center" wrapText="1"/>
    </xf>
    <xf numFmtId="164" fontId="15" fillId="8" borderId="14" xfId="1" applyFont="1" applyFill="1" applyBorder="1" applyAlignment="1">
      <alignment horizontal="center" vertical="center" wrapText="1"/>
    </xf>
  </cellXfs>
  <cellStyles count="4">
    <cellStyle name="Coma" xfId="1" builtinId="3"/>
    <cellStyle name="Normal" xfId="0" builtinId="0"/>
    <cellStyle name="Normal 3" xfId="2"/>
    <cellStyle name="Normal_2009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E32" sqref="E32"/>
    </sheetView>
  </sheetViews>
  <sheetFormatPr defaultRowHeight="14.4" x14ac:dyDescent="0.3"/>
  <cols>
    <col min="1" max="1" width="12.44140625" customWidth="1"/>
    <col min="2" max="2" width="96.109375" customWidth="1"/>
  </cols>
  <sheetData>
    <row r="1" spans="1:2" ht="15.6" x14ac:dyDescent="0.3">
      <c r="A1" s="7" t="s">
        <v>105</v>
      </c>
    </row>
    <row r="2" spans="1:2" ht="15.6" x14ac:dyDescent="0.3">
      <c r="A2" s="7"/>
    </row>
    <row r="3" spans="1:2" ht="15.6" x14ac:dyDescent="0.3">
      <c r="A3" s="8" t="s">
        <v>64</v>
      </c>
      <c r="B3" s="9" t="s">
        <v>106</v>
      </c>
    </row>
    <row r="4" spans="1:2" x14ac:dyDescent="0.3">
      <c r="A4" s="10" t="s">
        <v>107</v>
      </c>
      <c r="B4" s="10" t="s">
        <v>108</v>
      </c>
    </row>
    <row r="5" spans="1:2" x14ac:dyDescent="0.3">
      <c r="A5" s="11" t="s">
        <v>109</v>
      </c>
      <c r="B5" s="11" t="s">
        <v>108</v>
      </c>
    </row>
    <row r="6" spans="1:2" x14ac:dyDescent="0.3">
      <c r="A6" s="10" t="s">
        <v>3</v>
      </c>
      <c r="B6" s="10" t="s">
        <v>110</v>
      </c>
    </row>
    <row r="7" spans="1:2" x14ac:dyDescent="0.3">
      <c r="A7" s="10" t="s">
        <v>4</v>
      </c>
      <c r="B7" s="10" t="s">
        <v>111</v>
      </c>
    </row>
    <row r="8" spans="1:2" x14ac:dyDescent="0.3">
      <c r="A8" s="10" t="s">
        <v>2</v>
      </c>
      <c r="B8" s="10" t="s">
        <v>112</v>
      </c>
    </row>
    <row r="9" spans="1:2" x14ac:dyDescent="0.3">
      <c r="A9" s="10" t="s">
        <v>5</v>
      </c>
      <c r="B9" s="10" t="s">
        <v>113</v>
      </c>
    </row>
    <row r="10" spans="1:2" x14ac:dyDescent="0.3">
      <c r="A10" s="10" t="s">
        <v>6</v>
      </c>
      <c r="B10" s="10" t="s">
        <v>114</v>
      </c>
    </row>
    <row r="11" spans="1:2" x14ac:dyDescent="0.3">
      <c r="A11" s="10" t="s">
        <v>9</v>
      </c>
      <c r="B11" s="10" t="s">
        <v>115</v>
      </c>
    </row>
    <row r="12" spans="1:2" x14ac:dyDescent="0.3">
      <c r="A12" s="10" t="s">
        <v>7</v>
      </c>
      <c r="B12" s="10" t="s">
        <v>116</v>
      </c>
    </row>
    <row r="13" spans="1:2" x14ac:dyDescent="0.3">
      <c r="A13" s="10" t="s">
        <v>10</v>
      </c>
      <c r="B13" s="10" t="s">
        <v>117</v>
      </c>
    </row>
    <row r="14" spans="1:2" x14ac:dyDescent="0.3">
      <c r="A14" s="10" t="s">
        <v>11</v>
      </c>
      <c r="B14" s="10" t="s">
        <v>118</v>
      </c>
    </row>
    <row r="15" spans="1:2" x14ac:dyDescent="0.3">
      <c r="A15" s="10" t="s">
        <v>12</v>
      </c>
      <c r="B15" s="10" t="s">
        <v>119</v>
      </c>
    </row>
    <row r="16" spans="1:2" x14ac:dyDescent="0.3">
      <c r="A16" s="10" t="s">
        <v>50</v>
      </c>
      <c r="B16" s="10" t="s">
        <v>120</v>
      </c>
    </row>
    <row r="17" spans="1:2" x14ac:dyDescent="0.3">
      <c r="A17" s="10" t="s">
        <v>48</v>
      </c>
      <c r="B17" s="10" t="s">
        <v>121</v>
      </c>
    </row>
    <row r="18" spans="1:2" x14ac:dyDescent="0.3">
      <c r="A18" s="10" t="s">
        <v>52</v>
      </c>
      <c r="B18" s="10" t="s">
        <v>122</v>
      </c>
    </row>
    <row r="19" spans="1:2" x14ac:dyDescent="0.3">
      <c r="A19" s="10" t="s">
        <v>47</v>
      </c>
      <c r="B19" s="10" t="s">
        <v>123</v>
      </c>
    </row>
    <row r="20" spans="1:2" x14ac:dyDescent="0.3">
      <c r="A20" s="10" t="s">
        <v>49</v>
      </c>
      <c r="B20" s="10" t="s">
        <v>124</v>
      </c>
    </row>
    <row r="21" spans="1:2" x14ac:dyDescent="0.3">
      <c r="A21" s="10" t="s">
        <v>125</v>
      </c>
      <c r="B21" s="10" t="s">
        <v>126</v>
      </c>
    </row>
    <row r="22" spans="1:2" x14ac:dyDescent="0.3">
      <c r="A22" s="10" t="s">
        <v>17</v>
      </c>
      <c r="B22" s="10" t="s">
        <v>127</v>
      </c>
    </row>
    <row r="23" spans="1:2" x14ac:dyDescent="0.3">
      <c r="A23" s="10" t="s">
        <v>14</v>
      </c>
      <c r="B23" s="10" t="s">
        <v>128</v>
      </c>
    </row>
    <row r="24" spans="1:2" x14ac:dyDescent="0.3">
      <c r="A24" s="10" t="s">
        <v>18</v>
      </c>
      <c r="B24" s="10" t="s">
        <v>129</v>
      </c>
    </row>
    <row r="25" spans="1:2" x14ac:dyDescent="0.3">
      <c r="A25" s="10" t="s">
        <v>15</v>
      </c>
      <c r="B25" s="10" t="s">
        <v>130</v>
      </c>
    </row>
    <row r="26" spans="1:2" x14ac:dyDescent="0.3">
      <c r="A26" s="10" t="s">
        <v>16</v>
      </c>
      <c r="B26" s="10" t="s">
        <v>131</v>
      </c>
    </row>
    <row r="27" spans="1:2" x14ac:dyDescent="0.3">
      <c r="A27" s="10" t="s">
        <v>19</v>
      </c>
      <c r="B27" s="10" t="s">
        <v>132</v>
      </c>
    </row>
    <row r="28" spans="1:2" x14ac:dyDescent="0.3">
      <c r="A28" s="10" t="s">
        <v>20</v>
      </c>
      <c r="B28" s="10" t="s">
        <v>133</v>
      </c>
    </row>
    <row r="29" spans="1:2" x14ac:dyDescent="0.3">
      <c r="A29" s="10" t="s">
        <v>21</v>
      </c>
      <c r="B29" s="10" t="s">
        <v>134</v>
      </c>
    </row>
    <row r="30" spans="1:2" x14ac:dyDescent="0.3">
      <c r="A30" s="10" t="s">
        <v>22</v>
      </c>
      <c r="B30" s="10" t="s">
        <v>135</v>
      </c>
    </row>
    <row r="31" spans="1:2" x14ac:dyDescent="0.3">
      <c r="A31" s="10" t="s">
        <v>23</v>
      </c>
      <c r="B31" s="10" t="s">
        <v>136</v>
      </c>
    </row>
    <row r="32" spans="1:2" x14ac:dyDescent="0.3">
      <c r="A32" s="10" t="s">
        <v>8</v>
      </c>
      <c r="B32" s="10" t="s">
        <v>137</v>
      </c>
    </row>
    <row r="33" spans="1:2" x14ac:dyDescent="0.3">
      <c r="A33" s="10" t="s">
        <v>24</v>
      </c>
      <c r="B33" s="10" t="s">
        <v>138</v>
      </c>
    </row>
    <row r="34" spans="1:2" x14ac:dyDescent="0.3">
      <c r="A34" s="10" t="s">
        <v>25</v>
      </c>
      <c r="B34" s="10" t="s">
        <v>139</v>
      </c>
    </row>
    <row r="35" spans="1:2" x14ac:dyDescent="0.3">
      <c r="A35" s="10" t="s">
        <v>26</v>
      </c>
      <c r="B35" s="10" t="s">
        <v>140</v>
      </c>
    </row>
    <row r="36" spans="1:2" x14ac:dyDescent="0.3">
      <c r="A36" s="10" t="s">
        <v>27</v>
      </c>
      <c r="B36" s="10" t="s">
        <v>141</v>
      </c>
    </row>
    <row r="37" spans="1:2" x14ac:dyDescent="0.3">
      <c r="A37" s="10" t="s">
        <v>28</v>
      </c>
      <c r="B37" s="10" t="s">
        <v>142</v>
      </c>
    </row>
    <row r="38" spans="1:2" x14ac:dyDescent="0.3">
      <c r="A38" s="10" t="s">
        <v>29</v>
      </c>
      <c r="B38" s="10" t="s">
        <v>143</v>
      </c>
    </row>
    <row r="39" spans="1:2" x14ac:dyDescent="0.3">
      <c r="A39" s="10" t="s">
        <v>30</v>
      </c>
      <c r="B39" s="10" t="s">
        <v>144</v>
      </c>
    </row>
    <row r="40" spans="1:2" x14ac:dyDescent="0.3">
      <c r="A40" s="10" t="s">
        <v>31</v>
      </c>
      <c r="B40" s="10" t="s">
        <v>145</v>
      </c>
    </row>
    <row r="41" spans="1:2" x14ac:dyDescent="0.3">
      <c r="A41" s="10" t="s">
        <v>32</v>
      </c>
      <c r="B41" s="10" t="s">
        <v>146</v>
      </c>
    </row>
    <row r="42" spans="1:2" x14ac:dyDescent="0.3">
      <c r="A42" s="10" t="s">
        <v>33</v>
      </c>
      <c r="B42" s="10" t="s">
        <v>147</v>
      </c>
    </row>
    <row r="43" spans="1:2" x14ac:dyDescent="0.3">
      <c r="A43" s="10" t="s">
        <v>34</v>
      </c>
      <c r="B43" s="10" t="s">
        <v>148</v>
      </c>
    </row>
    <row r="44" spans="1:2" x14ac:dyDescent="0.3">
      <c r="A44" s="10" t="s">
        <v>35</v>
      </c>
      <c r="B44" s="10" t="s">
        <v>149</v>
      </c>
    </row>
    <row r="45" spans="1:2" x14ac:dyDescent="0.3">
      <c r="A45" s="12" t="s">
        <v>13</v>
      </c>
      <c r="B45" s="12" t="s">
        <v>150</v>
      </c>
    </row>
    <row r="46" spans="1:2" x14ac:dyDescent="0.3">
      <c r="A46" s="10" t="s">
        <v>36</v>
      </c>
      <c r="B46" s="10" t="s">
        <v>151</v>
      </c>
    </row>
    <row r="47" spans="1:2" x14ac:dyDescent="0.3">
      <c r="A47" s="10" t="s">
        <v>37</v>
      </c>
      <c r="B47" s="10" t="s">
        <v>152</v>
      </c>
    </row>
    <row r="48" spans="1:2" x14ac:dyDescent="0.3">
      <c r="A48" s="10" t="s">
        <v>38</v>
      </c>
      <c r="B48" s="10" t="s">
        <v>153</v>
      </c>
    </row>
    <row r="49" spans="1:2" x14ac:dyDescent="0.3">
      <c r="A49" s="10" t="s">
        <v>45</v>
      </c>
      <c r="B49" s="10" t="s">
        <v>154</v>
      </c>
    </row>
    <row r="50" spans="1:2" x14ac:dyDescent="0.3">
      <c r="A50" s="10" t="s">
        <v>39</v>
      </c>
      <c r="B50" s="10" t="s">
        <v>155</v>
      </c>
    </row>
    <row r="51" spans="1:2" x14ac:dyDescent="0.3">
      <c r="A51" s="10" t="s">
        <v>40</v>
      </c>
      <c r="B51" s="10" t="s">
        <v>156</v>
      </c>
    </row>
    <row r="52" spans="1:2" x14ac:dyDescent="0.3">
      <c r="A52" s="10" t="s">
        <v>41</v>
      </c>
      <c r="B52" s="10" t="s">
        <v>157</v>
      </c>
    </row>
    <row r="53" spans="1:2" x14ac:dyDescent="0.3">
      <c r="A53" s="10" t="s">
        <v>42</v>
      </c>
      <c r="B53" s="10" t="s">
        <v>158</v>
      </c>
    </row>
    <row r="54" spans="1:2" x14ac:dyDescent="0.3">
      <c r="A54" s="10" t="s">
        <v>43</v>
      </c>
      <c r="B54" s="10" t="s">
        <v>159</v>
      </c>
    </row>
    <row r="55" spans="1:2" x14ac:dyDescent="0.3">
      <c r="A55" s="10" t="s">
        <v>44</v>
      </c>
      <c r="B55" s="10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5"/>
  <sheetViews>
    <sheetView tabSelected="1" workbookViewId="0">
      <selection sqref="A1:XFD1048576"/>
    </sheetView>
  </sheetViews>
  <sheetFormatPr defaultRowHeight="14.4" x14ac:dyDescent="0.3"/>
  <sheetData>
    <row r="1" spans="1:111" ht="21" x14ac:dyDescent="0.3">
      <c r="A1" s="13"/>
      <c r="B1" s="14"/>
      <c r="C1" s="14"/>
      <c r="D1" s="74" t="s">
        <v>195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15"/>
    </row>
    <row r="2" spans="1:111" ht="48" x14ac:dyDescent="0.3">
      <c r="A2" s="75" t="s">
        <v>0</v>
      </c>
      <c r="B2" s="76"/>
      <c r="C2" s="77"/>
      <c r="D2" s="78" t="s">
        <v>1</v>
      </c>
      <c r="E2" s="79"/>
      <c r="F2" s="79" t="s">
        <v>2</v>
      </c>
      <c r="G2" s="79"/>
      <c r="H2" s="79" t="s">
        <v>3</v>
      </c>
      <c r="I2" s="79"/>
      <c r="J2" s="79" t="s">
        <v>4</v>
      </c>
      <c r="K2" s="79"/>
      <c r="L2" s="79" t="s">
        <v>5</v>
      </c>
      <c r="M2" s="79"/>
      <c r="N2" s="79" t="s">
        <v>6</v>
      </c>
      <c r="O2" s="79"/>
      <c r="P2" s="79" t="s">
        <v>7</v>
      </c>
      <c r="Q2" s="79"/>
      <c r="R2" s="79" t="s">
        <v>8</v>
      </c>
      <c r="S2" s="79"/>
      <c r="T2" s="79" t="s">
        <v>9</v>
      </c>
      <c r="U2" s="79"/>
      <c r="V2" s="79" t="s">
        <v>10</v>
      </c>
      <c r="W2" s="79"/>
      <c r="X2" s="79" t="s">
        <v>11</v>
      </c>
      <c r="Y2" s="79"/>
      <c r="Z2" s="79" t="s">
        <v>12</v>
      </c>
      <c r="AA2" s="79"/>
      <c r="AB2" s="79" t="s">
        <v>13</v>
      </c>
      <c r="AC2" s="79"/>
      <c r="AD2" s="79" t="s">
        <v>14</v>
      </c>
      <c r="AE2" s="79"/>
      <c r="AF2" s="79" t="s">
        <v>15</v>
      </c>
      <c r="AG2" s="79"/>
      <c r="AH2" s="79" t="s">
        <v>16</v>
      </c>
      <c r="AI2" s="79"/>
      <c r="AJ2" s="79" t="s">
        <v>17</v>
      </c>
      <c r="AK2" s="79"/>
      <c r="AL2" s="79" t="s">
        <v>18</v>
      </c>
      <c r="AM2" s="79"/>
      <c r="AN2" s="79" t="s">
        <v>19</v>
      </c>
      <c r="AO2" s="79"/>
      <c r="AP2" s="79" t="s">
        <v>20</v>
      </c>
      <c r="AQ2" s="79"/>
      <c r="AR2" s="79" t="s">
        <v>21</v>
      </c>
      <c r="AS2" s="79"/>
      <c r="AT2" s="79" t="s">
        <v>22</v>
      </c>
      <c r="AU2" s="79"/>
      <c r="AV2" s="79" t="s">
        <v>23</v>
      </c>
      <c r="AW2" s="79"/>
      <c r="AX2" s="79" t="s">
        <v>24</v>
      </c>
      <c r="AY2" s="79"/>
      <c r="AZ2" s="79" t="s">
        <v>25</v>
      </c>
      <c r="BA2" s="79"/>
      <c r="BB2" s="79" t="s">
        <v>26</v>
      </c>
      <c r="BC2" s="79"/>
      <c r="BD2" s="79" t="s">
        <v>27</v>
      </c>
      <c r="BE2" s="79"/>
      <c r="BF2" s="79" t="s">
        <v>28</v>
      </c>
      <c r="BG2" s="79"/>
      <c r="BH2" s="79" t="s">
        <v>29</v>
      </c>
      <c r="BI2" s="79"/>
      <c r="BJ2" s="79" t="s">
        <v>30</v>
      </c>
      <c r="BK2" s="79"/>
      <c r="BL2" s="79" t="s">
        <v>31</v>
      </c>
      <c r="BM2" s="79"/>
      <c r="BN2" s="79" t="s">
        <v>32</v>
      </c>
      <c r="BO2" s="79"/>
      <c r="BP2" s="79" t="s">
        <v>33</v>
      </c>
      <c r="BQ2" s="79"/>
      <c r="BR2" s="79" t="s">
        <v>34</v>
      </c>
      <c r="BS2" s="79"/>
      <c r="BT2" s="79" t="s">
        <v>35</v>
      </c>
      <c r="BU2" s="79"/>
      <c r="BV2" s="79" t="s">
        <v>36</v>
      </c>
      <c r="BW2" s="79"/>
      <c r="BX2" s="79" t="s">
        <v>37</v>
      </c>
      <c r="BY2" s="79"/>
      <c r="BZ2" s="79" t="s">
        <v>38</v>
      </c>
      <c r="CA2" s="79"/>
      <c r="CB2" s="79" t="s">
        <v>39</v>
      </c>
      <c r="CC2" s="79"/>
      <c r="CD2" s="79" t="s">
        <v>40</v>
      </c>
      <c r="CE2" s="79"/>
      <c r="CF2" s="79" t="s">
        <v>41</v>
      </c>
      <c r="CG2" s="79"/>
      <c r="CH2" s="79" t="s">
        <v>42</v>
      </c>
      <c r="CI2" s="79"/>
      <c r="CJ2" s="79" t="s">
        <v>43</v>
      </c>
      <c r="CK2" s="79"/>
      <c r="CL2" s="79" t="s">
        <v>44</v>
      </c>
      <c r="CM2" s="79"/>
      <c r="CN2" s="79" t="s">
        <v>45</v>
      </c>
      <c r="CO2" s="79"/>
      <c r="CP2" s="16" t="s">
        <v>46</v>
      </c>
      <c r="CQ2" s="80" t="s">
        <v>47</v>
      </c>
      <c r="CR2" s="81"/>
      <c r="CS2" s="80" t="s">
        <v>48</v>
      </c>
      <c r="CT2" s="81"/>
      <c r="CU2" s="80" t="s">
        <v>49</v>
      </c>
      <c r="CV2" s="81"/>
      <c r="CW2" s="80" t="s">
        <v>50</v>
      </c>
      <c r="CX2" s="81"/>
      <c r="CY2" s="80" t="s">
        <v>51</v>
      </c>
      <c r="CZ2" s="81"/>
      <c r="DA2" s="80" t="s">
        <v>52</v>
      </c>
      <c r="DB2" s="81"/>
      <c r="DC2" s="1" t="s">
        <v>53</v>
      </c>
      <c r="DD2" s="2"/>
      <c r="DE2" s="17" t="s">
        <v>161</v>
      </c>
      <c r="DF2" s="17" t="s">
        <v>162</v>
      </c>
      <c r="DG2" s="2"/>
    </row>
    <row r="3" spans="1:111" x14ac:dyDescent="0.3">
      <c r="A3" s="18" t="s">
        <v>54</v>
      </c>
      <c r="B3" s="18" t="s">
        <v>55</v>
      </c>
      <c r="C3" s="18" t="s">
        <v>56</v>
      </c>
      <c r="D3" s="19" t="s">
        <v>57</v>
      </c>
      <c r="E3" s="20" t="s">
        <v>58</v>
      </c>
      <c r="F3" s="19" t="s">
        <v>57</v>
      </c>
      <c r="G3" s="20" t="s">
        <v>58</v>
      </c>
      <c r="H3" s="19" t="s">
        <v>57</v>
      </c>
      <c r="I3" s="20" t="s">
        <v>58</v>
      </c>
      <c r="J3" s="19" t="s">
        <v>57</v>
      </c>
      <c r="K3" s="21" t="s">
        <v>58</v>
      </c>
      <c r="L3" s="22" t="s">
        <v>57</v>
      </c>
      <c r="M3" s="23" t="s">
        <v>58</v>
      </c>
      <c r="N3" s="22" t="s">
        <v>57</v>
      </c>
      <c r="O3" s="23" t="s">
        <v>58</v>
      </c>
      <c r="P3" s="22" t="s">
        <v>57</v>
      </c>
      <c r="Q3" s="23" t="s">
        <v>58</v>
      </c>
      <c r="R3" s="22" t="s">
        <v>57</v>
      </c>
      <c r="S3" s="23" t="s">
        <v>58</v>
      </c>
      <c r="T3" s="22" t="s">
        <v>57</v>
      </c>
      <c r="U3" s="23" t="s">
        <v>58</v>
      </c>
      <c r="V3" s="22" t="s">
        <v>57</v>
      </c>
      <c r="W3" s="23" t="s">
        <v>58</v>
      </c>
      <c r="X3" s="22" t="s">
        <v>57</v>
      </c>
      <c r="Y3" s="23" t="s">
        <v>58</v>
      </c>
      <c r="Z3" s="22" t="s">
        <v>57</v>
      </c>
      <c r="AA3" s="23" t="s">
        <v>58</v>
      </c>
      <c r="AB3" s="22" t="s">
        <v>57</v>
      </c>
      <c r="AC3" s="23" t="s">
        <v>58</v>
      </c>
      <c r="AD3" s="22" t="s">
        <v>57</v>
      </c>
      <c r="AE3" s="23" t="s">
        <v>58</v>
      </c>
      <c r="AF3" s="22" t="s">
        <v>57</v>
      </c>
      <c r="AG3" s="23" t="s">
        <v>58</v>
      </c>
      <c r="AH3" s="22" t="s">
        <v>57</v>
      </c>
      <c r="AI3" s="23" t="s">
        <v>58</v>
      </c>
      <c r="AJ3" s="22" t="s">
        <v>57</v>
      </c>
      <c r="AK3" s="23" t="s">
        <v>58</v>
      </c>
      <c r="AL3" s="22" t="s">
        <v>57</v>
      </c>
      <c r="AM3" s="23" t="s">
        <v>58</v>
      </c>
      <c r="AN3" s="22" t="s">
        <v>57</v>
      </c>
      <c r="AO3" s="23" t="s">
        <v>58</v>
      </c>
      <c r="AP3" s="22" t="s">
        <v>57</v>
      </c>
      <c r="AQ3" s="23" t="s">
        <v>58</v>
      </c>
      <c r="AR3" s="22" t="s">
        <v>57</v>
      </c>
      <c r="AS3" s="23" t="s">
        <v>58</v>
      </c>
      <c r="AT3" s="22" t="s">
        <v>57</v>
      </c>
      <c r="AU3" s="23" t="s">
        <v>58</v>
      </c>
      <c r="AV3" s="22" t="s">
        <v>57</v>
      </c>
      <c r="AW3" s="23" t="s">
        <v>58</v>
      </c>
      <c r="AX3" s="22" t="s">
        <v>57</v>
      </c>
      <c r="AY3" s="23" t="s">
        <v>58</v>
      </c>
      <c r="AZ3" s="22" t="s">
        <v>57</v>
      </c>
      <c r="BA3" s="23" t="s">
        <v>58</v>
      </c>
      <c r="BB3" s="22" t="s">
        <v>57</v>
      </c>
      <c r="BC3" s="23" t="s">
        <v>58</v>
      </c>
      <c r="BD3" s="22" t="s">
        <v>57</v>
      </c>
      <c r="BE3" s="23" t="s">
        <v>58</v>
      </c>
      <c r="BF3" s="22" t="s">
        <v>57</v>
      </c>
      <c r="BG3" s="23" t="s">
        <v>58</v>
      </c>
      <c r="BH3" s="22" t="s">
        <v>57</v>
      </c>
      <c r="BI3" s="23" t="s">
        <v>58</v>
      </c>
      <c r="BJ3" s="22" t="s">
        <v>57</v>
      </c>
      <c r="BK3" s="23" t="s">
        <v>58</v>
      </c>
      <c r="BL3" s="22" t="s">
        <v>57</v>
      </c>
      <c r="BM3" s="23" t="s">
        <v>58</v>
      </c>
      <c r="BN3" s="22" t="s">
        <v>57</v>
      </c>
      <c r="BO3" s="23" t="s">
        <v>58</v>
      </c>
      <c r="BP3" s="22" t="s">
        <v>57</v>
      </c>
      <c r="BQ3" s="23" t="s">
        <v>58</v>
      </c>
      <c r="BR3" s="22" t="s">
        <v>57</v>
      </c>
      <c r="BS3" s="23" t="s">
        <v>58</v>
      </c>
      <c r="BT3" s="22" t="s">
        <v>57</v>
      </c>
      <c r="BU3" s="23" t="s">
        <v>58</v>
      </c>
      <c r="BV3" s="22" t="s">
        <v>57</v>
      </c>
      <c r="BW3" s="23" t="s">
        <v>58</v>
      </c>
      <c r="BX3" s="22" t="s">
        <v>57</v>
      </c>
      <c r="BY3" s="23" t="s">
        <v>58</v>
      </c>
      <c r="BZ3" s="22" t="s">
        <v>57</v>
      </c>
      <c r="CA3" s="23" t="s">
        <v>58</v>
      </c>
      <c r="CB3" s="22" t="s">
        <v>57</v>
      </c>
      <c r="CC3" s="23" t="s">
        <v>58</v>
      </c>
      <c r="CD3" s="22" t="s">
        <v>57</v>
      </c>
      <c r="CE3" s="23" t="s">
        <v>58</v>
      </c>
      <c r="CF3" s="22" t="s">
        <v>57</v>
      </c>
      <c r="CG3" s="23" t="s">
        <v>58</v>
      </c>
      <c r="CH3" s="22" t="s">
        <v>57</v>
      </c>
      <c r="CI3" s="23" t="s">
        <v>58</v>
      </c>
      <c r="CJ3" s="22" t="s">
        <v>57</v>
      </c>
      <c r="CK3" s="23" t="s">
        <v>58</v>
      </c>
      <c r="CL3" s="22" t="s">
        <v>57</v>
      </c>
      <c r="CM3" s="23" t="s">
        <v>58</v>
      </c>
      <c r="CN3" s="22" t="s">
        <v>57</v>
      </c>
      <c r="CO3" s="23" t="s">
        <v>58</v>
      </c>
      <c r="CP3" s="23" t="s">
        <v>58</v>
      </c>
      <c r="CQ3" s="22" t="s">
        <v>57</v>
      </c>
      <c r="CR3" s="23" t="s">
        <v>58</v>
      </c>
      <c r="CS3" s="22" t="s">
        <v>57</v>
      </c>
      <c r="CT3" s="23" t="s">
        <v>58</v>
      </c>
      <c r="CU3" s="22" t="s">
        <v>57</v>
      </c>
      <c r="CV3" s="23" t="s">
        <v>58</v>
      </c>
      <c r="CW3" s="22" t="s">
        <v>57</v>
      </c>
      <c r="CX3" s="23" t="s">
        <v>58</v>
      </c>
      <c r="CY3" s="22" t="s">
        <v>57</v>
      </c>
      <c r="CZ3" s="23" t="s">
        <v>58</v>
      </c>
      <c r="DA3" s="22" t="s">
        <v>57</v>
      </c>
      <c r="DB3" s="23" t="s">
        <v>58</v>
      </c>
      <c r="DC3" s="3"/>
      <c r="DD3" s="4"/>
      <c r="DE3" s="5"/>
      <c r="DF3" s="5"/>
      <c r="DG3" s="4"/>
    </row>
    <row r="4" spans="1:111" x14ac:dyDescent="0.3">
      <c r="A4" s="24">
        <v>210</v>
      </c>
      <c r="B4" s="24" t="s">
        <v>59</v>
      </c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7"/>
      <c r="DA4" s="26"/>
      <c r="DB4" s="26"/>
      <c r="DC4" s="28">
        <f>SUM(D4:DB4)</f>
        <v>0</v>
      </c>
      <c r="DD4" s="29"/>
      <c r="DE4" s="30">
        <f>+D4+F4+H4+J4+L4+N4+P4+R4+T4+V4+X4+Z4+AB4+AD4+AF4+AH4+AJ4+AL4+AN4+AP4+AR4+AT4+AV4+AX4+AZ4+BB4+BD4+BF4+BH4+BJ4+BL4+BN4+BP4+BR4+BT4+BV4+BX4+BZ4+CB4+CD4+CF4+CH4+CJ4+CL4+CN4+CQ4+CS4+CU4+CW4+CY4+DA4</f>
        <v>0</v>
      </c>
      <c r="DF4" s="30">
        <f>+E4+G4+I4+K4+M4+O4+Q4+S4+U4+W4+Y4+AA4+AC4+AE4+AG4+AI4+AK4+AM4+AO4+AQ4+AS4+AU4+AW4+AY4+BA4+BC4+BE4+BG4+BI4+BK4+BM4+BO4+BQ4+BS4+BU4+BW4+BY4+CA4+CC4+CE4+CG4+CI4+CK4+CM4+CO4+CP4+CR4+CT4+CV4+CX4+CZ4+DB4</f>
        <v>0</v>
      </c>
      <c r="DG4" s="2"/>
    </row>
    <row r="5" spans="1:111" x14ac:dyDescent="0.3">
      <c r="A5" s="24">
        <v>220</v>
      </c>
      <c r="B5" s="24" t="s">
        <v>60</v>
      </c>
      <c r="C5" s="25"/>
      <c r="D5" s="31"/>
      <c r="E5" s="31"/>
      <c r="F5" s="32"/>
      <c r="G5" s="32"/>
      <c r="H5" s="32"/>
      <c r="I5" s="32"/>
      <c r="J5" s="32"/>
      <c r="K5" s="32"/>
      <c r="L5" s="33"/>
      <c r="M5" s="33"/>
      <c r="N5" s="33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3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5"/>
      <c r="DA5" s="34"/>
      <c r="DB5" s="34"/>
      <c r="DC5" s="28">
        <f>SUM(D5:DB5)</f>
        <v>0</v>
      </c>
      <c r="DD5" s="36"/>
      <c r="DE5" s="30">
        <f>+D5+F5+H5+J5+L5+N5+P5+R5+T5+V5+X5+Z5+AB5+AD5+AF5+AH5+AJ5+AL5+AN5+AP5+AR5+AT5+AV5+AX5+AZ5+BB5+BD5+BF5+BH5+BJ5+BL5+BN5+BP5+BR5+BT5+BV5+BX5+BZ5+CB5+CD5+CF5+CH5+CJ5+CL5+CN5+CQ5+CS5+CU5+CW5+CY5+DA5</f>
        <v>0</v>
      </c>
      <c r="DF5" s="30">
        <f>+E5+G5+I5+K5+M5+O5+Q5+S5+U5+W5+Y5+AA5+AC5+AE5+AG5+AI5+AK5+AM5+AO5+AQ5+AS5+AU5+AW5+AY5+BA5+BC5+BE5+BG5+BI5+BK5+BM5+BO5+BQ5+BS5+BU5+BW5+BY5+CA5+CC5+CE5+CG5+CI5+CK5+CM5+CO5+CP5+CR5+CT5+CV5+CX5+CZ5+DB5</f>
        <v>0</v>
      </c>
      <c r="DG5" s="4"/>
    </row>
    <row r="6" spans="1:111" x14ac:dyDescent="0.3">
      <c r="A6" s="24">
        <v>230</v>
      </c>
      <c r="B6" s="24" t="s">
        <v>61</v>
      </c>
      <c r="C6" s="25"/>
      <c r="D6" s="31"/>
      <c r="E6" s="31"/>
      <c r="F6" s="32"/>
      <c r="G6" s="32"/>
      <c r="H6" s="32"/>
      <c r="I6" s="32"/>
      <c r="J6" s="32"/>
      <c r="K6" s="32"/>
      <c r="L6" s="33"/>
      <c r="M6" s="33"/>
      <c r="N6" s="33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3"/>
      <c r="AC6" s="33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5"/>
      <c r="DA6" s="34"/>
      <c r="DB6" s="34"/>
      <c r="DC6" s="28">
        <f>SUM(D6:DB6)</f>
        <v>0</v>
      </c>
      <c r="DD6" s="36"/>
      <c r="DE6" s="30">
        <f>+D6+F6+H6+J6+L6+N6+P6+R6+T6+V6+X6+Z6+AB6+AD6+AF6+AH6+AJ6+AL6+AN6+AP6+AR6+AT6+AV6+AX6+AZ6+BB6+BD6+BF6+BH6+BJ6+BL6+BN6+BP6+BR6+BT6+BV6+BX6+BZ6+CB6+CD6+CF6+CH6+CJ6+CL6+CN6+CQ6+CS6+CU6+CW6+CY6+DA6</f>
        <v>0</v>
      </c>
      <c r="DF6" s="30">
        <f>+E6+G6+I6+K6+M6+O6+Q6+S6+U6+W6+Y6+AA6+AC6+AE6+AG6+AI6+AK6+AM6+AO6+AQ6+AS6+AU6+AW6+AY6+BA6+BC6+BE6+BG6+BI6+BK6+BM6+BO6+BQ6+BS6+BU6+BW6+BY6+CA6+CC6+CE6+CG6+CI6+CK6+CM6+CO6+CP6+CR6+CT6+CV6+CX6+CZ6+DB6</f>
        <v>0</v>
      </c>
      <c r="DG6" s="4"/>
    </row>
    <row r="7" spans="1:111" x14ac:dyDescent="0.3">
      <c r="A7" s="24">
        <v>270</v>
      </c>
      <c r="B7" s="24" t="s">
        <v>62</v>
      </c>
      <c r="C7" s="25"/>
      <c r="D7" s="31"/>
      <c r="E7" s="31"/>
      <c r="F7" s="32"/>
      <c r="G7" s="32"/>
      <c r="H7" s="32"/>
      <c r="I7" s="32"/>
      <c r="J7" s="32"/>
      <c r="K7" s="32"/>
      <c r="L7" s="33"/>
      <c r="M7" s="33"/>
      <c r="N7" s="33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33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5"/>
      <c r="DA7" s="34"/>
      <c r="DB7" s="34"/>
      <c r="DC7" s="28">
        <f>SUM(D7:DB7)</f>
        <v>0</v>
      </c>
      <c r="DD7" s="36"/>
      <c r="DE7" s="30">
        <f>+D7+F7+H7+J7+L7+N7+P7+R7+T7+V7+X7+Z7+AB7+AD7+AF7+AH7+AJ7+AL7+AN7+AP7+AR7+AT7+AV7+AX7+AZ7+BB7+BD7+BF7+BH7+BJ7+BL7+BN7+BP7+BR7+BT7+BV7+BX7+BZ7+CB7+CD7+CF7+CH7+CJ7+CL7+CN7+CQ7+CS7+CU7+CW7+CY7+DA7</f>
        <v>0</v>
      </c>
      <c r="DF7" s="30">
        <f>+E7+G7+I7+K7+M7+O7+Q7+S7+U7+W7+Y7+AA7+AC7+AE7+AG7+AI7+AK7+AM7+AO7+AQ7+AS7+AU7+AW7+AY7+BA7+BC7+BE7+BG7+BI7+BK7+BM7+BO7+BQ7+BS7+BU7+BW7+BY7+CA7+CC7+CE7+CG7+CI7+CK7+CM7+CO7+CP7+CR7+CT7+CV7+CX7+CZ7+DB7</f>
        <v>0</v>
      </c>
      <c r="DG7" s="4"/>
    </row>
    <row r="8" spans="1:111" x14ac:dyDescent="0.3">
      <c r="A8" s="24">
        <v>340</v>
      </c>
      <c r="B8" s="24" t="s">
        <v>63</v>
      </c>
      <c r="C8" s="25"/>
      <c r="D8" s="31"/>
      <c r="E8" s="31"/>
      <c r="F8" s="32"/>
      <c r="G8" s="32"/>
      <c r="H8" s="32"/>
      <c r="I8" s="32"/>
      <c r="J8" s="32"/>
      <c r="K8" s="32"/>
      <c r="L8" s="33"/>
      <c r="M8" s="33"/>
      <c r="N8" s="33"/>
      <c r="O8" s="33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C8" s="33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5"/>
      <c r="DA8" s="34"/>
      <c r="DB8" s="34"/>
      <c r="DC8" s="28">
        <f>SUM(D8:DB8)</f>
        <v>0</v>
      </c>
      <c r="DD8" s="36"/>
      <c r="DE8" s="30">
        <f>+D8+F8+H8+J8+L8+N8+P8+R8+T8+V8+X8+Z8+AB8+AD8+AF8+AH8+AJ8+AL8+AN8+AP8+AR8+AT8+AV8+AX8+AZ8+BB8+BD8+BF8+BH8+BJ8+BL8+BN8+BP8+BR8+BT8+BV8+BX8+BZ8+CB8+CD8+CF8+CH8+CJ8+CL8+CN8+CQ8+CS8+CU8+CW8+CY8+DA8</f>
        <v>0</v>
      </c>
      <c r="DF8" s="30">
        <f>+E8+G8+I8+K8+M8+O8+Q8+S8+U8+W8+Y8+AA8+AC8+AE8+AG8+AI8+AK8+AM8+AO8+AQ8+AS8+AU8+AW8+AY8+BA8+BC8+BE8+BG8+BI8+BK8+BM8+BO8+BQ8+BS8+BU8+BW8+BY8+CA8+CC8+CE8+CG8+CI8+CK8+CM8+CO8+CP8+CR8+CT8+CV8+CX8+CZ8+DB8</f>
        <v>0</v>
      </c>
      <c r="DG8" s="4"/>
    </row>
    <row r="9" spans="1:111" x14ac:dyDescent="0.3">
      <c r="A9" s="24">
        <v>410</v>
      </c>
      <c r="B9" s="24" t="s">
        <v>64</v>
      </c>
      <c r="C9" s="25"/>
      <c r="D9" s="31"/>
      <c r="E9" s="31"/>
      <c r="F9" s="32"/>
      <c r="G9" s="32"/>
      <c r="H9" s="32"/>
      <c r="I9" s="32"/>
      <c r="J9" s="32"/>
      <c r="K9" s="32"/>
      <c r="L9" s="33"/>
      <c r="M9" s="33"/>
      <c r="N9" s="33"/>
      <c r="O9" s="33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33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5"/>
      <c r="DA9" s="34"/>
      <c r="DB9" s="34"/>
      <c r="DC9" s="28">
        <f>SUM(D9:DB9)</f>
        <v>0</v>
      </c>
      <c r="DD9" s="36"/>
      <c r="DE9" s="30">
        <f>+D9+F9+H9+J9+L9+N9+P9+R9+T9+V9+X9+Z9+AB9+AD9+AF9+AH9+AJ9+AL9+AN9+AP9+AR9+AT9+AV9+AX9+AZ9+BB9+BD9+BF9+BH9+BJ9+BL9+BN9+BP9+BR9+BT9+BV9+BX9+BZ9+CB9+CD9+CF9+CH9+CJ9+CL9+CN9+CQ9+CS9+CU9+CW9+CY9+DA9</f>
        <v>0</v>
      </c>
      <c r="DF9" s="30">
        <f>+E9+G9+I9+K9+M9+O9+Q9+S9+U9+W9+Y9+AA9+AC9+AE9+AG9+AI9+AK9+AM9+AO9+AQ9+AS9+AU9+AW9+AY9+BA9+BC9+BE9+BG9+BI9+BK9+BM9+BO9+BQ9+BS9+BU9+BW9+BY9+CA9+CC9+CE9+CG9+CI9+CK9+CM9+CO9+CP9+CR9+CT9+CV9+CX9+CZ9+DB9</f>
        <v>0</v>
      </c>
      <c r="DG9" s="4"/>
    </row>
    <row r="10" spans="1:111" x14ac:dyDescent="0.3">
      <c r="A10" s="24">
        <v>420</v>
      </c>
      <c r="B10" s="24" t="s">
        <v>65</v>
      </c>
      <c r="C10" s="25"/>
      <c r="D10" s="31"/>
      <c r="E10" s="31"/>
      <c r="F10" s="32"/>
      <c r="G10" s="32"/>
      <c r="H10" s="32"/>
      <c r="I10" s="32"/>
      <c r="J10" s="32"/>
      <c r="K10" s="32"/>
      <c r="L10" s="33"/>
      <c r="M10" s="33"/>
      <c r="N10" s="33"/>
      <c r="O10" s="33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  <c r="AC10" s="33"/>
      <c r="AD10" s="32"/>
      <c r="AE10" s="32"/>
      <c r="AF10" s="32"/>
      <c r="AG10" s="32"/>
      <c r="AH10" s="32">
        <v>0.45397800470231092</v>
      </c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>
        <v>0.91587856292080905</v>
      </c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5"/>
      <c r="DA10" s="34"/>
      <c r="DB10" s="34"/>
      <c r="DC10" s="28">
        <f>SUM(D10:DB10)</f>
        <v>1.36985656762312</v>
      </c>
      <c r="DD10" s="36"/>
      <c r="DE10" s="30">
        <f>+D10+F10+H10+J10+L10+N10+P10+R10+T10+V10+X10+Z10+AB10+AD10+AF10+AH10+AJ10+AL10+AN10+AP10+AR10+AT10+AV10+AX10+AZ10+BB10+BD10+BF10+BH10+BJ10+BL10+BN10+BP10+BR10+BT10+BV10+BX10+BZ10+CB10+CD10+CF10+CH10+CJ10+CL10+CN10+CQ10+CS10+CU10+CW10+CY10+DA10</f>
        <v>1.36985656762312</v>
      </c>
      <c r="DF10" s="30">
        <f>+E10+G10+I10+K10+M10+O10+Q10+S10+U10+W10+Y10+AA10+AC10+AE10+AG10+AI10+AK10+AM10+AO10+AQ10+AS10+AU10+AW10+AY10+BA10+BC10+BE10+BG10+BI10+BK10+BM10+BO10+BQ10+BS10+BU10+BW10+BY10+CA10+CC10+CE10+CG10+CI10+CK10+CM10+CO10+CP10+CR10+CT10+CV10+CX10+CZ10+DB10</f>
        <v>0</v>
      </c>
      <c r="DG10" s="4"/>
    </row>
    <row r="11" spans="1:111" x14ac:dyDescent="0.3">
      <c r="A11" s="24">
        <v>440</v>
      </c>
      <c r="B11" s="24" t="s">
        <v>66</v>
      </c>
      <c r="C11" s="25"/>
      <c r="D11" s="31"/>
      <c r="E11" s="31"/>
      <c r="F11" s="32"/>
      <c r="G11" s="32"/>
      <c r="H11" s="32"/>
      <c r="I11" s="32"/>
      <c r="J11" s="32"/>
      <c r="K11" s="32"/>
      <c r="L11" s="33"/>
      <c r="M11" s="37">
        <v>19.52795891646953</v>
      </c>
      <c r="N11" s="33"/>
      <c r="O11" s="33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33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5"/>
      <c r="DA11" s="34"/>
      <c r="DB11" s="34"/>
      <c r="DC11" s="28">
        <f>SUM(D11:DB11)</f>
        <v>19.52795891646953</v>
      </c>
      <c r="DD11" s="36"/>
      <c r="DE11" s="30">
        <f>+D11+F11+H11+J11+L11+N11+P11+R11+T11+V11+X11+Z11+AB11+AD11+AF11+AH11+AJ11+AL11+AN11+AP11+AR11+AT11+AV11+AX11+AZ11+BB11+BD11+BF11+BH11+BJ11+BL11+BN11+BP11+BR11+BT11+BV11+BX11+BZ11+CB11+CD11+CF11+CH11+CJ11+CL11+CN11+CQ11+CS11+CU11+CW11+CY11+DA11</f>
        <v>0</v>
      </c>
      <c r="DF11" s="30">
        <f>+E11+G11+I11+K11+M11+O11+Q11+S11+U11+W11+Y11+AA11+AC11+AE11+AG11+AI11+AK11+AM11+AO11+AQ11+AS11+AU11+AW11+AY11+BA11+BC11+BE11+BG11+BI11+BK11+BM11+BO11+BQ11+BS11+BU11+BW11+BY11+CA11+CC11+CE11+CG11+CI11+CK11+CM11+CO11+CP11+CR11+CT11+CV11+CX11+CZ11+DB11</f>
        <v>19.52795891646953</v>
      </c>
      <c r="DG11" s="4"/>
    </row>
    <row r="12" spans="1:111" x14ac:dyDescent="0.3">
      <c r="A12" s="24">
        <v>460</v>
      </c>
      <c r="B12" s="24" t="s">
        <v>67</v>
      </c>
      <c r="C12" s="25"/>
      <c r="D12" s="31"/>
      <c r="E12" s="38"/>
      <c r="F12" s="39"/>
      <c r="G12" s="39"/>
      <c r="H12" s="39"/>
      <c r="I12" s="39"/>
      <c r="J12" s="39"/>
      <c r="K12" s="39"/>
      <c r="L12" s="40"/>
      <c r="M12" s="40"/>
      <c r="N12" s="40"/>
      <c r="O12" s="40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  <c r="AC12" s="40"/>
      <c r="AD12" s="39">
        <v>1.8334828305679165</v>
      </c>
      <c r="AE12" s="39"/>
      <c r="AF12" s="39"/>
      <c r="AG12" s="39"/>
      <c r="AH12" s="39">
        <v>1.3619340141069327</v>
      </c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40"/>
      <c r="AZ12" s="39"/>
      <c r="BA12" s="39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2"/>
      <c r="DA12" s="41"/>
      <c r="DB12" s="41"/>
      <c r="DC12" s="28">
        <f>SUM(D12:DB12)</f>
        <v>3.195416844674849</v>
      </c>
      <c r="DD12" s="36"/>
      <c r="DE12" s="30">
        <f>+D12+F12+H12+J12+L12+N12+P12+R12+T12+V12+X12+Z12+AB12+AD12+AF12+AH12+AJ12+AL12+AN12+AP12+AR12+AT12+AV12+AX12+AZ12+BB12+BD12+BF12+BH12+BJ12+BL12+BN12+BP12+BR12+BT12+BV12+BX12+BZ12+CB12+CD12+CF12+CH12+CJ12+CL12+CN12+CQ12+CS12+CU12+CW12+CY12+DA12</f>
        <v>3.195416844674849</v>
      </c>
      <c r="DF12" s="30">
        <f>+E12+G12+I12+K12+M12+O12+Q12+S12+U12+W12+Y12+AA12+AC12+AE12+AG12+AI12+AK12+AM12+AO12+AQ12+AS12+AU12+AW12+AY12+BA12+BC12+BE12+BG12+BI12+BK12+BM12+BO12+BQ12+BS12+BU12+BW12+BY12+CA12+CC12+CE12+CG12+CI12+CK12+CM12+CO12+CP12+CR12+CT12+CV12+CX12+CZ12+DB12</f>
        <v>0</v>
      </c>
      <c r="DG12" s="4"/>
    </row>
    <row r="13" spans="1:111" x14ac:dyDescent="0.3">
      <c r="A13" s="24">
        <v>480</v>
      </c>
      <c r="B13" s="24" t="s">
        <v>68</v>
      </c>
      <c r="C13" s="25"/>
      <c r="D13" s="31"/>
      <c r="E13" s="38"/>
      <c r="F13" s="39"/>
      <c r="G13" s="39"/>
      <c r="H13" s="39"/>
      <c r="I13" s="39"/>
      <c r="J13" s="39"/>
      <c r="K13" s="39"/>
      <c r="L13" s="40"/>
      <c r="M13" s="40"/>
      <c r="N13" s="40"/>
      <c r="O13" s="40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  <c r="AC13" s="40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2"/>
      <c r="DA13" s="41"/>
      <c r="DB13" s="41"/>
      <c r="DC13" s="28">
        <f>SUM(D13:DB13)</f>
        <v>0</v>
      </c>
      <c r="DD13" s="36"/>
      <c r="DE13" s="30">
        <f>+D13+F13+H13+J13+L13+N13+P13+R13+T13+V13+X13+Z13+AB13+AD13+AF13+AH13+AJ13+AL13+AN13+AP13+AR13+AT13+AV13+AX13+AZ13+BB13+BD13+BF13+BH13+BJ13+BL13+BN13+BP13+BR13+BT13+BV13+BX13+BZ13+CB13+CD13+CF13+CH13+CJ13+CL13+CN13+CQ13+CS13+CU13+CW13+CY13+DA13</f>
        <v>0</v>
      </c>
      <c r="DF13" s="30">
        <f>+E13+G13+I13+K13+M13+O13+Q13+S13+U13+W13+Y13+AA13+AC13+AE13+AG13+AI13+AK13+AM13+AO13+AQ13+AS13+AU13+AW13+AY13+BA13+BC13+BE13+BG13+BI13+BK13+BM13+BO13+BQ13+BS13+BU13+BW13+BY13+CA13+CC13+CE13+CG13+CI13+CK13+CM13+CO13+CP13+CR13+CT13+CV13+CX13+CZ13+DB13</f>
        <v>0</v>
      </c>
      <c r="DG13" s="4"/>
    </row>
    <row r="14" spans="1:111" x14ac:dyDescent="0.3">
      <c r="A14" s="24">
        <v>915</v>
      </c>
      <c r="B14" s="24" t="s">
        <v>69</v>
      </c>
      <c r="C14" s="25"/>
      <c r="D14" s="31"/>
      <c r="E14" s="31"/>
      <c r="F14" s="32"/>
      <c r="G14" s="32"/>
      <c r="H14" s="32"/>
      <c r="I14" s="32"/>
      <c r="J14" s="32"/>
      <c r="K14" s="43"/>
      <c r="L14" s="44"/>
      <c r="M14" s="44"/>
      <c r="N14" s="44"/>
      <c r="O14" s="44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4"/>
      <c r="AC14" s="44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7"/>
      <c r="DA14" s="48"/>
      <c r="DB14" s="49"/>
      <c r="DC14" s="28">
        <f>SUM(D14:DB14)</f>
        <v>0</v>
      </c>
      <c r="DD14" s="36"/>
      <c r="DE14" s="30">
        <f>+D14+F14+H14+J14+L14+N14+P14+R14+T14+V14+X14+Z14+AB14+AD14+AF14+AH14+AJ14+AL14+AN14+AP14+AR14+AT14+AV14+AX14+AZ14+BB14+BD14+BF14+BH14+BJ14+BL14+BN14+BP14+BR14+BT14+BV14+BX14+BZ14+CB14+CD14+CF14+CH14+CJ14+CL14+CN14+CQ14+CS14+CU14+CW14+CY14+DA14</f>
        <v>0</v>
      </c>
      <c r="DF14" s="30">
        <f>+E14+G14+I14+K14+M14+O14+Q14+S14+U14+W14+Y14+AA14+AC14+AE14+AG14+AI14+AK14+AM14+AO14+AQ14+AS14+AU14+AW14+AY14+BA14+BC14+BE14+BG14+BI14+BK14+BM14+BO14+BQ14+BS14+BU14+BW14+BY14+CA14+CC14+CE14+CG14+CI14+CK14+CM14+CO14+CP14+CR14+CT14+CV14+CX14+CZ14+DB14</f>
        <v>0</v>
      </c>
      <c r="DG14" s="4"/>
    </row>
    <row r="15" spans="1:111" x14ac:dyDescent="0.3">
      <c r="A15" s="50" t="s">
        <v>163</v>
      </c>
      <c r="B15" s="24" t="s">
        <v>70</v>
      </c>
      <c r="C15" s="25"/>
      <c r="D15" s="31"/>
      <c r="E15" s="31"/>
      <c r="F15" s="32"/>
      <c r="G15" s="32"/>
      <c r="H15" s="32"/>
      <c r="I15" s="32"/>
      <c r="J15" s="32"/>
      <c r="K15" s="43"/>
      <c r="L15" s="44"/>
      <c r="M15" s="44"/>
      <c r="N15" s="44"/>
      <c r="O15" s="44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4"/>
      <c r="AC15" s="44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7"/>
      <c r="DA15" s="48"/>
      <c r="DB15" s="51"/>
      <c r="DC15" s="28">
        <f>SUM(D15:DB15)</f>
        <v>0</v>
      </c>
      <c r="DD15" s="36"/>
      <c r="DE15" s="30">
        <f>+D15+F15+H15+J15+L15+N15+P15+R15+T15+V15+X15+Z15+AB15+AD15+AF15+AH15+AJ15+AL15+AN15+AP15+AR15+AT15+AV15+AX15+AZ15+BB15+BD15+BF15+BH15+BJ15+BL15+BN15+BP15+BR15+BT15+BV15+BX15+BZ15+CB15+CD15+CF15+CH15+CJ15+CL15+CN15+CQ15+CS15+CU15+CW15+CY15+DA15</f>
        <v>0</v>
      </c>
      <c r="DF15" s="30">
        <f>+E15+G15+I15+K15+M15+O15+Q15+S15+U15+W15+Y15+AA15+AC15+AE15+AG15+AI15+AK15+AM15+AO15+AQ15+AS15+AU15+AW15+AY15+BA15+BC15+BE15+BG15+BI15+BK15+BM15+BO15+BQ15+BS15+BU15+BW15+BY15+CA15+CC15+CE15+CG15+CI15+CK15+CM15+CO15+CP15+CR15+CT15+CV15+CX15+CZ15+DB15</f>
        <v>0</v>
      </c>
      <c r="DG15" s="4"/>
    </row>
    <row r="16" spans="1:111" x14ac:dyDescent="0.3">
      <c r="A16" s="52" t="s">
        <v>164</v>
      </c>
      <c r="B16" s="53" t="s">
        <v>4</v>
      </c>
      <c r="C16" s="54"/>
      <c r="D16" s="31"/>
      <c r="E16" s="38"/>
      <c r="F16" s="39"/>
      <c r="G16" s="39"/>
      <c r="H16" s="39"/>
      <c r="I16" s="39"/>
      <c r="J16" s="39">
        <v>166.31</v>
      </c>
      <c r="K16" s="55">
        <v>13.753295477730537</v>
      </c>
      <c r="L16" s="40"/>
      <c r="M16" s="40"/>
      <c r="N16" s="40"/>
      <c r="O16" s="40"/>
      <c r="P16" s="39"/>
      <c r="Q16" s="39"/>
      <c r="R16" s="39"/>
      <c r="S16" s="39"/>
      <c r="T16" s="39"/>
      <c r="U16" s="39"/>
      <c r="V16" s="39">
        <v>3.9651595937277704</v>
      </c>
      <c r="W16" s="39"/>
      <c r="X16" s="39"/>
      <c r="Y16" s="39"/>
      <c r="Z16" s="39"/>
      <c r="AA16" s="39"/>
      <c r="AB16" s="40"/>
      <c r="AC16" s="40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>
        <v>1.2211714172277455</v>
      </c>
      <c r="CC16" s="41"/>
      <c r="CD16" s="41"/>
      <c r="CE16" s="41"/>
      <c r="CF16" s="41"/>
      <c r="CG16" s="41"/>
      <c r="CH16" s="41">
        <v>0.59034789864183013</v>
      </c>
      <c r="CI16" s="41"/>
      <c r="CJ16" s="41"/>
      <c r="CK16" s="41"/>
      <c r="CL16" s="41"/>
      <c r="CM16" s="41"/>
      <c r="CN16" s="41"/>
      <c r="CO16" s="41"/>
      <c r="CP16" s="56">
        <v>9</v>
      </c>
      <c r="CQ16" s="41"/>
      <c r="CR16" s="41"/>
      <c r="CS16" s="41">
        <v>6.47</v>
      </c>
      <c r="CT16" s="56">
        <v>5.3403702570210703</v>
      </c>
      <c r="CU16" s="41"/>
      <c r="CV16" s="41"/>
      <c r="CW16" s="41"/>
      <c r="CX16" s="41"/>
      <c r="CY16" s="41"/>
      <c r="CZ16" s="42"/>
      <c r="DA16" s="41"/>
      <c r="DB16" s="34"/>
      <c r="DC16" s="28">
        <f>SUM(D16:DB16)</f>
        <v>206.65034464434896</v>
      </c>
      <c r="DD16" s="36"/>
      <c r="DE16" s="30">
        <f>+D16+F16+H16+J16+L16+N16+P16+R16+T16+V16+X16+Z16+AB16+AD16+AF16+AH16+AJ16+AL16+AN16+AP16+AR16+AT16+AV16+AX16+AZ16+BB16+BD16+BF16+BH16+BJ16+BL16+BN16+BP16+BR16+BT16+BV16+BX16+BZ16+CB16+CD16+CF16+CH16+CJ16+CL16+CN16+CQ16+CS16+CU16+CW16+CY16+DA16</f>
        <v>178.55667890959734</v>
      </c>
      <c r="DF16" s="30">
        <f>+E16+G16+I16+K16+M16+O16+Q16+S16+U16+W16+Y16+AA16+AC16+AE16+AG16+AI16+AK16+AM16+AO16+AQ16+AS16+AU16+AW16+AY16+BA16+BC16+BE16+BG16+BI16+BK16+BM16+BO16+BQ16+BS16+BU16+BW16+BY16+CA16+CC16+CE16+CG16+CI16+CK16+CM16+CO16+CP16+CR16+CT16+CV16+CX16+CZ16+DB16</f>
        <v>28.09366573475161</v>
      </c>
      <c r="DG16" s="4"/>
    </row>
    <row r="17" spans="1:111" x14ac:dyDescent="0.3">
      <c r="A17" s="52" t="s">
        <v>165</v>
      </c>
      <c r="B17" s="53" t="s">
        <v>71</v>
      </c>
      <c r="C17" s="54"/>
      <c r="D17" s="31"/>
      <c r="E17" s="38"/>
      <c r="F17" s="39"/>
      <c r="G17" s="39"/>
      <c r="H17" s="39"/>
      <c r="I17" s="39"/>
      <c r="J17" s="39"/>
      <c r="K17" s="39"/>
      <c r="L17" s="40"/>
      <c r="M17" s="40"/>
      <c r="N17" s="40"/>
      <c r="O17" s="40"/>
      <c r="P17" s="39">
        <v>48.63</v>
      </c>
      <c r="Q17" s="55">
        <v>7.5596577280021169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40"/>
      <c r="AD17" s="39">
        <v>11.459267691049476</v>
      </c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1"/>
      <c r="BC17" s="41"/>
      <c r="BD17" s="41"/>
      <c r="BE17" s="41"/>
      <c r="BF17" s="41"/>
      <c r="BG17" s="41"/>
      <c r="BH17" s="41">
        <v>6.37</v>
      </c>
      <c r="BI17" s="56">
        <v>5.4768394638455558</v>
      </c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>
        <v>1.2211714172277455</v>
      </c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>
        <v>3.18</v>
      </c>
      <c r="CX17" s="57">
        <v>5.1674328083728982</v>
      </c>
      <c r="CY17" s="46"/>
      <c r="CZ17" s="42"/>
      <c r="DA17" s="41"/>
      <c r="DB17" s="41"/>
      <c r="DC17" s="28">
        <f>SUM(D17:DB17)</f>
        <v>89.0643691084978</v>
      </c>
      <c r="DD17" s="36"/>
      <c r="DE17" s="30">
        <f>+D17+F17+H17+J17+L17+N17+P17+R17+T17+V17+X17+Z17+AB17+AD17+AF17+AH17+AJ17+AL17+AN17+AP17+AR17+AT17+AV17+AX17+AZ17+BB17+BD17+BF17+BH17+BJ17+BL17+BN17+BP17+BR17+BT17+BV17+BX17+BZ17+CB17+CD17+CF17+CH17+CJ17+CL17+CN17+CQ17+CS17+CU17+CW17+CY17+DA17</f>
        <v>70.860439108277234</v>
      </c>
      <c r="DF17" s="30">
        <f>+E17+G17+I17+K17+M17+O17+Q17+S17+U17+W17+Y17+AA17+AC17+AE17+AG17+AI17+AK17+AM17+AO17+AQ17+AS17+AU17+AW17+AY17+BA17+BC17+BE17+BG17+BI17+BK17+BM17+BO17+BQ17+BS17+BU17+BW17+BY17+CA17+CC17+CE17+CG17+CI17+CK17+CM17+CO17+CP17+CR17+CT17+CV17+CX17+CZ17+DB17</f>
        <v>18.20393000022057</v>
      </c>
      <c r="DG17" s="4"/>
    </row>
    <row r="18" spans="1:111" x14ac:dyDescent="0.3">
      <c r="A18" s="52" t="s">
        <v>166</v>
      </c>
      <c r="B18" s="53" t="s">
        <v>72</v>
      </c>
      <c r="C18" s="54"/>
      <c r="D18" s="31"/>
      <c r="E18" s="38"/>
      <c r="F18" s="39"/>
      <c r="G18" s="39"/>
      <c r="H18" s="39"/>
      <c r="I18" s="39"/>
      <c r="J18" s="39"/>
      <c r="K18" s="39"/>
      <c r="L18" s="40"/>
      <c r="M18" s="40"/>
      <c r="N18" s="40"/>
      <c r="O18" s="40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/>
      <c r="AC18" s="40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>
        <v>6.2988222509884348</v>
      </c>
      <c r="CG18" s="59">
        <v>6.8417608921018811</v>
      </c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2"/>
      <c r="DA18" s="41"/>
      <c r="DB18" s="41"/>
      <c r="DC18" s="28">
        <f>SUM(D18:DB18)</f>
        <v>13.140583143090316</v>
      </c>
      <c r="DD18" s="36"/>
      <c r="DE18" s="30">
        <f>+D18+F18+H18+J18+L18+N18+P18+R18+T18+V18+X18+Z18+AB18+AD18+AF18+AH18+AJ18+AL18+AN18+AP18+AR18+AT18+AV18+AX18+AZ18+BB18+BD18+BF18+BH18+BJ18+BL18+BN18+BP18+BR18+BT18+BV18+BX18+BZ18+CB18+CD18+CF18+CH18+CJ18+CL18+CN18+CQ18+CS18+CU18+CW18+CY18+DA18</f>
        <v>6.2988222509884348</v>
      </c>
      <c r="DF18" s="30">
        <f>+E18+G18+I18+K18+M18+O18+Q18+S18+U18+W18+Y18+AA18+AC18+AE18+AG18+AI18+AK18+AM18+AO18+AQ18+AS18+AU18+AW18+AY18+BA18+BC18+BE18+BG18+BI18+BK18+BM18+BO18+BQ18+BS18+BU18+BW18+BY18+CA18+CC18+CE18+CG18+CI18+CK18+CM18+CO18+CP18+CR18+CT18+CV18+CX18+CZ18+DB18</f>
        <v>6.8417608921018811</v>
      </c>
      <c r="DG18" s="4"/>
    </row>
    <row r="19" spans="1:111" x14ac:dyDescent="0.3">
      <c r="A19" s="52" t="s">
        <v>167</v>
      </c>
      <c r="B19" s="53" t="s">
        <v>73</v>
      </c>
      <c r="C19" s="54"/>
      <c r="D19" s="31"/>
      <c r="E19" s="31"/>
      <c r="F19" s="32"/>
      <c r="G19" s="32"/>
      <c r="H19" s="32"/>
      <c r="I19" s="32"/>
      <c r="J19" s="32"/>
      <c r="K19" s="43"/>
      <c r="L19" s="44">
        <v>181.03</v>
      </c>
      <c r="M19" s="44"/>
      <c r="N19" s="44">
        <v>0.40161855448394512</v>
      </c>
      <c r="O19" s="58">
        <v>5.0366976018351561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4"/>
      <c r="AC19" s="44"/>
      <c r="AD19" s="45">
        <v>24.8</v>
      </c>
      <c r="AE19" s="58">
        <v>7.6805304540466608</v>
      </c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>
        <v>0.93344937467948152</v>
      </c>
      <c r="BS19" s="46"/>
      <c r="BT19" s="46"/>
      <c r="BU19" s="46"/>
      <c r="BV19" s="46">
        <v>0.84422259621747231</v>
      </c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2"/>
      <c r="DA19" s="48"/>
      <c r="DB19" s="49"/>
      <c r="DC19" s="28">
        <f>SUM(D19:DB19)</f>
        <v>220.7265185812627</v>
      </c>
      <c r="DD19" s="36"/>
      <c r="DE19" s="30">
        <f>+D19+F19+H19+J19+L19+N19+P19+R19+T19+V19+X19+Z19+AB19+AD19+AF19+AH19+AJ19+AL19+AN19+AP19+AR19+AT19+AV19+AX19+AZ19+BB19+BD19+BF19+BH19+BJ19+BL19+BN19+BP19+BR19+BT19+BV19+BX19+BZ19+CB19+CD19+CF19+CH19+CJ19+CL19+CN19+CQ19+CS19+CU19+CW19+CY19+DA19</f>
        <v>208.00929052538089</v>
      </c>
      <c r="DF19" s="30">
        <f>+E19+G19+I19+K19+M19+O19+Q19+S19+U19+W19+Y19+AA19+AC19+AE19+AG19+AI19+AK19+AM19+AO19+AQ19+AS19+AU19+AW19+AY19+BA19+BC19+BE19+BG19+BI19+BK19+BM19+BO19+BQ19+BS19+BU19+BW19+BY19+CA19+CC19+CE19+CG19+CI19+CK19+CM19+CO19+CP19+CR19+CT19+CV19+CX19+CZ19+DB19</f>
        <v>12.717228055881817</v>
      </c>
      <c r="DG19" s="4"/>
    </row>
    <row r="20" spans="1:111" x14ac:dyDescent="0.3">
      <c r="A20" s="52" t="s">
        <v>168</v>
      </c>
      <c r="B20" s="53" t="s">
        <v>20</v>
      </c>
      <c r="C20" s="54"/>
      <c r="D20" s="31"/>
      <c r="E20" s="31"/>
      <c r="F20" s="32"/>
      <c r="G20" s="32"/>
      <c r="H20" s="32"/>
      <c r="I20" s="32"/>
      <c r="J20" s="32"/>
      <c r="K20" s="43"/>
      <c r="L20" s="44"/>
      <c r="M20" s="44"/>
      <c r="N20" s="44"/>
      <c r="O20" s="44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4"/>
      <c r="AC20" s="44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>
        <v>91.93</v>
      </c>
      <c r="AQ20" s="58">
        <v>9.8385788019652924</v>
      </c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>
        <v>0.42211129810873615</v>
      </c>
      <c r="BW20" s="46"/>
      <c r="BX20" s="46"/>
      <c r="BY20" s="46"/>
      <c r="BZ20" s="46"/>
      <c r="CA20" s="46"/>
      <c r="CB20" s="46">
        <v>0.61058570861387274</v>
      </c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>
        <v>8.98</v>
      </c>
      <c r="CO20" s="59">
        <v>5.4724816236276306</v>
      </c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7"/>
      <c r="DA20" s="48"/>
      <c r="DB20" s="51"/>
      <c r="DC20" s="28">
        <f>SUM(D20:DB20)</f>
        <v>117.25375743231554</v>
      </c>
      <c r="DD20" s="36"/>
      <c r="DE20" s="30">
        <f>+D20+F20+H20+J20+L20+N20+P20+R20+T20+V20+X20+Z20+AB20+AD20+AF20+AH20+AJ20+AL20+AN20+AP20+AR20+AT20+AV20+AX20+AZ20+BB20+BD20+BF20+BH20+BJ20+BL20+BN20+BP20+BR20+BT20+BV20+BX20+BZ20+CB20+CD20+CF20+CH20+CJ20+CL20+CN20+CQ20+CS20+CU20+CW20+CY20+DA20</f>
        <v>101.94269700672261</v>
      </c>
      <c r="DF20" s="30">
        <f>+E20+G20+I20+K20+M20+O20+Q20+S20+U20+W20+Y20+AA20+AC20+AE20+AG20+AI20+AK20+AM20+AO20+AQ20+AS20+AU20+AW20+AY20+BA20+BC20+BE20+BG20+BI20+BK20+BM20+BO20+BQ20+BS20+BU20+BW20+BY20+CA20+CC20+CE20+CG20+CI20+CK20+CM20+CO20+CP20+CR20+CT20+CV20+CX20+CZ20+DB20</f>
        <v>15.311060425592924</v>
      </c>
      <c r="DG20" s="4"/>
    </row>
    <row r="21" spans="1:111" x14ac:dyDescent="0.3">
      <c r="A21" s="52" t="s">
        <v>169</v>
      </c>
      <c r="B21" s="53" t="s">
        <v>21</v>
      </c>
      <c r="C21" s="54"/>
      <c r="D21" s="31"/>
      <c r="E21" s="31"/>
      <c r="F21" s="32"/>
      <c r="G21" s="32"/>
      <c r="H21" s="32"/>
      <c r="I21" s="32"/>
      <c r="J21" s="32"/>
      <c r="K21" s="43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4"/>
      <c r="AC21" s="44"/>
      <c r="AD21" s="45">
        <v>6.4171899069877076</v>
      </c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>
        <v>64.98</v>
      </c>
      <c r="AS21" s="58">
        <v>8.4199871310250494</v>
      </c>
      <c r="AT21" s="45"/>
      <c r="AU21" s="45"/>
      <c r="AV21" s="45"/>
      <c r="AW21" s="45"/>
      <c r="AX21" s="45"/>
      <c r="AY21" s="45"/>
      <c r="AZ21" s="45"/>
      <c r="BA21" s="45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>
        <v>34.63960032424027</v>
      </c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7"/>
      <c r="DA21" s="48"/>
      <c r="DB21" s="51"/>
      <c r="DC21" s="28">
        <f>SUM(D21:DB21)</f>
        <v>114.45677736225304</v>
      </c>
      <c r="DD21" s="36"/>
      <c r="DE21" s="30">
        <f>+D21+F21+H21+J21+L21+N21+P21+R21+T21+V21+X21+Z21+AB21+AD21+AF21+AH21+AJ21+AL21+AN21+AP21+AR21+AT21+AV21+AX21+AZ21+BB21+BD21+BF21+BH21+BJ21+BL21+BN21+BP21+BR21+BT21+BV21+BX21+BZ21+CB21+CD21+CF21+CH21+CJ21+CL21+CN21+CQ21+CS21+CU21+CW21+CY21+DA21</f>
        <v>106.03679023122797</v>
      </c>
      <c r="DF21" s="30">
        <f>+E21+G21+I21+K21+M21+O21+Q21+S21+U21+W21+Y21+AA21+AC21+AE21+AG21+AI21+AK21+AM21+AO21+AQ21+AS21+AU21+AW21+AY21+BA21+BC21+BE21+BG21+BI21+BK21+BM21+BO21+BQ21+BS21+BU21+BW21+BY21+CA21+CC21+CE21+CG21+CI21+CK21+CM21+CO21+CP21+CR21+CT21+CV21+CX21+CZ21+DB21</f>
        <v>8.4199871310250494</v>
      </c>
      <c r="DG21" s="4"/>
    </row>
    <row r="22" spans="1:111" x14ac:dyDescent="0.3">
      <c r="A22" s="52" t="s">
        <v>170</v>
      </c>
      <c r="B22" s="53" t="s">
        <v>74</v>
      </c>
      <c r="C22" s="54"/>
      <c r="D22" s="31"/>
      <c r="E22" s="31"/>
      <c r="F22" s="32"/>
      <c r="G22" s="32"/>
      <c r="H22" s="32"/>
      <c r="I22" s="32"/>
      <c r="J22" s="32"/>
      <c r="K22" s="43"/>
      <c r="L22" s="44"/>
      <c r="M22" s="44"/>
      <c r="N22" s="44"/>
      <c r="O22" s="44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4"/>
      <c r="AC22" s="44"/>
      <c r="AD22" s="60">
        <v>1.8334828305679165</v>
      </c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>
        <v>28.467591223593431</v>
      </c>
      <c r="AW22" s="45"/>
      <c r="AX22" s="45"/>
      <c r="AY22" s="45"/>
      <c r="AZ22" s="45"/>
      <c r="BA22" s="45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>
        <v>14.654057006732945</v>
      </c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7"/>
      <c r="DA22" s="48"/>
      <c r="DB22" s="51"/>
      <c r="DC22" s="28">
        <f>SUM(D22:DB22)</f>
        <v>44.955131060894288</v>
      </c>
      <c r="DD22" s="36"/>
      <c r="DE22" s="30">
        <f>+D22+F22+H22+J22+L22+N22+P22+R22+T22+V22+X22+Z22+AB22+AD22+AF22+AH22+AJ22+AL22+AN22+AP22+AR22+AT22+AV22+AX22+AZ22+BB22+BD22+BF22+BH22+BJ22+BL22+BN22+BP22+BR22+BT22+BV22+BX22+BZ22+CB22+CD22+CF22+CH22+CJ22+CL22+CN22+CQ22+CS22+CU22+CW22+CY22+DA22</f>
        <v>44.955131060894288</v>
      </c>
      <c r="DF22" s="30">
        <f>+E22+G22+I22+K22+M22+O22+Q22+S22+U22+W22+Y22+AA22+AC22+AE22+AG22+AI22+AK22+AM22+AO22+AQ22+AS22+AU22+AW22+AY22+BA22+BC22+BE22+BG22+BI22+BK22+BM22+BO22+BQ22+BS22+BU22+BW22+BY22+CA22+CC22+CE22+CG22+CI22+CK22+CM22+CO22+CP22+CR22+CT22+CV22+CX22+CZ22+DB22</f>
        <v>0</v>
      </c>
      <c r="DG22" s="4"/>
    </row>
    <row r="23" spans="1:111" x14ac:dyDescent="0.3">
      <c r="A23" s="52" t="s">
        <v>171</v>
      </c>
      <c r="B23" s="53" t="s">
        <v>75</v>
      </c>
      <c r="C23" s="54"/>
      <c r="D23" s="31"/>
      <c r="E23" s="31"/>
      <c r="F23" s="32"/>
      <c r="G23" s="32"/>
      <c r="H23" s="32"/>
      <c r="I23" s="32"/>
      <c r="J23" s="32"/>
      <c r="K23" s="43"/>
      <c r="L23" s="44"/>
      <c r="M23" s="44"/>
      <c r="N23" s="44">
        <v>0.19453398732816091</v>
      </c>
      <c r="O23" s="44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4"/>
      <c r="AC23" s="44"/>
      <c r="AD23" s="45"/>
      <c r="AE23" s="45"/>
      <c r="AF23" s="45"/>
      <c r="AG23" s="45"/>
      <c r="AH23" s="45">
        <v>48.63</v>
      </c>
      <c r="AI23" s="58">
        <v>7.6548421327620524</v>
      </c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>
        <v>29.58</v>
      </c>
      <c r="BW23" s="59">
        <v>6.6456580822952676</v>
      </c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7"/>
      <c r="DA23" s="48"/>
      <c r="DB23" s="51"/>
      <c r="DC23" s="28">
        <f>SUM(D23:DB23)</f>
        <v>92.705034202385491</v>
      </c>
      <c r="DD23" s="36"/>
      <c r="DE23" s="30">
        <f>+D23+F23+H23+J23+L23+N23+P23+R23+T23+V23+X23+Z23+AB23+AD23+AF23+AH23+AJ23+AL23+AN23+AP23+AR23+AT23+AV23+AX23+AZ23+BB23+BD23+BF23+BH23+BJ23+BL23+BN23+BP23+BR23+BT23+BV23+BX23+BZ23+CB23+CD23+CF23+CH23+CJ23+CL23+CN23+CQ23+CS23+CU23+CW23+CY23+DA23</f>
        <v>78.404533987328165</v>
      </c>
      <c r="DF23" s="30">
        <f>+E23+G23+I23+K23+M23+O23+Q23+S23+U23+W23+Y23+AA23+AC23+AE23+AG23+AI23+AK23+AM23+AO23+AQ23+AS23+AU23+AW23+AY23+BA23+BC23+BE23+BG23+BI23+BK23+BM23+BO23+BQ23+BS23+BU23+BW23+BY23+CA23+CC23+CE23+CG23+CI23+CK23+CM23+CO23+CP23+CR23+CT23+CV23+CX23+CZ23+DB23</f>
        <v>14.300500215057319</v>
      </c>
      <c r="DG23" s="4"/>
    </row>
    <row r="24" spans="1:111" x14ac:dyDescent="0.3">
      <c r="A24" s="52" t="s">
        <v>172</v>
      </c>
      <c r="B24" s="53" t="s">
        <v>30</v>
      </c>
      <c r="C24" s="54"/>
      <c r="D24" s="31"/>
      <c r="E24" s="31"/>
      <c r="F24" s="32"/>
      <c r="G24" s="32"/>
      <c r="H24" s="32"/>
      <c r="I24" s="32"/>
      <c r="J24" s="61"/>
      <c r="K24" s="43"/>
      <c r="L24" s="44"/>
      <c r="M24" s="44"/>
      <c r="N24" s="44">
        <v>0.1</v>
      </c>
      <c r="O24" s="44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4"/>
      <c r="AC24" s="44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6"/>
      <c r="BC24" s="46"/>
      <c r="BD24" s="46"/>
      <c r="BE24" s="46"/>
      <c r="BF24" s="46"/>
      <c r="BG24" s="46"/>
      <c r="BH24" s="46"/>
      <c r="BI24" s="46"/>
      <c r="BJ24" s="46">
        <v>42.73</v>
      </c>
      <c r="BK24" s="59">
        <v>7.2488749124606411</v>
      </c>
      <c r="BL24" s="46"/>
      <c r="BM24" s="46"/>
      <c r="BN24" s="46"/>
      <c r="BO24" s="46"/>
      <c r="BP24" s="46"/>
      <c r="BQ24" s="46"/>
      <c r="BR24" s="46">
        <v>1.4001740620192225</v>
      </c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7"/>
      <c r="DA24" s="48"/>
      <c r="DB24" s="51"/>
      <c r="DC24" s="28">
        <f>SUM(D24:DB24)</f>
        <v>51.479048974479866</v>
      </c>
      <c r="DD24" s="36"/>
      <c r="DE24" s="30">
        <f>+D24+F24+H24+J24+L24+N24+P24+R24+T24+V24+X24+Z24+AB24+AD24+AF24+AH24+AJ24+AL24+AN24+AP24+AR24+AT24+AV24+AX24+AZ24+BB24+BD24+BF24+BH24+BJ24+BL24+BN24+BP24+BR24+BT24+BV24+BX24+BZ24+CB24+CD24+CF24+CH24+CJ24+CL24+CN24+CQ24+CS24+CU24+CW24+CY24+DA24</f>
        <v>44.230174062019223</v>
      </c>
      <c r="DF24" s="30">
        <f>+E24+G24+I24+K24+M24+O24+Q24+S24+U24+W24+Y24+AA24+AC24+AE24+AG24+AI24+AK24+AM24+AO24+AQ24+AS24+AU24+AW24+AY24+BA24+BC24+BE24+BG24+BI24+BK24+BM24+BO24+BQ24+BS24+BU24+BW24+BY24+CA24+CC24+CE24+CG24+CI24+CK24+CM24+CO24+CP24+CR24+CT24+CV24+CX24+CZ24+DB24</f>
        <v>7.2488749124606411</v>
      </c>
      <c r="DG24" s="4"/>
    </row>
    <row r="25" spans="1:111" x14ac:dyDescent="0.3">
      <c r="A25" s="52" t="s">
        <v>173</v>
      </c>
      <c r="B25" s="53" t="s">
        <v>76</v>
      </c>
      <c r="C25" s="54"/>
      <c r="D25" s="31"/>
      <c r="E25" s="31"/>
      <c r="F25" s="32"/>
      <c r="G25" s="32"/>
      <c r="H25" s="32"/>
      <c r="I25" s="32"/>
      <c r="J25" s="32"/>
      <c r="K25" s="43"/>
      <c r="L25" s="44"/>
      <c r="M25" s="44"/>
      <c r="N25" s="44"/>
      <c r="O25" s="44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4"/>
      <c r="AC25" s="44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6"/>
      <c r="BC25" s="46"/>
      <c r="BD25" s="46"/>
      <c r="BE25" s="46"/>
      <c r="BF25" s="46"/>
      <c r="BG25" s="46"/>
      <c r="BH25" s="46">
        <v>2.6908050944804707</v>
      </c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>
        <v>0.61058570861387274</v>
      </c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7"/>
      <c r="DA25" s="48"/>
      <c r="DB25" s="51"/>
      <c r="DC25" s="28">
        <f>SUM(D25:DB25)</f>
        <v>3.3013908030943435</v>
      </c>
      <c r="DD25" s="36"/>
      <c r="DE25" s="30">
        <f>+D25+F25+H25+J25+L25+N25+P25+R25+T25+V25+X25+Z25+AB25+AD25+AF25+AH25+AJ25+AL25+AN25+AP25+AR25+AT25+AV25+AX25+AZ25+BB25+BD25+BF25+BH25+BJ25+BL25+BN25+BP25+BR25+BT25+BV25+BX25+BZ25+CB25+CD25+CF25+CH25+CJ25+CL25+CN25+CQ25+CS25+CU25+CW25+CY25+DA25</f>
        <v>3.3013908030943435</v>
      </c>
      <c r="DF25" s="30">
        <f>+E25+G25+I25+K25+M25+O25+Q25+S25+U25+W25+Y25+AA25+AC25+AE25+AG25+AI25+AK25+AM25+AO25+AQ25+AS25+AU25+AW25+AY25+BA25+BC25+BE25+BG25+BI25+BK25+BM25+BO25+BQ25+BS25+BU25+BW25+BY25+CA25+CC25+CE25+CG25+CI25+CK25+CM25+CO25+CP25+CR25+CT25+CV25+CX25+CZ25+DB25</f>
        <v>0</v>
      </c>
      <c r="DG25" s="4"/>
    </row>
    <row r="26" spans="1:111" x14ac:dyDescent="0.3">
      <c r="A26" s="52" t="s">
        <v>174</v>
      </c>
      <c r="B26" s="53" t="s">
        <v>77</v>
      </c>
      <c r="C26" s="54"/>
      <c r="D26" s="31"/>
      <c r="E26" s="31"/>
      <c r="F26" s="32"/>
      <c r="G26" s="32"/>
      <c r="H26" s="32"/>
      <c r="I26" s="32"/>
      <c r="J26" s="32"/>
      <c r="K26" s="43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>
        <v>39</v>
      </c>
      <c r="AA26" s="58">
        <v>7.5034645251920349</v>
      </c>
      <c r="AB26" s="44"/>
      <c r="AC26" s="44"/>
      <c r="AD26" s="45">
        <v>4.5837070764197909</v>
      </c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>
        <v>49.52</v>
      </c>
      <c r="BS26" s="59">
        <v>12.729384136489713</v>
      </c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7"/>
      <c r="DA26" s="48"/>
      <c r="DB26" s="51"/>
      <c r="DC26" s="28">
        <f>SUM(D26:DB26)</f>
        <v>113.33655573810155</v>
      </c>
      <c r="DD26" s="36"/>
      <c r="DE26" s="30">
        <f>+D26+F26+H26+J26+L26+N26+P26+R26+T26+V26+X26+Z26+AB26+AD26+AF26+AH26+AJ26+AL26+AN26+AP26+AR26+AT26+AV26+AX26+AZ26+BB26+BD26+BF26+BH26+BJ26+BL26+BN26+BP26+BR26+BT26+BV26+BX26+BZ26+CB26+CD26+CF26+CH26+CJ26+CL26+CN26+CQ26+CS26+CU26+CW26+CY26+DA26</f>
        <v>93.103707076419795</v>
      </c>
      <c r="DF26" s="30">
        <f>+E26+G26+I26+K26+M26+O26+Q26+S26+U26+W26+Y26+AA26+AC26+AE26+AG26+AI26+AK26+AM26+AO26+AQ26+AS26+AU26+AW26+AY26+BA26+BC26+BE26+BG26+BI26+BK26+BM26+BO26+BQ26+BS26+BU26+BW26+BY26+CA26+CC26+CE26+CG26+CI26+CK26+CM26+CO26+CP26+CR26+CT26+CV26+CX26+CZ26+DB26</f>
        <v>20.23284866168175</v>
      </c>
      <c r="DG26" s="4"/>
    </row>
    <row r="27" spans="1:111" x14ac:dyDescent="0.3">
      <c r="A27" s="52" t="s">
        <v>175</v>
      </c>
      <c r="B27" s="53" t="s">
        <v>78</v>
      </c>
      <c r="C27" s="54"/>
      <c r="D27" s="31"/>
      <c r="E27" s="31"/>
      <c r="F27" s="32"/>
      <c r="G27" s="32"/>
      <c r="H27" s="32"/>
      <c r="I27" s="32"/>
      <c r="J27" s="32"/>
      <c r="K27" s="43"/>
      <c r="L27" s="44"/>
      <c r="M27" s="44"/>
      <c r="N27" s="44"/>
      <c r="O27" s="44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4"/>
      <c r="AC27" s="44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6"/>
      <c r="BC27" s="46"/>
      <c r="BD27" s="46"/>
      <c r="BE27" s="46"/>
      <c r="BF27" s="46">
        <v>37</v>
      </c>
      <c r="BG27" s="59">
        <v>6.9472664973779548</v>
      </c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>
        <v>15.13</v>
      </c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7"/>
      <c r="DA27" s="48"/>
      <c r="DB27" s="51"/>
      <c r="DC27" s="28">
        <f>SUM(D27:DB27)</f>
        <v>59.077266497377956</v>
      </c>
      <c r="DD27" s="36"/>
      <c r="DE27" s="30">
        <f>+D27+F27+H27+J27+L27+N27+P27+R27+T27+V27+X27+Z27+AB27+AD27+AF27+AH27+AJ27+AL27+AN27+AP27+AR27+AT27+AV27+AX27+AZ27+BB27+BD27+BF27+BH27+BJ27+BL27+BN27+BP27+BR27+BT27+BV27+BX27+BZ27+CB27+CD27+CF27+CH27+CJ27+CL27+CN27+CQ27+CS27+CU27+CW27+CY27+DA27</f>
        <v>52.13</v>
      </c>
      <c r="DF27" s="30">
        <f>+E27+G27+I27+K27+M27+O27+Q27+S27+U27+W27+Y27+AA27+AC27+AE27+AG27+AI27+AK27+AM27+AO27+AQ27+AS27+AU27+AW27+AY27+BA27+BC27+BE27+BG27+BI27+BK27+BM27+BO27+BQ27+BS27+BU27+BW27+BY27+CA27+CC27+CE27+CG27+CI27+CK27+CM27+CO27+CP27+CR27+CT27+CV27+CX27+CZ27+DB27</f>
        <v>6.9472664973779548</v>
      </c>
      <c r="DG27" s="4"/>
    </row>
    <row r="28" spans="1:111" x14ac:dyDescent="0.3">
      <c r="A28" s="52" t="s">
        <v>176</v>
      </c>
      <c r="B28" s="53" t="s">
        <v>79</v>
      </c>
      <c r="C28" s="54"/>
      <c r="D28" s="31"/>
      <c r="E28" s="31"/>
      <c r="F28" s="32"/>
      <c r="G28" s="32"/>
      <c r="H28" s="32"/>
      <c r="I28" s="32"/>
      <c r="J28" s="32"/>
      <c r="K28" s="43"/>
      <c r="L28" s="44"/>
      <c r="M28" s="44"/>
      <c r="N28" s="44"/>
      <c r="O28" s="44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4"/>
      <c r="AC28" s="44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>
        <v>37.96</v>
      </c>
      <c r="AW28" s="58">
        <v>9.9943142497532342</v>
      </c>
      <c r="AX28" s="45"/>
      <c r="AY28" s="45"/>
      <c r="AZ28" s="45"/>
      <c r="BA28" s="45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>
        <v>3.6635142516832362</v>
      </c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7"/>
      <c r="DA28" s="48"/>
      <c r="DB28" s="51"/>
      <c r="DC28" s="28">
        <f>SUM(D28:DB28)</f>
        <v>51.617828501436477</v>
      </c>
      <c r="DD28" s="36"/>
      <c r="DE28" s="30">
        <f>+D28+F28+H28+J28+L28+N28+P28+R28+T28+V28+X28+Z28+AB28+AD28+AF28+AH28+AJ28+AL28+AN28+AP28+AR28+AT28+AV28+AX28+AZ28+BB28+BD28+BF28+BH28+BJ28+BL28+BN28+BP28+BR28+BT28+BV28+BX28+BZ28+CB28+CD28+CF28+CH28+CJ28+CL28+CN28+CQ28+CS28+CU28+CW28+CY28+DA28</f>
        <v>41.62351425168324</v>
      </c>
      <c r="DF28" s="30">
        <f>+E28+G28+I28+K28+M28+O28+Q28+S28+U28+W28+Y28+AA28+AC28+AE28+AG28+AI28+AK28+AM28+AO28+AQ28+AS28+AU28+AW28+AY28+BA28+BC28+BE28+BG28+BI28+BK28+BM28+BO28+BQ28+BS28+BU28+BW28+BY28+CA28+CC28+CE28+CG28+CI28+CK28+CM28+CO28+CP28+CR28+CT28+CV28+CX28+CZ28+DB28</f>
        <v>9.9943142497532342</v>
      </c>
      <c r="DG28" s="4"/>
    </row>
    <row r="29" spans="1:111" x14ac:dyDescent="0.3">
      <c r="A29" s="52" t="s">
        <v>177</v>
      </c>
      <c r="B29" s="53" t="s">
        <v>80</v>
      </c>
      <c r="C29" s="54"/>
      <c r="D29" s="31"/>
      <c r="E29" s="31"/>
      <c r="F29" s="32"/>
      <c r="G29" s="32"/>
      <c r="H29" s="32"/>
      <c r="I29" s="32"/>
      <c r="J29" s="32"/>
      <c r="K29" s="43"/>
      <c r="L29" s="44"/>
      <c r="M29" s="44"/>
      <c r="N29" s="44"/>
      <c r="O29" s="44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4"/>
      <c r="AC29" s="44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>
        <v>29.22</v>
      </c>
      <c r="BA29" s="59">
        <v>11.537744196898764</v>
      </c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>
        <v>7.937614211980347</v>
      </c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>
        <v>4.6399999999999997</v>
      </c>
      <c r="CZ29" s="47"/>
      <c r="DA29" s="48"/>
      <c r="DB29" s="62"/>
      <c r="DC29" s="28">
        <f>SUM(D29:DB29)</f>
        <v>53.33535840887911</v>
      </c>
      <c r="DD29" s="36"/>
      <c r="DE29" s="30">
        <f>+D29+F29+H29+J29+L29+N29+P29+R29+T29+V29+X29+Z29+AB29+AD29+AF29+AH29+AJ29+AL29+AN29+AP29+AR29+AT29+AV29+AX29+AZ29+BB29+BD29+BF29+BH29+BJ29+BL29+BN29+BP29+BR29+BT29+BV29+BX29+BZ29+CB29+CD29+CF29+CH29+CJ29+CL29+CN29+CQ29+CS29+CU29+CW29+CY29+DA29</f>
        <v>41.797614211980346</v>
      </c>
      <c r="DF29" s="30">
        <f>+E29+G29+I29+K29+M29+O29+Q29+S29+U29+W29+Y29+AA29+AC29+AE29+AG29+AI29+AK29+AM29+AO29+AQ29+AS29+AU29+AW29+AY29+BA29+BC29+BE29+BG29+BI29+BK29+BM29+BO29+BQ29+BS29+BU29+BW29+BY29+CA29+CC29+CE29+CG29+CI29+CK29+CM29+CO29+CP29+CR29+CT29+CV29+CX29+CZ29+DB29</f>
        <v>11.537744196898764</v>
      </c>
      <c r="DG29" s="4"/>
    </row>
    <row r="30" spans="1:111" x14ac:dyDescent="0.3">
      <c r="A30" s="52" t="s">
        <v>178</v>
      </c>
      <c r="B30" s="53" t="s">
        <v>81</v>
      </c>
      <c r="C30" s="54"/>
      <c r="D30" s="31">
        <v>56.27</v>
      </c>
      <c r="E30" s="63">
        <v>12.961702892107395</v>
      </c>
      <c r="F30" s="32"/>
      <c r="G30" s="32"/>
      <c r="H30" s="32"/>
      <c r="I30" s="32"/>
      <c r="J30" s="32"/>
      <c r="K30" s="43"/>
      <c r="L30" s="44"/>
      <c r="M30" s="44"/>
      <c r="N30" s="44"/>
      <c r="O30" s="44"/>
      <c r="P30" s="45"/>
      <c r="Q30" s="45"/>
      <c r="R30" s="45"/>
      <c r="S30" s="45"/>
      <c r="T30" s="45">
        <v>2</v>
      </c>
      <c r="U30" s="58">
        <v>5.1055056052760728</v>
      </c>
      <c r="V30" s="45"/>
      <c r="W30" s="45"/>
      <c r="X30" s="45"/>
      <c r="Y30" s="45"/>
      <c r="Z30" s="45"/>
      <c r="AA30" s="45"/>
      <c r="AB30" s="44"/>
      <c r="AC30" s="44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7"/>
      <c r="DA30" s="48"/>
      <c r="DB30" s="49"/>
      <c r="DC30" s="28">
        <f>SUM(D30:DB30)</f>
        <v>76.337208497383472</v>
      </c>
      <c r="DD30" s="36"/>
      <c r="DE30" s="30">
        <f>+D30+F30+H30+J30+L30+N30+P30+R30+T30+V30+X30+Z30+AB30+AD30+AF30+AH30+AJ30+AL30+AN30+AP30+AR30+AT30+AV30+AX30+AZ30+BB30+BD30+BF30+BH30+BJ30+BL30+BN30+BP30+BR30+BT30+BV30+BX30+BZ30+CB30+CD30+CF30+CH30+CJ30+CL30+CN30+CQ30+CS30+CU30+CW30+CY30+DA30</f>
        <v>58.27</v>
      </c>
      <c r="DF30" s="30">
        <f>+E30+G30+I30+K30+M30+O30+Q30+S30+U30+W30+Y30+AA30+AC30+AE30+AG30+AI30+AK30+AM30+AO30+AQ30+AS30+AU30+AW30+AY30+BA30+BC30+BE30+BG30+BI30+BK30+BM30+BO30+BQ30+BS30+BU30+BW30+BY30+CA30+CC30+CE30+CG30+CI30+CK30+CM30+CO30+CP30+CR30+CT30+CV30+CX30+CZ30+DB30</f>
        <v>18.067208497383469</v>
      </c>
      <c r="DG30" s="4"/>
    </row>
    <row r="31" spans="1:111" x14ac:dyDescent="0.3">
      <c r="A31" s="52" t="s">
        <v>179</v>
      </c>
      <c r="B31" s="53" t="s">
        <v>37</v>
      </c>
      <c r="C31" s="54"/>
      <c r="D31" s="31"/>
      <c r="E31" s="31"/>
      <c r="F31" s="32"/>
      <c r="G31" s="32"/>
      <c r="H31" s="32"/>
      <c r="I31" s="32"/>
      <c r="J31" s="32"/>
      <c r="K31" s="43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4"/>
      <c r="AC31" s="44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>
        <v>44.94</v>
      </c>
      <c r="BY31" s="59">
        <v>7.3650457582700559</v>
      </c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7"/>
      <c r="DA31" s="48"/>
      <c r="DB31" s="51"/>
      <c r="DC31" s="28">
        <f>SUM(D31:DB31)</f>
        <v>52.305045758270055</v>
      </c>
      <c r="DD31" s="36"/>
      <c r="DE31" s="30">
        <f>+D31+F31+H31+J31+L31+N31+P31+R31+T31+V31+X31+Z31+AB31+AD31+AF31+AH31+AJ31+AL31+AN31+AP31+AR31+AT31+AV31+AX31+AZ31+BB31+BD31+BF31+BH31+BJ31+BL31+BN31+BP31+BR31+BT31+BV31+BX31+BZ31+CB31+CD31+CF31+CH31+CJ31+CL31+CN31+CQ31+CS31+CU31+CW31+CY31+DA31</f>
        <v>44.94</v>
      </c>
      <c r="DF31" s="30">
        <f>+E31+G31+I31+K31+M31+O31+Q31+S31+U31+W31+Y31+AA31+AC31+AE31+AG31+AI31+AK31+AM31+AO31+AQ31+AS31+AU31+AW31+AY31+BA31+BC31+BE31+BG31+BI31+BK31+BM31+BO31+BQ31+BS31+BU31+BW31+BY31+CA31+CC31+CE31+CG31+CI31+CK31+CM31+CO31+CP31+CR31+CT31+CV31+CX31+CZ31+DB31</f>
        <v>7.3650457582700559</v>
      </c>
      <c r="DG31" s="4"/>
    </row>
    <row r="32" spans="1:111" x14ac:dyDescent="0.3">
      <c r="A32" s="52" t="s">
        <v>180</v>
      </c>
      <c r="B32" s="53" t="s">
        <v>82</v>
      </c>
      <c r="C32" s="54"/>
      <c r="D32" s="64"/>
      <c r="E32" s="64"/>
      <c r="F32" s="32"/>
      <c r="G32" s="32"/>
      <c r="H32" s="32"/>
      <c r="I32" s="32"/>
      <c r="J32" s="32"/>
      <c r="K32" s="43"/>
      <c r="L32" s="44"/>
      <c r="M32" s="44"/>
      <c r="N32" s="44"/>
      <c r="O32" s="44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4"/>
      <c r="AC32" s="44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6">
        <v>0.84716413836457172</v>
      </c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7"/>
      <c r="DA32" s="48"/>
      <c r="DB32" s="51"/>
      <c r="DC32" s="28">
        <f>SUM(D32:DB32)</f>
        <v>0.84716413836457172</v>
      </c>
      <c r="DD32" s="36"/>
      <c r="DE32" s="30">
        <f>+D32+F32+H32+J32+L32+N32+P32+R32+T32+V32+X32+Z32+AB32+AD32+AF32+AH32+AJ32+AL32+AN32+AP32+AR32+AT32+AV32+AX32+AZ32+BB32+BD32+BF32+BH32+BJ32+BL32+BN32+BP32+BR32+BT32+BV32+BX32+BZ32+CB32+CD32+CF32+CH32+CJ32+CL32+CN32+CQ32+CS32+CU32+CW32+CY32+DA32</f>
        <v>0.84716413836457172</v>
      </c>
      <c r="DF32" s="30">
        <f>+E32+G32+I32+K32+M32+O32+Q32+S32+U32+W32+Y32+AA32+AC32+AE32+AG32+AI32+AK32+AM32+AO32+AQ32+AS32+AU32+AW32+AY32+BA32+BC32+BE32+BG32+BI32+BK32+BM32+BO32+BQ32+BS32+BU32+BW32+BY32+CA32+CC32+CE32+CG32+CI32+CK32+CM32+CO32+CP32+CR32+CT32+CV32+CX32+CZ32+DB32</f>
        <v>0</v>
      </c>
      <c r="DG32" s="4"/>
    </row>
    <row r="33" spans="1:111" x14ac:dyDescent="0.3">
      <c r="A33" s="52" t="s">
        <v>181</v>
      </c>
      <c r="B33" s="53" t="s">
        <v>42</v>
      </c>
      <c r="C33" s="54"/>
      <c r="D33" s="31"/>
      <c r="E33" s="31"/>
      <c r="F33" s="32"/>
      <c r="G33" s="32"/>
      <c r="H33" s="32"/>
      <c r="I33" s="32"/>
      <c r="J33" s="32"/>
      <c r="K33" s="43"/>
      <c r="L33" s="44"/>
      <c r="M33" s="44"/>
      <c r="N33" s="44"/>
      <c r="O33" s="44"/>
      <c r="P33" s="45"/>
      <c r="Q33" s="45"/>
      <c r="R33" s="45"/>
      <c r="S33" s="45"/>
      <c r="T33" s="45"/>
      <c r="U33" s="45"/>
      <c r="V33" s="45">
        <v>2.0869261019619847</v>
      </c>
      <c r="W33" s="45"/>
      <c r="X33" s="45"/>
      <c r="Y33" s="45"/>
      <c r="Z33" s="45"/>
      <c r="AA33" s="45"/>
      <c r="AB33" s="44"/>
      <c r="AC33" s="44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>
        <v>48.59</v>
      </c>
      <c r="BO33" s="59">
        <v>15.0642690532515</v>
      </c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>
        <v>129.41999999999999</v>
      </c>
      <c r="CI33" s="59">
        <v>16.904653785284562</v>
      </c>
      <c r="CJ33" s="46"/>
      <c r="CK33" s="46"/>
      <c r="CL33" s="46"/>
      <c r="CM33" s="46"/>
      <c r="CN33" s="46"/>
      <c r="CO33" s="46"/>
      <c r="CP33" s="56">
        <v>9</v>
      </c>
      <c r="CQ33" s="46"/>
      <c r="CR33" s="46"/>
      <c r="CS33" s="46"/>
      <c r="CT33" s="46"/>
      <c r="CU33" s="46"/>
      <c r="CV33" s="46"/>
      <c r="CW33" s="46"/>
      <c r="CX33" s="46"/>
      <c r="CY33" s="41">
        <v>4.6399999999999997</v>
      </c>
      <c r="CZ33" s="57">
        <v>10.732346516622828</v>
      </c>
      <c r="DA33" s="48"/>
      <c r="DB33" s="51"/>
      <c r="DC33" s="28">
        <f>SUM(D33:DB33)</f>
        <v>236.43819545712086</v>
      </c>
      <c r="DD33" s="36"/>
      <c r="DE33" s="30">
        <f>+D33+F33+H33+J33+L33+N33+P33+R33+T33+V33+X33+Z33+AB33+AD33+AF33+AH33+AJ33+AL33+AN33+AP33+AR33+AT33+AV33+AX33+AZ33+BB33+BD33+BF33+BH33+BJ33+BL33+BN33+BP33+BR33+BT33+BV33+BX33+BZ33+CB33+CD33+CF33+CH33+CJ33+CL33+CN33+CQ33+CS33+CU33+CW33+CY33+DA33</f>
        <v>184.73692610196196</v>
      </c>
      <c r="DF33" s="30">
        <f>+E33+G33+I33+K33+M33+O33+Q33+S33+U33+W33+Y33+AA33+AC33+AE33+AG33+AI33+AK33+AM33+AO33+AQ33+AS33+AU33+AW33+AY33+BA33+BC33+BE33+BG33+BI33+BK33+BM33+BO33+BQ33+BS33+BU33+BW33+BY33+CA33+CC33+CE33+CG33+CI33+CK33+CM33+CO33+CP33+CR33+CT33+CV33+CX33+CZ33+DB33</f>
        <v>51.701269355158885</v>
      </c>
      <c r="DG33" s="4"/>
    </row>
    <row r="34" spans="1:111" x14ac:dyDescent="0.3">
      <c r="A34" s="52" t="s">
        <v>182</v>
      </c>
      <c r="B34" s="53" t="s">
        <v>83</v>
      </c>
      <c r="C34" s="54"/>
      <c r="D34" s="31"/>
      <c r="E34" s="31"/>
      <c r="F34" s="32"/>
      <c r="G34" s="32"/>
      <c r="H34" s="32"/>
      <c r="I34" s="32"/>
      <c r="J34" s="32"/>
      <c r="K34" s="43"/>
      <c r="L34" s="44"/>
      <c r="M34" s="44"/>
      <c r="N34" s="44"/>
      <c r="O34" s="44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4"/>
      <c r="AC34" s="44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>
        <v>42.16</v>
      </c>
      <c r="CM34" s="59">
        <v>12.219058110969577</v>
      </c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7"/>
      <c r="DA34" s="48"/>
      <c r="DB34" s="51"/>
      <c r="DC34" s="28">
        <f>SUM(D34:DB34)</f>
        <v>54.379058110969574</v>
      </c>
      <c r="DD34" s="36"/>
      <c r="DE34" s="30">
        <f>+D34+F34+H34+J34+L34+N34+P34+R34+T34+V34+X34+Z34+AB34+AD34+AF34+AH34+AJ34+AL34+AN34+AP34+AR34+AT34+AV34+AX34+AZ34+BB34+BD34+BF34+BH34+BJ34+BL34+BN34+BP34+BR34+BT34+BV34+BX34+BZ34+CB34+CD34+CF34+CH34+CJ34+CL34+CN34+CQ34+CS34+CU34+CW34+CY34+DA34</f>
        <v>42.16</v>
      </c>
      <c r="DF34" s="30">
        <f>+E34+G34+I34+K34+M34+O34+Q34+S34+U34+W34+Y34+AA34+AC34+AE34+AG34+AI34+AK34+AM34+AO34+AQ34+AS34+AU34+AW34+AY34+BA34+BC34+BE34+BG34+BI34+BK34+BM34+BO34+BQ34+BS34+BU34+BW34+BY34+CA34+CC34+CE34+CG34+CI34+CK34+CM34+CO34+CP34+CR34+CT34+CV34+CX34+CZ34+DB34</f>
        <v>12.219058110969577</v>
      </c>
      <c r="DG34" s="4"/>
    </row>
    <row r="35" spans="1:111" x14ac:dyDescent="0.3">
      <c r="A35" s="52" t="s">
        <v>183</v>
      </c>
      <c r="B35" s="53" t="s">
        <v>84</v>
      </c>
      <c r="C35" s="54"/>
      <c r="D35" s="31"/>
      <c r="E35" s="31"/>
      <c r="F35" s="32"/>
      <c r="G35" s="32"/>
      <c r="H35" s="32"/>
      <c r="I35" s="32"/>
      <c r="J35" s="32"/>
      <c r="K35" s="43"/>
      <c r="L35" s="44"/>
      <c r="M35" s="44"/>
      <c r="N35" s="44"/>
      <c r="O35" s="44"/>
      <c r="P35" s="45"/>
      <c r="Q35" s="45"/>
      <c r="R35" s="45">
        <v>34.47</v>
      </c>
      <c r="S35" s="45"/>
      <c r="T35" s="45"/>
      <c r="U35" s="45"/>
      <c r="V35" s="45"/>
      <c r="W35" s="45"/>
      <c r="X35" s="45"/>
      <c r="Y35" s="45"/>
      <c r="Z35" s="45"/>
      <c r="AA35" s="45"/>
      <c r="AB35" s="44"/>
      <c r="AC35" s="44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7"/>
      <c r="DA35" s="48"/>
      <c r="DB35" s="51"/>
      <c r="DC35" s="28">
        <f>SUM(D35:DB35)</f>
        <v>34.47</v>
      </c>
      <c r="DD35" s="36"/>
      <c r="DE35" s="30">
        <f>+D35+F35+H35+J35+L35+N35+P35+R35+T35+V35+X35+Z35+AB35+AD35+AF35+AH35+AJ35+AL35+AN35+AP35+AR35+AT35+AV35+AX35+AZ35+BB35+BD35+BF35+BH35+BJ35+BL35+BN35+BP35+BR35+BT35+BV35+BX35+BZ35+CB35+CD35+CF35+CH35+CJ35+CL35+CN35+CQ35+CS35+CU35+CW35+CY35+DA35</f>
        <v>34.47</v>
      </c>
      <c r="DF35" s="30">
        <f>+E35+G35+I35+K35+M35+O35+Q35+S35+U35+W35+Y35+AA35+AC35+AE35+AG35+AI35+AK35+AM35+AO35+AQ35+AS35+AU35+AW35+AY35+BA35+BC35+BE35+BG35+BI35+BK35+BM35+BO35+BQ35+BS35+BU35+BW35+BY35+CA35+CC35+CE35+CG35+CI35+CK35+CM35+CO35+CP35+CR35+CT35+CV35+CX35+CZ35+DB35</f>
        <v>0</v>
      </c>
      <c r="DG35" s="4"/>
    </row>
    <row r="36" spans="1:111" x14ac:dyDescent="0.3">
      <c r="A36" s="52" t="s">
        <v>184</v>
      </c>
      <c r="B36" s="53" t="s">
        <v>85</v>
      </c>
      <c r="C36" s="54"/>
      <c r="D36" s="31"/>
      <c r="E36" s="31"/>
      <c r="F36" s="32"/>
      <c r="G36" s="32"/>
      <c r="H36" s="32"/>
      <c r="I36" s="32"/>
      <c r="J36" s="32"/>
      <c r="K36" s="43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4"/>
      <c r="AC36" s="44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6"/>
      <c r="BC36" s="46"/>
      <c r="BD36" s="46">
        <v>57.96</v>
      </c>
      <c r="BE36" s="59">
        <v>8.050717512558796</v>
      </c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7"/>
      <c r="DA36" s="48"/>
      <c r="DB36" s="62"/>
      <c r="DC36" s="28">
        <f>SUM(D36:DB36)</f>
        <v>66.010717512558799</v>
      </c>
      <c r="DD36" s="36"/>
      <c r="DE36" s="30">
        <f>+D36+F36+H36+J36+L36+N36+P36+R36+T36+V36+X36+Z36+AB36+AD36+AF36+AH36+AJ36+AL36+AN36+AP36+AR36+AT36+AV36+AX36+AZ36+BB36+BD36+BF36+BH36+BJ36+BL36+BN36+BP36+BR36+BT36+BV36+BX36+BZ36+CB36+CD36+CF36+CH36+CJ36+CL36+CN36+CQ36+CS36+CU36+CW36+CY36+DA36</f>
        <v>57.96</v>
      </c>
      <c r="DF36" s="30">
        <f>+E36+G36+I36+K36+M36+O36+Q36+S36+U36+W36+Y36+AA36+AC36+AE36+AG36+AI36+AK36+AM36+AO36+AQ36+AS36+AU36+AW36+AY36+BA36+BC36+BE36+BG36+BI36+BK36+BM36+BO36+BQ36+BS36+BU36+BW36+BY36+CA36+CC36+CE36+CG36+CI36+CK36+CM36+CO36+CP36+CR36+CT36+CV36+CX36+CZ36+DB36</f>
        <v>8.050717512558796</v>
      </c>
      <c r="DG36" s="4"/>
    </row>
    <row r="37" spans="1:111" x14ac:dyDescent="0.3">
      <c r="A37" s="52" t="s">
        <v>185</v>
      </c>
      <c r="B37" s="53" t="s">
        <v>86</v>
      </c>
      <c r="C37" s="54"/>
      <c r="D37" s="31"/>
      <c r="E37" s="31"/>
      <c r="F37" s="32"/>
      <c r="G37" s="32"/>
      <c r="H37" s="32"/>
      <c r="I37" s="32"/>
      <c r="J37" s="32"/>
      <c r="K37" s="43"/>
      <c r="L37" s="44"/>
      <c r="M37" s="44"/>
      <c r="N37" s="44"/>
      <c r="O37" s="44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4"/>
      <c r="AC37" s="44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>
        <v>4.8846856689109819</v>
      </c>
      <c r="CC37" s="59">
        <v>8.5706766585606591</v>
      </c>
      <c r="CD37" s="46">
        <v>29.42</v>
      </c>
      <c r="CE37" s="59">
        <v>11.548180077420636</v>
      </c>
      <c r="CF37" s="46">
        <v>2.42</v>
      </c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7"/>
      <c r="DA37" s="48"/>
      <c r="DB37" s="62"/>
      <c r="DC37" s="28">
        <f>SUM(D37:DB37)</f>
        <v>56.843542404892275</v>
      </c>
      <c r="DD37" s="36"/>
      <c r="DE37" s="30">
        <f>+D37+F37+H37+J37+L37+N37+P37+R37+T37+V37+X37+Z37+AB37+AD37+AF37+AH37+AJ37+AL37+AN37+AP37+AR37+AT37+AV37+AX37+AZ37+BB37+BD37+BF37+BH37+BJ37+BL37+BN37+BP37+BR37+BT37+BV37+BX37+BZ37+CB37+CD37+CF37+CH37+CJ37+CL37+CN37+CQ37+CS37+CU37+CW37+CY37+DA37</f>
        <v>36.724685668910986</v>
      </c>
      <c r="DF37" s="30">
        <f>+E37+G37+I37+K37+M37+O37+Q37+S37+U37+W37+Y37+AA37+AC37+AE37+AG37+AI37+AK37+AM37+AO37+AQ37+AS37+AU37+AW37+AY37+BA37+BC37+BE37+BG37+BI37+BK37+BM37+BO37+BQ37+BS37+BU37+BW37+BY37+CA37+CC37+CE37+CG37+CI37+CK37+CM37+CO37+CP37+CR37+CT37+CV37+CX37+CZ37+DB37</f>
        <v>20.118856735981296</v>
      </c>
      <c r="DG37" s="4"/>
    </row>
    <row r="38" spans="1:111" x14ac:dyDescent="0.3">
      <c r="A38" s="52" t="s">
        <v>186</v>
      </c>
      <c r="B38" s="53" t="s">
        <v>87</v>
      </c>
      <c r="C38" s="54"/>
      <c r="D38" s="31"/>
      <c r="E38" s="31"/>
      <c r="F38" s="32"/>
      <c r="G38" s="32"/>
      <c r="H38" s="32"/>
      <c r="I38" s="32"/>
      <c r="J38" s="32"/>
      <c r="K38" s="43"/>
      <c r="L38" s="44"/>
      <c r="M38" s="44"/>
      <c r="N38" s="44"/>
      <c r="O38" s="44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>
        <v>7.7056638085410816</v>
      </c>
      <c r="AA38" s="45"/>
      <c r="AB38" s="44"/>
      <c r="AC38" s="44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>
        <v>0.61058570861387274</v>
      </c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>
        <v>31.38</v>
      </c>
      <c r="CV38" s="59">
        <v>6.651392082582011</v>
      </c>
      <c r="CW38" s="46"/>
      <c r="CX38" s="46"/>
      <c r="CY38" s="46"/>
      <c r="CZ38" s="47"/>
      <c r="DA38" s="48"/>
      <c r="DB38" s="62"/>
      <c r="DC38" s="28">
        <f>SUM(D38:DB38)</f>
        <v>46.347641599736967</v>
      </c>
      <c r="DD38" s="36"/>
      <c r="DE38" s="30">
        <f>+D38+F38+H38+J38+L38+N38+P38+R38+T38+V38+X38+Z38+AB38+AD38+AF38+AH38+AJ38+AL38+AN38+AP38+AR38+AT38+AV38+AX38+AZ38+BB38+BD38+BF38+BH38+BJ38+BL38+BN38+BP38+BR38+BT38+BV38+BX38+BZ38+CB38+CD38+CF38+CH38+CJ38+CL38+CN38+CQ38+CS38+CU38+CW38+CY38+DA38</f>
        <v>39.696249517154953</v>
      </c>
      <c r="DF38" s="30">
        <f>+E38+G38+I38+K38+M38+O38+Q38+S38+U38+W38+Y38+AA38+AC38+AE38+AG38+AI38+AK38+AM38+AO38+AQ38+AS38+AU38+AW38+AY38+BA38+BC38+BE38+BG38+BI38+BK38+BM38+BO38+BQ38+BS38+BU38+BW38+BY38+CA38+CC38+CE38+CG38+CI38+CK38+CM38+CO38+CP38+CR38+CT38+CV38+CX38+CZ38+DB38</f>
        <v>6.651392082582011</v>
      </c>
      <c r="DG38" s="4"/>
    </row>
    <row r="39" spans="1:111" x14ac:dyDescent="0.3">
      <c r="A39" s="52" t="s">
        <v>187</v>
      </c>
      <c r="B39" s="53" t="s">
        <v>88</v>
      </c>
      <c r="C39" s="54" t="s">
        <v>89</v>
      </c>
      <c r="D39" s="31"/>
      <c r="E39" s="31"/>
      <c r="F39" s="32">
        <v>2.0267225393513542</v>
      </c>
      <c r="G39" s="32"/>
      <c r="H39" s="32"/>
      <c r="I39" s="32"/>
      <c r="J39" s="32"/>
      <c r="K39" s="43"/>
      <c r="L39" s="44"/>
      <c r="M39" s="44"/>
      <c r="N39" s="44"/>
      <c r="O39" s="44"/>
      <c r="P39" s="45"/>
      <c r="Q39" s="45"/>
      <c r="R39" s="45"/>
      <c r="S39" s="58">
        <v>6.8142376907255144</v>
      </c>
      <c r="T39" s="45"/>
      <c r="U39" s="45"/>
      <c r="V39" s="45">
        <v>3.99</v>
      </c>
      <c r="W39" s="58">
        <v>6.2204246210303999</v>
      </c>
      <c r="X39" s="45"/>
      <c r="Y39" s="45"/>
      <c r="Z39" s="45">
        <v>0.8561848676156758</v>
      </c>
      <c r="AA39" s="45"/>
      <c r="AB39" s="44"/>
      <c r="AC39" s="44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>
        <v>41.2</v>
      </c>
      <c r="BM39" s="59">
        <v>7.1684842284405033</v>
      </c>
      <c r="BN39" s="46">
        <v>12.989850121590097</v>
      </c>
      <c r="BO39" s="46"/>
      <c r="BP39" s="46"/>
      <c r="BQ39" s="46"/>
      <c r="BR39" s="46"/>
      <c r="BS39" s="46"/>
      <c r="BT39" s="46"/>
      <c r="BU39" s="46"/>
      <c r="BV39" s="46">
        <v>0.42211129810873615</v>
      </c>
      <c r="BW39" s="46"/>
      <c r="BX39" s="46"/>
      <c r="BY39" s="46"/>
      <c r="BZ39" s="46"/>
      <c r="CA39" s="46"/>
      <c r="CB39" s="46">
        <v>0.61058570861387274</v>
      </c>
      <c r="CC39" s="46"/>
      <c r="CD39" s="46"/>
      <c r="CE39" s="46"/>
      <c r="CF39" s="46">
        <v>2.2045877878459526</v>
      </c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>
        <v>4.6399999999999997</v>
      </c>
      <c r="CZ39" s="47"/>
      <c r="DA39" s="48"/>
      <c r="DB39" s="62"/>
      <c r="DC39" s="28">
        <f>SUM(D39:DB39)</f>
        <v>89.143188863322095</v>
      </c>
      <c r="DD39" s="36"/>
      <c r="DE39" s="30">
        <f>+D39+F39+H39+J39+L39+N39+P39+R39+T39+V39+X39+Z39+AB39+AD39+AF39+AH39+AJ39+AL39+AN39+AP39+AR39+AT39+AV39+AX39+AZ39+BB39+BD39+BF39+BH39+BJ39+BL39+BN39+BP39+BR39+BT39+BV39+BX39+BZ39+CB39+CD39+CF39+CH39+CJ39+CL39+CN39+CQ39+CS39+CU39+CW39+CY39+DA39</f>
        <v>68.940042323125695</v>
      </c>
      <c r="DF39" s="30">
        <f>+E39+G39+I39+K39+M39+O39+Q39+S39+U39+W39+Y39+AA39+AC39+AE39+AG39+AI39+AK39+AM39+AO39+AQ39+AS39+AU39+AW39+AY39+BA39+BC39+BE39+BG39+BI39+BK39+BM39+BO39+BQ39+BS39+BU39+BW39+BY39+CA39+CC39+CE39+CG39+CI39+CK39+CM39+CO39+CP39+CR39+CT39+CV39+CX39+CZ39+DB39</f>
        <v>20.203146540196418</v>
      </c>
      <c r="DG39" s="4"/>
    </row>
    <row r="40" spans="1:111" x14ac:dyDescent="0.3">
      <c r="A40" s="52" t="s">
        <v>187</v>
      </c>
      <c r="B40" s="53" t="s">
        <v>88</v>
      </c>
      <c r="C40" s="54" t="s">
        <v>90</v>
      </c>
      <c r="D40" s="31"/>
      <c r="E40" s="31"/>
      <c r="F40" s="32"/>
      <c r="G40" s="32"/>
      <c r="H40" s="32"/>
      <c r="I40" s="32"/>
      <c r="J40" s="32"/>
      <c r="K40" s="43"/>
      <c r="L40" s="44"/>
      <c r="M40" s="44"/>
      <c r="N40" s="44"/>
      <c r="O40" s="44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4"/>
      <c r="AC40" s="44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>
        <v>17.41</v>
      </c>
      <c r="AY40" s="58">
        <v>5.947486207381429</v>
      </c>
      <c r="AZ40" s="45"/>
      <c r="BA40" s="45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7"/>
      <c r="DA40" s="48"/>
      <c r="DB40" s="62"/>
      <c r="DC40" s="28">
        <f>SUM(D40:DB40)</f>
        <v>23.357486207381427</v>
      </c>
      <c r="DD40" s="36"/>
      <c r="DE40" s="30">
        <f>+D40+F40+H40+J40+L40+N40+P40+R40+T40+V40+X40+Z40+AB40+AD40+AF40+AH40+AJ40+AL40+AN40+AP40+AR40+AT40+AV40+AX40+AZ40+BB40+BD40+BF40+BH40+BJ40+BL40+BN40+BP40+BR40+BT40+BV40+BX40+BZ40+CB40+CD40+CF40+CH40+CJ40+CL40+CN40+CQ40+CS40+CU40+CW40+CY40+DA40</f>
        <v>17.41</v>
      </c>
      <c r="DF40" s="30">
        <f>+E40+G40+I40+K40+M40+O40+Q40+S40+U40+W40+Y40+AA40+AC40+AE40+AG40+AI40+AK40+AM40+AO40+AQ40+AS40+AU40+AW40+AY40+BA40+BC40+BE40+BG40+BI40+BK40+BM40+BO40+BQ40+BS40+BU40+BW40+BY40+CA40+CC40+CE40+CG40+CI40+CK40+CM40+CO40+CP40+CR40+CT40+CV40+CX40+CZ40+DB40</f>
        <v>5.947486207381429</v>
      </c>
      <c r="DG40" s="4"/>
    </row>
    <row r="41" spans="1:111" x14ac:dyDescent="0.3">
      <c r="A41" s="52" t="s">
        <v>187</v>
      </c>
      <c r="B41" s="53" t="s">
        <v>88</v>
      </c>
      <c r="C41" s="54" t="s">
        <v>91</v>
      </c>
      <c r="D41" s="31"/>
      <c r="E41" s="31"/>
      <c r="F41" s="32"/>
      <c r="G41" s="32"/>
      <c r="H41" s="32"/>
      <c r="I41" s="32"/>
      <c r="J41" s="32"/>
      <c r="K41" s="43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>
        <v>6.2607783058859523</v>
      </c>
      <c r="W41" s="45"/>
      <c r="X41" s="45"/>
      <c r="Y41" s="45"/>
      <c r="Z41" s="45"/>
      <c r="AA41" s="45"/>
      <c r="AB41" s="44"/>
      <c r="AC41" s="44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>
        <v>28.467591223593431</v>
      </c>
      <c r="AW41" s="45"/>
      <c r="AX41" s="45"/>
      <c r="AY41" s="45"/>
      <c r="AZ41" s="45"/>
      <c r="BA41" s="45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7"/>
      <c r="DA41" s="48"/>
      <c r="DB41" s="62"/>
      <c r="DC41" s="28">
        <f>SUM(D41:DB41)</f>
        <v>34.72836952947938</v>
      </c>
      <c r="DD41" s="36"/>
      <c r="DE41" s="30">
        <f>+D41+F41+H41+J41+L41+N41+P41+R41+T41+V41+X41+Z41+AB41+AD41+AF41+AH41+AJ41+AL41+AN41+AP41+AR41+AT41+AV41+AX41+AZ41+BB41+BD41+BF41+BH41+BJ41+BL41+BN41+BP41+BR41+BT41+BV41+BX41+BZ41+CB41+CD41+CF41+CH41+CJ41+CL41+CN41+CQ41+CS41+CU41+CW41+CY41+DA41</f>
        <v>34.72836952947938</v>
      </c>
      <c r="DF41" s="30">
        <f>+E41+G41+I41+K41+M41+O41+Q41+S41+U41+W41+Y41+AA41+AC41+AE41+AG41+AI41+AK41+AM41+AO41+AQ41+AS41+AU41+AW41+AY41+BA41+BC41+BE41+BG41+BI41+BK41+BM41+BO41+BQ41+BS41+BU41+BW41+BY41+CA41+CC41+CE41+CG41+CI41+CK41+CM41+CO41+CP41+CR41+CT41+CV41+CX41+CZ41+DB41</f>
        <v>0</v>
      </c>
      <c r="DG41" s="4"/>
    </row>
    <row r="42" spans="1:111" x14ac:dyDescent="0.3">
      <c r="A42" s="52" t="s">
        <v>188</v>
      </c>
      <c r="B42" s="53" t="s">
        <v>92</v>
      </c>
      <c r="C42" s="54"/>
      <c r="D42" s="31"/>
      <c r="E42" s="31"/>
      <c r="F42" s="32"/>
      <c r="G42" s="32"/>
      <c r="H42" s="32"/>
      <c r="I42" s="32"/>
      <c r="J42" s="32"/>
      <c r="K42" s="43"/>
      <c r="L42" s="44"/>
      <c r="M42" s="44"/>
      <c r="N42" s="44"/>
      <c r="O42" s="44"/>
      <c r="P42" s="65"/>
      <c r="Q42" s="65"/>
      <c r="R42" s="65"/>
      <c r="S42" s="65"/>
      <c r="T42" s="65"/>
      <c r="U42" s="45"/>
      <c r="V42" s="45">
        <v>2.9216965427467785</v>
      </c>
      <c r="W42" s="45"/>
      <c r="X42" s="45"/>
      <c r="Y42" s="45"/>
      <c r="Z42" s="45"/>
      <c r="AA42" s="45"/>
      <c r="AB42" s="44"/>
      <c r="AC42" s="44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6">
        <v>1.6943282767291434</v>
      </c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>
        <v>83.91</v>
      </c>
      <c r="BU42" s="59">
        <v>10.10555385531605</v>
      </c>
      <c r="BV42" s="46"/>
      <c r="BW42" s="46"/>
      <c r="BX42" s="46"/>
      <c r="BY42" s="46"/>
      <c r="BZ42" s="46"/>
      <c r="CA42" s="46"/>
      <c r="CB42" s="46">
        <v>2.61</v>
      </c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7"/>
      <c r="DA42" s="48"/>
      <c r="DB42" s="62"/>
      <c r="DC42" s="28">
        <f>SUM(D42:DB42)</f>
        <v>101.24157867479197</v>
      </c>
      <c r="DD42" s="36"/>
      <c r="DE42" s="30">
        <f>+D42+F42+H42+J42+L42+N42+P42+R42+T42+V42+X42+Z42+AB42+AD42+AF42+AH42+AJ42+AL42+AN42+AP42+AR42+AT42+AV42+AX42+AZ42+BB42+BD42+BF42+BH42+BJ42+BL42+BN42+BP42+BR42+BT42+BV42+BX42+BZ42+CB42+CD42+CF42+CH42+CJ42+CL42+CN42+CQ42+CS42+CU42+CW42+CY42+DA42</f>
        <v>91.136024819475921</v>
      </c>
      <c r="DF42" s="30">
        <f>+E42+G42+I42+K42+M42+O42+Q42+S42+U42+W42+Y42+AA42+AC42+AE42+AG42+AI42+AK42+AM42+AO42+AQ42+AS42+AU42+AW42+AY42+BA42+BC42+BE42+BG42+BI42+BK42+BM42+BO42+BQ42+BS42+BU42+BW42+BY42+CA42+CC42+CE42+CG42+CI42+CK42+CM42+CO42+CP42+CR42+CT42+CV42+CX42+CZ42+DB42</f>
        <v>10.10555385531605</v>
      </c>
      <c r="DG42" s="4"/>
    </row>
    <row r="43" spans="1:111" x14ac:dyDescent="0.3">
      <c r="A43" s="52" t="s">
        <v>189</v>
      </c>
      <c r="B43" s="53" t="s">
        <v>93</v>
      </c>
      <c r="C43" s="54"/>
      <c r="D43" s="31"/>
      <c r="E43" s="31"/>
      <c r="F43" s="32"/>
      <c r="G43" s="32"/>
      <c r="H43" s="32"/>
      <c r="I43" s="32"/>
      <c r="J43" s="32"/>
      <c r="K43" s="43"/>
      <c r="L43" s="44"/>
      <c r="M43" s="44"/>
      <c r="N43" s="44"/>
      <c r="O43" s="66"/>
      <c r="P43" s="32"/>
      <c r="Q43" s="32"/>
      <c r="R43" s="32"/>
      <c r="S43" s="32"/>
      <c r="T43" s="32"/>
      <c r="U43" s="67"/>
      <c r="V43" s="45"/>
      <c r="W43" s="45"/>
      <c r="X43" s="45"/>
      <c r="Y43" s="45"/>
      <c r="Z43" s="45"/>
      <c r="AA43" s="45"/>
      <c r="AB43" s="44"/>
      <c r="AC43" s="44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>
        <v>28.08</v>
      </c>
      <c r="CA43" s="59">
        <v>6.4778812339051655</v>
      </c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7"/>
      <c r="DA43" s="48"/>
      <c r="DB43" s="62"/>
      <c r="DC43" s="28">
        <f>SUM(D43:DB43)</f>
        <v>34.557881233905164</v>
      </c>
      <c r="DD43" s="36"/>
      <c r="DE43" s="30">
        <f>+D43+F43+H43+J43+L43+N43+P43+R43+T43+V43+X43+Z43+AB43+AD43+AF43+AH43+AJ43+AL43+AN43+AP43+AR43+AT43+AV43+AX43+AZ43+BB43+BD43+BF43+BH43+BJ43+BL43+BN43+BP43+BR43+BT43+BV43+BX43+BZ43+CB43+CD43+CF43+CH43+CJ43+CL43+CN43+CQ43+CS43+CU43+CW43+CY43+DA43</f>
        <v>28.08</v>
      </c>
      <c r="DF43" s="30">
        <f>+E43+G43+I43+K43+M43+O43+Q43+S43+U43+W43+Y43+AA43+AC43+AE43+AG43+AI43+AK43+AM43+AO43+AQ43+AS43+AU43+AW43+AY43+BA43+BC43+BE43+BG43+BI43+BK43+BM43+BO43+BQ43+BS43+BU43+BW43+BY43+CA43+CC43+CE43+CG43+CI43+CK43+CM43+CO43+CP43+CR43+CT43+CV43+CX43+CZ43+DB43</f>
        <v>6.4778812339051655</v>
      </c>
      <c r="DG43" s="4"/>
    </row>
    <row r="44" spans="1:111" x14ac:dyDescent="0.3">
      <c r="A44" s="52" t="s">
        <v>190</v>
      </c>
      <c r="B44" s="53" t="s">
        <v>94</v>
      </c>
      <c r="C44" s="54"/>
      <c r="D44" s="31"/>
      <c r="E44" s="31"/>
      <c r="F44" s="32"/>
      <c r="G44" s="32"/>
      <c r="H44" s="32">
        <v>34.17</v>
      </c>
      <c r="I44" s="37">
        <v>6.7981824899226337</v>
      </c>
      <c r="J44" s="32"/>
      <c r="K44" s="43"/>
      <c r="L44" s="44"/>
      <c r="M44" s="44"/>
      <c r="N44" s="44"/>
      <c r="O44" s="66"/>
      <c r="P44" s="32"/>
      <c r="Q44" s="32"/>
      <c r="R44" s="32"/>
      <c r="S44" s="32"/>
      <c r="T44" s="32"/>
      <c r="U44" s="67"/>
      <c r="V44" s="45">
        <v>3.9651595937277704</v>
      </c>
      <c r="W44" s="45"/>
      <c r="X44" s="45">
        <v>75.06</v>
      </c>
      <c r="Y44" s="58">
        <v>8.9507261975659915</v>
      </c>
      <c r="Z44" s="45"/>
      <c r="AA44" s="45"/>
      <c r="AB44" s="44"/>
      <c r="AC44" s="44"/>
      <c r="AD44" s="45"/>
      <c r="AE44" s="45"/>
      <c r="AF44" s="45">
        <v>67.72</v>
      </c>
      <c r="AG44" s="58">
        <v>13.564254578239506</v>
      </c>
      <c r="AH44" s="45"/>
      <c r="AI44" s="45"/>
      <c r="AJ44" s="45">
        <v>68.650000000000006</v>
      </c>
      <c r="AK44" s="58">
        <v>10.875400733814178</v>
      </c>
      <c r="AL44" s="45">
        <v>106.72</v>
      </c>
      <c r="AM44" s="58">
        <v>15.617026680893535</v>
      </c>
      <c r="AN44" s="45">
        <v>99.66</v>
      </c>
      <c r="AO44" s="58">
        <v>10.245348782306849</v>
      </c>
      <c r="AP44" s="45"/>
      <c r="AQ44" s="45"/>
      <c r="AR44" s="45"/>
      <c r="AS44" s="45"/>
      <c r="AT44" s="45">
        <v>20.6</v>
      </c>
      <c r="AU44" s="58">
        <v>6.084184774217384</v>
      </c>
      <c r="AV44" s="45"/>
      <c r="AW44" s="45"/>
      <c r="AX44" s="45">
        <v>0.59</v>
      </c>
      <c r="AY44" s="45"/>
      <c r="AZ44" s="45"/>
      <c r="BA44" s="45"/>
      <c r="BB44" s="46">
        <v>5.18</v>
      </c>
      <c r="BC44" s="59">
        <v>5.4954176247746034</v>
      </c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>
        <v>13.095745638885667</v>
      </c>
      <c r="BU44" s="46"/>
      <c r="BV44" s="46"/>
      <c r="BW44" s="46"/>
      <c r="BX44" s="46"/>
      <c r="BY44" s="46"/>
      <c r="BZ44" s="46"/>
      <c r="CA44" s="46"/>
      <c r="CB44" s="46">
        <v>8.2799999999999994</v>
      </c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>
        <v>9.59</v>
      </c>
      <c r="CR44" s="59">
        <v>5.504592025233392</v>
      </c>
      <c r="CS44" s="46"/>
      <c r="CT44" s="46"/>
      <c r="CU44" s="46"/>
      <c r="CV44" s="46"/>
      <c r="CW44" s="46"/>
      <c r="CX44" s="46"/>
      <c r="CY44" s="46"/>
      <c r="CZ44" s="47"/>
      <c r="DA44" s="48">
        <v>2.1800000000000002</v>
      </c>
      <c r="DB44" s="68">
        <v>10.114680005734861</v>
      </c>
      <c r="DC44" s="28">
        <f>SUM(D44:DB44)</f>
        <v>608.71071912531636</v>
      </c>
      <c r="DD44" s="36"/>
      <c r="DE44" s="30">
        <f>+D44+F44+H44+J44+L44+N44+P44+R44+T44+V44+X44+Z44+AB44+AD44+AF44+AH44+AJ44+AL44+AN44+AP44+AR44+AT44+AV44+AX44+AZ44+BB44+BD44+BF44+BH44+BJ44+BL44+BN44+BP44+BR44+BT44+BV44+BX44+BZ44+CB44+CD44+CF44+CH44+CJ44+CL44+CN44+CQ44+CS44+CU44+CW44+CY44+DA44</f>
        <v>515.46090523261341</v>
      </c>
      <c r="DF44" s="30">
        <f>+E44+G44+I44+K44+M44+O44+Q44+S44+U44+W44+Y44+AA44+AC44+AE44+AG44+AI44+AK44+AM44+AO44+AQ44+AS44+AU44+AW44+AY44+BA44+BC44+BE44+BG44+BI44+BK44+BM44+BO44+BQ44+BS44+BU44+BW44+BY44+CA44+CC44+CE44+CG44+CI44+CK44+CM44+CO44+CP44+CR44+CT44+CV44+CX44+CZ44+DB44</f>
        <v>93.249813892702946</v>
      </c>
      <c r="DG44" s="4"/>
    </row>
    <row r="45" spans="1:111" x14ac:dyDescent="0.3">
      <c r="A45" s="52" t="s">
        <v>191</v>
      </c>
      <c r="B45" s="53" t="s">
        <v>95</v>
      </c>
      <c r="C45" s="54"/>
      <c r="D45" s="31"/>
      <c r="E45" s="31"/>
      <c r="F45" s="32">
        <v>1.2472138703700639</v>
      </c>
      <c r="G45" s="32"/>
      <c r="H45" s="32"/>
      <c r="I45" s="32"/>
      <c r="J45" s="32"/>
      <c r="K45" s="43"/>
      <c r="L45" s="44"/>
      <c r="M45" s="44"/>
      <c r="N45" s="44"/>
      <c r="O45" s="66"/>
      <c r="P45" s="32"/>
      <c r="Q45" s="32"/>
      <c r="R45" s="32"/>
      <c r="S45" s="32"/>
      <c r="T45" s="32"/>
      <c r="U45" s="67"/>
      <c r="V45" s="45"/>
      <c r="W45" s="45"/>
      <c r="X45" s="45"/>
      <c r="Y45" s="45"/>
      <c r="Z45" s="45"/>
      <c r="AA45" s="45"/>
      <c r="AB45" s="44">
        <v>41.18</v>
      </c>
      <c r="AC45" s="58">
        <v>7.1674521083888898</v>
      </c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7"/>
      <c r="DA45" s="48"/>
      <c r="DB45" s="49"/>
      <c r="DC45" s="28">
        <f>SUM(D45:DB45)</f>
        <v>49.594665978758954</v>
      </c>
      <c r="DD45" s="36"/>
      <c r="DE45" s="30">
        <f>+D45+F45+H45+J45+L45+N45+P45+R45+T45+V45+X45+Z45+AB45+AD45+AF45+AH45+AJ45+AL45+AN45+AP45+AR45+AT45+AV45+AX45+AZ45+BB45+BD45+BF45+BH45+BJ45+BL45+BN45+BP45+BR45+BT45+BV45+BX45+BZ45+CB45+CD45+CF45+CH45+CJ45+CL45+CN45+CQ45+CS45+CU45+CW45+CY45+DA45</f>
        <v>42.427213870370061</v>
      </c>
      <c r="DF45" s="30">
        <f>+E45+G45+I45+K45+M45+O45+Q45+S45+U45+W45+Y45+AA45+AC45+AE45+AG45+AI45+AK45+AM45+AO45+AQ45+AS45+AU45+AW45+AY45+BA45+BC45+BE45+BG45+BI45+BK45+BM45+BO45+BQ45+BS45+BU45+BW45+BY45+CA45+CC45+CE45+CG45+CI45+CK45+CM45+CO45+CP45+CR45+CT45+CV45+CX45+CZ45+DB45</f>
        <v>7.1674521083888898</v>
      </c>
      <c r="DG45" s="4"/>
    </row>
    <row r="46" spans="1:111" x14ac:dyDescent="0.3">
      <c r="A46" s="52" t="s">
        <v>192</v>
      </c>
      <c r="B46" s="53" t="s">
        <v>96</v>
      </c>
      <c r="C46" s="54" t="s">
        <v>97</v>
      </c>
      <c r="D46" s="31"/>
      <c r="E46" s="31"/>
      <c r="F46" s="32">
        <v>14.05</v>
      </c>
      <c r="G46" s="63">
        <v>5.911706045592152</v>
      </c>
      <c r="H46" s="32"/>
      <c r="I46" s="32"/>
      <c r="J46" s="32"/>
      <c r="K46" s="43"/>
      <c r="L46" s="44"/>
      <c r="M46" s="44"/>
      <c r="N46" s="44"/>
      <c r="O46" s="66"/>
      <c r="P46" s="32"/>
      <c r="Q46" s="32"/>
      <c r="R46" s="32"/>
      <c r="S46" s="32"/>
      <c r="T46" s="32"/>
      <c r="U46" s="67"/>
      <c r="V46" s="45"/>
      <c r="W46" s="45"/>
      <c r="X46" s="45"/>
      <c r="Y46" s="45"/>
      <c r="Z46" s="45"/>
      <c r="AA46" s="45"/>
      <c r="AB46" s="44"/>
      <c r="AC46" s="44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6">
        <v>1.6943282767291434</v>
      </c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>
        <v>28.76</v>
      </c>
      <c r="BQ46" s="59">
        <v>11.513776075700177</v>
      </c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>
        <v>4.8846856689109819</v>
      </c>
      <c r="CC46" s="46"/>
      <c r="CD46" s="46"/>
      <c r="CE46" s="46"/>
      <c r="CF46" s="46"/>
      <c r="CG46" s="46"/>
      <c r="CH46" s="46">
        <v>1.1806957972836603</v>
      </c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7"/>
      <c r="DA46" s="48"/>
      <c r="DB46" s="62"/>
      <c r="DC46" s="28">
        <f>SUM(D46:DB46)</f>
        <v>67.99519186421611</v>
      </c>
      <c r="DD46" s="36"/>
      <c r="DE46" s="30">
        <f>+D46+F46+H46+J46+L46+N46+P46+R46+T46+V46+X46+Z46+AB46+AD46+AF46+AH46+AJ46+AL46+AN46+AP46+AR46+AT46+AV46+AX46+AZ46+BB46+BD46+BF46+BH46+BJ46+BL46+BN46+BP46+BR46+BT46+BV46+BX46+BZ46+CB46+CD46+CF46+CH46+CJ46+CL46+CN46+CQ46+CS46+CU46+CW46+CY46+DA46</f>
        <v>50.569709742923791</v>
      </c>
      <c r="DF46" s="30">
        <f>+E46+G46+I46+K46+M46+O46+Q46+S46+U46+W46+Y46+AA46+AC46+AE46+AG46+AI46+AK46+AM46+AO46+AQ46+AS46+AU46+AW46+AY46+BA46+BC46+BE46+BG46+BI46+BK46+BM46+BO46+BQ46+BS46+BU46+BW46+BY46+CA46+CC46+CE46+CG46+CI46+CK46+CM46+CO46+CP46+CR46+CT46+CV46+CX46+CZ46+DB46</f>
        <v>17.42548212129233</v>
      </c>
      <c r="DG46" s="4"/>
    </row>
    <row r="47" spans="1:111" x14ac:dyDescent="0.3">
      <c r="A47" s="52" t="s">
        <v>192</v>
      </c>
      <c r="B47" s="53" t="s">
        <v>96</v>
      </c>
      <c r="C47" s="54" t="s">
        <v>98</v>
      </c>
      <c r="D47" s="31"/>
      <c r="E47" s="31"/>
      <c r="F47" s="32"/>
      <c r="G47" s="32"/>
      <c r="H47" s="32"/>
      <c r="I47" s="32"/>
      <c r="J47" s="32"/>
      <c r="K47" s="43"/>
      <c r="L47" s="44"/>
      <c r="M47" s="44"/>
      <c r="N47" s="44"/>
      <c r="O47" s="66"/>
      <c r="P47" s="32"/>
      <c r="Q47" s="32"/>
      <c r="R47" s="32"/>
      <c r="S47" s="32"/>
      <c r="T47" s="32"/>
      <c r="U47" s="67"/>
      <c r="V47" s="45"/>
      <c r="W47" s="45"/>
      <c r="X47" s="45"/>
      <c r="Y47" s="45"/>
      <c r="Z47" s="45"/>
      <c r="AA47" s="45"/>
      <c r="AB47" s="44"/>
      <c r="AC47" s="44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>
        <v>24.07</v>
      </c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7"/>
      <c r="DA47" s="48"/>
      <c r="DB47" s="62"/>
      <c r="DC47" s="28">
        <f>SUM(D47:DB47)</f>
        <v>24.07</v>
      </c>
      <c r="DD47" s="36"/>
      <c r="DE47" s="30">
        <f>+D47+F47+H47+J47+L47+N47+P47+R47+T47+V47+X47+Z47+AB47+AD47+AF47+AH47+AJ47+AL47+AN47+AP47+AR47+AT47+AV47+AX47+AZ47+BB47+BD47+BF47+BH47+BJ47+BL47+BN47+BP47+BR47+BT47+BV47+BX47+BZ47+CB47+CD47+CF47+CH47+CJ47+CL47+CN47+CQ47+CS47+CU47+CW47+CY47+DA47</f>
        <v>24.07</v>
      </c>
      <c r="DF47" s="30">
        <f>+E47+G47+I47+K47+M47+O47+Q47+S47+U47+W47+Y47+AA47+AC47+AE47+AG47+AI47+AK47+AM47+AO47+AQ47+AS47+AU47+AW47+AY47+BA47+BC47+BE47+BG47+BI47+BK47+BM47+BO47+BQ47+BS47+BU47+BW47+BY47+CA47+CC47+CE47+CG47+CI47+CK47+CM47+CO47+CP47+CR47+CT47+CV47+CX47+CZ47+DB47</f>
        <v>0</v>
      </c>
      <c r="DG47" s="4"/>
    </row>
    <row r="48" spans="1:111" x14ac:dyDescent="0.3">
      <c r="A48" s="52" t="s">
        <v>192</v>
      </c>
      <c r="B48" s="53" t="s">
        <v>96</v>
      </c>
      <c r="C48" s="54" t="s">
        <v>99</v>
      </c>
      <c r="D48" s="31"/>
      <c r="E48" s="31"/>
      <c r="F48" s="32"/>
      <c r="G48" s="32"/>
      <c r="H48" s="32"/>
      <c r="I48" s="32"/>
      <c r="J48" s="32"/>
      <c r="K48" s="43"/>
      <c r="L48" s="44"/>
      <c r="M48" s="44"/>
      <c r="N48" s="44"/>
      <c r="O48" s="66"/>
      <c r="P48" s="32"/>
      <c r="Q48" s="32"/>
      <c r="R48" s="32"/>
      <c r="S48" s="32"/>
      <c r="T48" s="32"/>
      <c r="U48" s="67"/>
      <c r="V48" s="45"/>
      <c r="W48" s="45"/>
      <c r="X48" s="45"/>
      <c r="Y48" s="45"/>
      <c r="Z48" s="45"/>
      <c r="AA48" s="45"/>
      <c r="AB48" s="44"/>
      <c r="AC48" s="44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7"/>
      <c r="DA48" s="48"/>
      <c r="DB48" s="49"/>
      <c r="DC48" s="28">
        <f>SUM(D48:DB48)</f>
        <v>0</v>
      </c>
      <c r="DD48" s="36"/>
      <c r="DE48" s="30">
        <f>+D48+F48+H48+J48+L48+N48+P48+R48+T48+V48+X48+Z48+AB48+AD48+AF48+AH48+AJ48+AL48+AN48+AP48+AR48+AT48+AV48+AX48+AZ48+BB48+BD48+BF48+BH48+BJ48+BL48+BN48+BP48+BR48+BT48+BV48+BX48+BZ48+CB48+CD48+CF48+CH48+CJ48+CL48+CN48+CQ48+CS48+CU48+CW48+CY48+DA48</f>
        <v>0</v>
      </c>
      <c r="DF48" s="30">
        <f>+E48+G48+I48+K48+M48+O48+Q48+S48+U48+W48+Y48+AA48+AC48+AE48+AG48+AI48+AK48+AM48+AO48+AQ48+AS48+AU48+AW48+AY48+BA48+BC48+BE48+BG48+BI48+BK48+BM48+BO48+BQ48+BS48+BU48+BW48+BY48+CA48+CC48+CE48+CG48+CI48+CK48+CM48+CO48+CP48+CR48+CT48+CV48+CX48+CZ48+DB48</f>
        <v>0</v>
      </c>
      <c r="DG48" s="4"/>
    </row>
    <row r="49" spans="1:111" x14ac:dyDescent="0.3">
      <c r="A49" s="52" t="s">
        <v>193</v>
      </c>
      <c r="B49" s="53" t="s">
        <v>100</v>
      </c>
      <c r="C49" s="54" t="s">
        <v>101</v>
      </c>
      <c r="D49" s="31"/>
      <c r="E49" s="31"/>
      <c r="F49" s="32"/>
      <c r="G49" s="32"/>
      <c r="H49" s="32"/>
      <c r="I49" s="32"/>
      <c r="J49" s="32"/>
      <c r="K49" s="43"/>
      <c r="L49" s="44"/>
      <c r="M49" s="44"/>
      <c r="N49" s="44"/>
      <c r="O49" s="66"/>
      <c r="P49" s="32"/>
      <c r="Q49" s="32"/>
      <c r="R49" s="32"/>
      <c r="S49" s="32"/>
      <c r="T49" s="32"/>
      <c r="U49" s="67"/>
      <c r="V49" s="45"/>
      <c r="W49" s="45"/>
      <c r="X49" s="45"/>
      <c r="Y49" s="45"/>
      <c r="Z49" s="45"/>
      <c r="AA49" s="45"/>
      <c r="AB49" s="44"/>
      <c r="AC49" s="44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>
        <v>37.479999999999997</v>
      </c>
      <c r="CK49" s="59">
        <v>6.9724960986396241</v>
      </c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7"/>
      <c r="DA49" s="48"/>
      <c r="DB49" s="62"/>
      <c r="DC49" s="28">
        <f>SUM(D49:DB49)</f>
        <v>44.452496098639621</v>
      </c>
      <c r="DD49" s="36"/>
      <c r="DE49" s="30">
        <f>+D49+F49+H49+J49+L49+N49+P49+R49+T49+V49+X49+Z49+AB49+AD49+AF49+AH49+AJ49+AL49+AN49+AP49+AR49+AT49+AV49+AX49+AZ49+BB49+BD49+BF49+BH49+BJ49+BL49+BN49+BP49+BR49+BT49+BV49+BX49+BZ49+CB49+CD49+CF49+CH49+CJ49+CL49+CN49+CQ49+CS49+CU49+CW49+CY49+DA49</f>
        <v>37.479999999999997</v>
      </c>
      <c r="DF49" s="30">
        <f>+E49+G49+I49+K49+M49+O49+Q49+S49+U49+W49+Y49+AA49+AC49+AE49+AG49+AI49+AK49+AM49+AO49+AQ49+AS49+AU49+AW49+AY49+BA49+BC49+BE49+BG49+BI49+BK49+BM49+BO49+BQ49+BS49+BU49+BW49+BY49+CA49+CC49+CE49+CG49+CI49+CK49+CM49+CO49+CP49+CR49+CT49+CV49+CX49+CZ49+DB49</f>
        <v>6.9724960986396241</v>
      </c>
      <c r="DG49" s="4"/>
    </row>
    <row r="50" spans="1:111" x14ac:dyDescent="0.3">
      <c r="A50" s="52" t="s">
        <v>193</v>
      </c>
      <c r="B50" s="53" t="s">
        <v>100</v>
      </c>
      <c r="C50" s="54" t="s">
        <v>102</v>
      </c>
      <c r="D50" s="31"/>
      <c r="E50" s="31"/>
      <c r="F50" s="32"/>
      <c r="G50" s="32"/>
      <c r="H50" s="32"/>
      <c r="I50" s="32"/>
      <c r="J50" s="32"/>
      <c r="K50" s="43"/>
      <c r="L50" s="44"/>
      <c r="M50" s="44"/>
      <c r="N50" s="44"/>
      <c r="O50" s="66"/>
      <c r="P50" s="32"/>
      <c r="Q50" s="32"/>
      <c r="R50" s="32"/>
      <c r="S50" s="32"/>
      <c r="T50" s="32"/>
      <c r="U50" s="67"/>
      <c r="V50" s="45"/>
      <c r="W50" s="45"/>
      <c r="X50" s="45"/>
      <c r="Y50" s="45"/>
      <c r="Z50" s="45"/>
      <c r="AA50" s="45"/>
      <c r="AB50" s="44"/>
      <c r="AC50" s="44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7"/>
      <c r="DA50" s="48"/>
      <c r="DB50" s="49"/>
      <c r="DC50" s="28">
        <f>SUM(D50:DB50)</f>
        <v>0</v>
      </c>
      <c r="DD50" s="36"/>
      <c r="DE50" s="30">
        <f>+D50+F50+H50+J50+L50+N50+P50+R50+T50+V50+X50+Z50+AB50+AD50+AF50+AH50+AJ50+AL50+AN50+AP50+AR50+AT50+AV50+AX50+AZ50+BB50+BD50+BF50+BH50+BJ50+BL50+BN50+BP50+BR50+BT50+BV50+BX50+BZ50+CB50+CD50+CF50+CH50+CJ50+CL50+CN50+CQ50+CS50+CU50+CW50+CY50+DA50</f>
        <v>0</v>
      </c>
      <c r="DF50" s="30">
        <f>+E50+G50+I50+K50+M50+O50+Q50+S50+U50+W50+Y50+AA50+AC50+AE50+AG50+AI50+AK50+AM50+AO50+AQ50+AS50+AU50+AW50+AY50+BA50+BC50+BE50+BG50+BI50+BK50+BM50+BO50+BQ50+BS50+BU50+BW50+BY50+CA50+CC50+CE50+CG50+CI50+CK50+CM50+CO50+CP50+CR50+CT50+CV50+CX50+CZ50+DB50</f>
        <v>0</v>
      </c>
      <c r="DG50" s="4"/>
    </row>
    <row r="51" spans="1:111" x14ac:dyDescent="0.3">
      <c r="A51" s="52" t="s">
        <v>194</v>
      </c>
      <c r="B51" s="53" t="s">
        <v>103</v>
      </c>
      <c r="C51" s="53"/>
      <c r="D51" s="31"/>
      <c r="E51" s="31"/>
      <c r="F51" s="32"/>
      <c r="G51" s="32"/>
      <c r="H51" s="32"/>
      <c r="I51" s="32"/>
      <c r="J51" s="32"/>
      <c r="K51" s="43"/>
      <c r="L51" s="44"/>
      <c r="M51" s="44"/>
      <c r="N51" s="44"/>
      <c r="O51" s="44"/>
      <c r="P51" s="69"/>
      <c r="Q51" s="69"/>
      <c r="R51" s="69"/>
      <c r="S51" s="69"/>
      <c r="T51" s="69"/>
      <c r="U51" s="45"/>
      <c r="V51" s="45"/>
      <c r="W51" s="45"/>
      <c r="X51" s="45"/>
      <c r="Y51" s="45"/>
      <c r="Z51" s="45"/>
      <c r="AA51" s="45"/>
      <c r="AB51" s="44"/>
      <c r="AC51" s="44"/>
      <c r="AD51" s="45"/>
      <c r="AE51" s="45"/>
      <c r="AF51" s="45"/>
      <c r="AG51" s="45"/>
      <c r="AH51" s="45"/>
      <c r="AI51" s="45"/>
      <c r="AJ51" s="45">
        <v>42.98</v>
      </c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7"/>
      <c r="DA51" s="70"/>
      <c r="DB51" s="62"/>
      <c r="DC51" s="28">
        <f>SUM(D51:DA51)</f>
        <v>42.98</v>
      </c>
      <c r="DD51" s="36"/>
      <c r="DE51" s="30">
        <f>+D51+F51+H51+J51+L51+N51+P51+R51+T51+V51+X51+Z51+AB51+AD51+AF51+AH51+AJ51+AL51+AN51+AP51+AR51+AT51+AV51+AX51+AZ51+BB51+BD51+BF51+BH51+BJ51+BL51+BN51+BP51+BR51+BT51+BV51+BX51+BZ51+CB51+CD51+CF51+CH51+CJ51+CL51+CN51+CQ51+CS51+CU51+CW51+CY51+DA51</f>
        <v>42.98</v>
      </c>
      <c r="DF51" s="30">
        <f>+E51+G51+I51+K51+M51+O51+Q51+S51+U51+W51+Y51+AA51+AC51+AE51+AG51+AI51+AK51+AM51+AO51+AQ51+AS51+AU51+AW51+AY51+BA51+BC51+BE51+BG51+BI51+BK51+BM51+BO51+BQ51+BS51+BU51+BW51+BY51+CA51+CC51+CE51+CG51+CI51+CK51+CM51+CO51+CP51+CR51+CT51+CV51+CX51+CZ51+DB51</f>
        <v>0</v>
      </c>
      <c r="DG51" s="4"/>
    </row>
    <row r="52" spans="1:111" x14ac:dyDescent="0.3">
      <c r="A52" s="14"/>
      <c r="B52" s="14"/>
      <c r="C52" s="14"/>
      <c r="D52" s="36">
        <f t="shared" ref="D52:AT52" si="0">SUM(D4:D51)</f>
        <v>56.27</v>
      </c>
      <c r="E52" s="36">
        <f t="shared" si="0"/>
        <v>12.961702892107395</v>
      </c>
      <c r="F52" s="36">
        <f t="shared" si="0"/>
        <v>17.323936409721419</v>
      </c>
      <c r="G52" s="36">
        <f t="shared" si="0"/>
        <v>5.911706045592152</v>
      </c>
      <c r="H52" s="36">
        <f t="shared" si="0"/>
        <v>34.17</v>
      </c>
      <c r="I52" s="36">
        <f t="shared" si="0"/>
        <v>6.7981824899226337</v>
      </c>
      <c r="J52" s="36">
        <f t="shared" si="0"/>
        <v>166.31</v>
      </c>
      <c r="K52" s="36">
        <f t="shared" si="0"/>
        <v>13.753295477730537</v>
      </c>
      <c r="L52" s="36">
        <f t="shared" si="0"/>
        <v>181.03</v>
      </c>
      <c r="M52" s="36">
        <f t="shared" si="0"/>
        <v>19.52795891646953</v>
      </c>
      <c r="N52" s="36">
        <f t="shared" si="0"/>
        <v>0.69615254181210606</v>
      </c>
      <c r="O52" s="36">
        <f t="shared" si="0"/>
        <v>5.0366976018351561</v>
      </c>
      <c r="P52" s="36">
        <f t="shared" si="0"/>
        <v>48.63</v>
      </c>
      <c r="Q52" s="36">
        <f t="shared" si="0"/>
        <v>7.5596577280021169</v>
      </c>
      <c r="R52" s="36">
        <f t="shared" si="0"/>
        <v>34.47</v>
      </c>
      <c r="S52" s="36">
        <f t="shared" si="0"/>
        <v>6.8142376907255144</v>
      </c>
      <c r="T52" s="36">
        <f t="shared" si="0"/>
        <v>2</v>
      </c>
      <c r="U52" s="36">
        <f t="shared" si="0"/>
        <v>5.1055056052760728</v>
      </c>
      <c r="V52" s="36">
        <f t="shared" si="0"/>
        <v>23.189720138050255</v>
      </c>
      <c r="W52" s="36">
        <f t="shared" si="0"/>
        <v>6.2204246210303999</v>
      </c>
      <c r="X52" s="36">
        <f t="shared" si="0"/>
        <v>75.06</v>
      </c>
      <c r="Y52" s="36">
        <f t="shared" si="0"/>
        <v>8.9507261975659915</v>
      </c>
      <c r="Z52" s="36">
        <f t="shared" si="0"/>
        <v>47.561848676156757</v>
      </c>
      <c r="AA52" s="36">
        <f t="shared" si="0"/>
        <v>7.5034645251920349</v>
      </c>
      <c r="AB52" s="36">
        <f t="shared" si="0"/>
        <v>41.18</v>
      </c>
      <c r="AC52" s="36">
        <f t="shared" si="0"/>
        <v>7.1674521083888898</v>
      </c>
      <c r="AD52" s="36">
        <f t="shared" si="0"/>
        <v>50.927130335592807</v>
      </c>
      <c r="AE52" s="36">
        <f t="shared" si="0"/>
        <v>7.6805304540466608</v>
      </c>
      <c r="AF52" s="36">
        <f t="shared" si="0"/>
        <v>67.72</v>
      </c>
      <c r="AG52" s="36">
        <f t="shared" si="0"/>
        <v>13.564254578239506</v>
      </c>
      <c r="AH52" s="36">
        <f t="shared" si="0"/>
        <v>50.445912018809246</v>
      </c>
      <c r="AI52" s="36">
        <f t="shared" si="0"/>
        <v>7.6548421327620524</v>
      </c>
      <c r="AJ52" s="36">
        <f t="shared" si="0"/>
        <v>111.63</v>
      </c>
      <c r="AK52" s="36">
        <f t="shared" si="0"/>
        <v>10.875400733814178</v>
      </c>
      <c r="AL52" s="36">
        <f t="shared" si="0"/>
        <v>106.72</v>
      </c>
      <c r="AM52" s="36">
        <f t="shared" si="0"/>
        <v>15.617026680893535</v>
      </c>
      <c r="AN52" s="36">
        <f t="shared" si="0"/>
        <v>99.66</v>
      </c>
      <c r="AO52" s="36">
        <f t="shared" si="0"/>
        <v>10.245348782306849</v>
      </c>
      <c r="AP52" s="36">
        <f t="shared" si="0"/>
        <v>91.93</v>
      </c>
      <c r="AQ52" s="36">
        <f t="shared" si="0"/>
        <v>9.8385788019652924</v>
      </c>
      <c r="AR52" s="36">
        <f t="shared" si="0"/>
        <v>64.98</v>
      </c>
      <c r="AS52" s="36">
        <f t="shared" si="0"/>
        <v>8.4199871310250494</v>
      </c>
      <c r="AT52" s="36">
        <f t="shared" si="0"/>
        <v>20.6</v>
      </c>
      <c r="AU52" s="36">
        <f t="shared" ref="AU52:CJ52" si="1">SUM(AU4:AU51)</f>
        <v>6.084184774217384</v>
      </c>
      <c r="AV52" s="36">
        <f t="shared" si="1"/>
        <v>94.895182447186855</v>
      </c>
      <c r="AW52" s="36">
        <f t="shared" si="1"/>
        <v>9.9943142497532342</v>
      </c>
      <c r="AX52" s="36">
        <f t="shared" si="1"/>
        <v>18</v>
      </c>
      <c r="AY52" s="36">
        <f t="shared" si="1"/>
        <v>5.947486207381429</v>
      </c>
      <c r="AZ52" s="36">
        <f t="shared" si="1"/>
        <v>29.22</v>
      </c>
      <c r="BA52" s="36">
        <f t="shared" si="1"/>
        <v>11.537744196898764</v>
      </c>
      <c r="BB52" s="36">
        <f t="shared" si="1"/>
        <v>9.4158206918228586</v>
      </c>
      <c r="BC52" s="36">
        <f t="shared" si="1"/>
        <v>5.4954176247746034</v>
      </c>
      <c r="BD52" s="36">
        <f t="shared" si="1"/>
        <v>57.96</v>
      </c>
      <c r="BE52" s="36">
        <f t="shared" si="1"/>
        <v>8.050717512558796</v>
      </c>
      <c r="BF52" s="36">
        <f t="shared" si="1"/>
        <v>37</v>
      </c>
      <c r="BG52" s="36">
        <f t="shared" si="1"/>
        <v>6.9472664973779548</v>
      </c>
      <c r="BH52" s="36">
        <f t="shared" si="1"/>
        <v>9.0608050944804717</v>
      </c>
      <c r="BI52" s="36">
        <f t="shared" si="1"/>
        <v>5.4768394638455558</v>
      </c>
      <c r="BJ52" s="36">
        <f t="shared" si="1"/>
        <v>42.73</v>
      </c>
      <c r="BK52" s="36">
        <f t="shared" si="1"/>
        <v>7.2488749124606411</v>
      </c>
      <c r="BL52" s="36">
        <f t="shared" si="1"/>
        <v>41.2</v>
      </c>
      <c r="BM52" s="36">
        <f t="shared" si="1"/>
        <v>7.1684842284405033</v>
      </c>
      <c r="BN52" s="36">
        <f t="shared" si="1"/>
        <v>96.219450445830361</v>
      </c>
      <c r="BO52" s="36">
        <f t="shared" si="1"/>
        <v>15.0642690532515</v>
      </c>
      <c r="BP52" s="36">
        <f t="shared" si="1"/>
        <v>28.76</v>
      </c>
      <c r="BQ52" s="36">
        <f t="shared" si="1"/>
        <v>11.513776075700177</v>
      </c>
      <c r="BR52" s="36">
        <f t="shared" si="1"/>
        <v>51.853623436698705</v>
      </c>
      <c r="BS52" s="36">
        <f t="shared" si="1"/>
        <v>12.729384136489713</v>
      </c>
      <c r="BT52" s="36">
        <f t="shared" si="1"/>
        <v>97.005745638885656</v>
      </c>
      <c r="BU52" s="36">
        <f t="shared" si="1"/>
        <v>10.10555385531605</v>
      </c>
      <c r="BV52" s="36">
        <f t="shared" si="1"/>
        <v>31.268445192434942</v>
      </c>
      <c r="BW52" s="36">
        <f t="shared" si="1"/>
        <v>6.6456580822952676</v>
      </c>
      <c r="BX52" s="36">
        <f t="shared" si="1"/>
        <v>44.94</v>
      </c>
      <c r="BY52" s="36">
        <f t="shared" si="1"/>
        <v>7.3650457582700559</v>
      </c>
      <c r="BZ52" s="36">
        <f t="shared" si="1"/>
        <v>28.08</v>
      </c>
      <c r="CA52" s="36">
        <f t="shared" si="1"/>
        <v>6.4778812339051655</v>
      </c>
      <c r="CB52" s="36">
        <f t="shared" si="1"/>
        <v>67.845121040050287</v>
      </c>
      <c r="CC52" s="36">
        <f t="shared" si="1"/>
        <v>8.5706766585606591</v>
      </c>
      <c r="CD52" s="36">
        <f t="shared" si="1"/>
        <v>29.42</v>
      </c>
      <c r="CE52" s="36">
        <f t="shared" si="1"/>
        <v>11.548180077420636</v>
      </c>
      <c r="CF52" s="36">
        <f t="shared" si="1"/>
        <v>34.993410038834384</v>
      </c>
      <c r="CG52" s="36">
        <f t="shared" si="1"/>
        <v>6.8417608921018811</v>
      </c>
      <c r="CH52" s="36">
        <f t="shared" si="1"/>
        <v>131.19104369592546</v>
      </c>
      <c r="CI52" s="36">
        <f t="shared" si="1"/>
        <v>16.904653785284562</v>
      </c>
      <c r="CJ52" s="36">
        <f t="shared" si="1"/>
        <v>37.479999999999997</v>
      </c>
      <c r="CK52" s="36">
        <f t="shared" ref="CK52:DB52" si="2">SUM(CK4:CK51)</f>
        <v>6.9724960986396241</v>
      </c>
      <c r="CL52" s="36">
        <f t="shared" si="2"/>
        <v>42.16</v>
      </c>
      <c r="CM52" s="36">
        <f t="shared" si="2"/>
        <v>12.219058110969577</v>
      </c>
      <c r="CN52" s="36">
        <f t="shared" si="2"/>
        <v>8.98</v>
      </c>
      <c r="CO52" s="36">
        <f t="shared" si="2"/>
        <v>5.4724816236276306</v>
      </c>
      <c r="CP52" s="36">
        <f t="shared" si="2"/>
        <v>18</v>
      </c>
      <c r="CQ52" s="36">
        <f t="shared" si="2"/>
        <v>9.59</v>
      </c>
      <c r="CR52" s="36">
        <f t="shared" si="2"/>
        <v>5.504592025233392</v>
      </c>
      <c r="CS52" s="36">
        <f t="shared" si="2"/>
        <v>6.47</v>
      </c>
      <c r="CT52" s="36">
        <f t="shared" si="2"/>
        <v>5.3403702570210703</v>
      </c>
      <c r="CU52" s="36">
        <f t="shared" si="2"/>
        <v>31.38</v>
      </c>
      <c r="CV52" s="36">
        <f t="shared" si="2"/>
        <v>6.651392082582011</v>
      </c>
      <c r="CW52" s="36">
        <f t="shared" si="2"/>
        <v>3.18</v>
      </c>
      <c r="CX52" s="36">
        <f t="shared" si="2"/>
        <v>5.1674328083728982</v>
      </c>
      <c r="CY52" s="36">
        <f t="shared" si="2"/>
        <v>13.919999999999998</v>
      </c>
      <c r="CZ52" s="36">
        <f t="shared" si="2"/>
        <v>10.732346516622828</v>
      </c>
      <c r="DA52" s="36">
        <f t="shared" si="2"/>
        <v>2.1800000000000002</v>
      </c>
      <c r="DB52" s="36">
        <f t="shared" si="2"/>
        <v>10.114680005734861</v>
      </c>
      <c r="DC52" s="36">
        <f>SUM(DC4:DC51)</f>
        <v>3000.0033478422924</v>
      </c>
      <c r="DD52" s="36"/>
      <c r="DE52" s="36">
        <f t="shared" ref="DE52:DF52" si="3">SUM(DE4:DE51)</f>
        <v>2528.903347842293</v>
      </c>
      <c r="DF52" s="36">
        <f t="shared" si="3"/>
        <v>471.09999999999991</v>
      </c>
      <c r="DG52" s="4"/>
    </row>
    <row r="53" spans="1:111" x14ac:dyDescent="0.3">
      <c r="A53" s="14"/>
      <c r="B53" s="14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4"/>
    </row>
    <row r="54" spans="1:111" ht="15" thickBot="1" x14ac:dyDescent="0.35">
      <c r="A54" s="14"/>
      <c r="B54" s="14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4"/>
    </row>
    <row r="55" spans="1:111" ht="15" thickBot="1" x14ac:dyDescent="0.35">
      <c r="A55" s="71" t="s">
        <v>104</v>
      </c>
      <c r="B55" s="71"/>
      <c r="C55" s="71"/>
      <c r="D55" s="72">
        <f t="shared" ref="D55:BO55" si="4">D52</f>
        <v>56.27</v>
      </c>
      <c r="E55" s="72">
        <f t="shared" si="4"/>
        <v>12.961702892107395</v>
      </c>
      <c r="F55" s="72">
        <f t="shared" si="4"/>
        <v>17.323936409721419</v>
      </c>
      <c r="G55" s="72">
        <f t="shared" si="4"/>
        <v>5.911706045592152</v>
      </c>
      <c r="H55" s="72">
        <f t="shared" si="4"/>
        <v>34.17</v>
      </c>
      <c r="I55" s="72">
        <f t="shared" si="4"/>
        <v>6.7981824899226337</v>
      </c>
      <c r="J55" s="72">
        <f t="shared" si="4"/>
        <v>166.31</v>
      </c>
      <c r="K55" s="72">
        <f t="shared" si="4"/>
        <v>13.753295477730537</v>
      </c>
      <c r="L55" s="72">
        <f t="shared" si="4"/>
        <v>181.03</v>
      </c>
      <c r="M55" s="72">
        <f t="shared" si="4"/>
        <v>19.52795891646953</v>
      </c>
      <c r="N55" s="72">
        <f t="shared" si="4"/>
        <v>0.69615254181210606</v>
      </c>
      <c r="O55" s="72">
        <f t="shared" si="4"/>
        <v>5.0366976018351561</v>
      </c>
      <c r="P55" s="72">
        <f t="shared" si="4"/>
        <v>48.63</v>
      </c>
      <c r="Q55" s="72">
        <f t="shared" si="4"/>
        <v>7.5596577280021169</v>
      </c>
      <c r="R55" s="72">
        <f t="shared" si="4"/>
        <v>34.47</v>
      </c>
      <c r="S55" s="72">
        <f t="shared" si="4"/>
        <v>6.8142376907255144</v>
      </c>
      <c r="T55" s="72">
        <f t="shared" si="4"/>
        <v>2</v>
      </c>
      <c r="U55" s="72">
        <f t="shared" si="4"/>
        <v>5.1055056052760728</v>
      </c>
      <c r="V55" s="72">
        <f t="shared" si="4"/>
        <v>23.189720138050255</v>
      </c>
      <c r="W55" s="72">
        <f t="shared" si="4"/>
        <v>6.2204246210303999</v>
      </c>
      <c r="X55" s="72">
        <f t="shared" si="4"/>
        <v>75.06</v>
      </c>
      <c r="Y55" s="72">
        <f t="shared" si="4"/>
        <v>8.9507261975659915</v>
      </c>
      <c r="Z55" s="72">
        <f t="shared" si="4"/>
        <v>47.561848676156757</v>
      </c>
      <c r="AA55" s="72">
        <f t="shared" si="4"/>
        <v>7.5034645251920349</v>
      </c>
      <c r="AB55" s="72">
        <f t="shared" si="4"/>
        <v>41.18</v>
      </c>
      <c r="AC55" s="72">
        <f t="shared" si="4"/>
        <v>7.1674521083888898</v>
      </c>
      <c r="AD55" s="72">
        <f t="shared" si="4"/>
        <v>50.927130335592807</v>
      </c>
      <c r="AE55" s="72">
        <f t="shared" si="4"/>
        <v>7.6805304540466608</v>
      </c>
      <c r="AF55" s="72">
        <f t="shared" si="4"/>
        <v>67.72</v>
      </c>
      <c r="AG55" s="72">
        <f t="shared" si="4"/>
        <v>13.564254578239506</v>
      </c>
      <c r="AH55" s="72">
        <f t="shared" si="4"/>
        <v>50.445912018809246</v>
      </c>
      <c r="AI55" s="72">
        <f t="shared" si="4"/>
        <v>7.6548421327620524</v>
      </c>
      <c r="AJ55" s="72">
        <f t="shared" si="4"/>
        <v>111.63</v>
      </c>
      <c r="AK55" s="72">
        <f t="shared" si="4"/>
        <v>10.875400733814178</v>
      </c>
      <c r="AL55" s="72">
        <f t="shared" si="4"/>
        <v>106.72</v>
      </c>
      <c r="AM55" s="72">
        <f t="shared" si="4"/>
        <v>15.617026680893535</v>
      </c>
      <c r="AN55" s="72">
        <f t="shared" si="4"/>
        <v>99.66</v>
      </c>
      <c r="AO55" s="72">
        <f t="shared" si="4"/>
        <v>10.245348782306849</v>
      </c>
      <c r="AP55" s="72">
        <f t="shared" si="4"/>
        <v>91.93</v>
      </c>
      <c r="AQ55" s="72">
        <f t="shared" si="4"/>
        <v>9.8385788019652924</v>
      </c>
      <c r="AR55" s="72">
        <f t="shared" si="4"/>
        <v>64.98</v>
      </c>
      <c r="AS55" s="72">
        <f t="shared" si="4"/>
        <v>8.4199871310250494</v>
      </c>
      <c r="AT55" s="72">
        <f t="shared" si="4"/>
        <v>20.6</v>
      </c>
      <c r="AU55" s="72">
        <f t="shared" si="4"/>
        <v>6.084184774217384</v>
      </c>
      <c r="AV55" s="72">
        <f t="shared" si="4"/>
        <v>94.895182447186855</v>
      </c>
      <c r="AW55" s="72">
        <f t="shared" si="4"/>
        <v>9.9943142497532342</v>
      </c>
      <c r="AX55" s="72">
        <f t="shared" si="4"/>
        <v>18</v>
      </c>
      <c r="AY55" s="72">
        <f t="shared" si="4"/>
        <v>5.947486207381429</v>
      </c>
      <c r="AZ55" s="72">
        <f t="shared" si="4"/>
        <v>29.22</v>
      </c>
      <c r="BA55" s="72">
        <f t="shared" si="4"/>
        <v>11.537744196898764</v>
      </c>
      <c r="BB55" s="72">
        <f>BB52</f>
        <v>9.4158206918228586</v>
      </c>
      <c r="BC55" s="72">
        <f t="shared" si="4"/>
        <v>5.4954176247746034</v>
      </c>
      <c r="BD55" s="72">
        <f t="shared" si="4"/>
        <v>57.96</v>
      </c>
      <c r="BE55" s="72">
        <f t="shared" si="4"/>
        <v>8.050717512558796</v>
      </c>
      <c r="BF55" s="72">
        <f t="shared" si="4"/>
        <v>37</v>
      </c>
      <c r="BG55" s="72">
        <f t="shared" si="4"/>
        <v>6.9472664973779548</v>
      </c>
      <c r="BH55" s="72">
        <f t="shared" si="4"/>
        <v>9.0608050944804717</v>
      </c>
      <c r="BI55" s="72">
        <f t="shared" si="4"/>
        <v>5.4768394638455558</v>
      </c>
      <c r="BJ55" s="72">
        <f t="shared" si="4"/>
        <v>42.73</v>
      </c>
      <c r="BK55" s="72">
        <f t="shared" si="4"/>
        <v>7.2488749124606411</v>
      </c>
      <c r="BL55" s="72">
        <f t="shared" si="4"/>
        <v>41.2</v>
      </c>
      <c r="BM55" s="72">
        <f t="shared" si="4"/>
        <v>7.1684842284405033</v>
      </c>
      <c r="BN55" s="72">
        <f t="shared" si="4"/>
        <v>96.219450445830361</v>
      </c>
      <c r="BO55" s="72">
        <f t="shared" si="4"/>
        <v>15.0642690532515</v>
      </c>
      <c r="BP55" s="72">
        <f t="shared" ref="BP55:CZ55" si="5">BP52</f>
        <v>28.76</v>
      </c>
      <c r="BQ55" s="72">
        <f t="shared" si="5"/>
        <v>11.513776075700177</v>
      </c>
      <c r="BR55" s="72">
        <f t="shared" si="5"/>
        <v>51.853623436698705</v>
      </c>
      <c r="BS55" s="72">
        <f t="shared" si="5"/>
        <v>12.729384136489713</v>
      </c>
      <c r="BT55" s="72">
        <f t="shared" si="5"/>
        <v>97.005745638885656</v>
      </c>
      <c r="BU55" s="72">
        <f t="shared" si="5"/>
        <v>10.10555385531605</v>
      </c>
      <c r="BV55" s="72">
        <f t="shared" si="5"/>
        <v>31.268445192434942</v>
      </c>
      <c r="BW55" s="72">
        <f t="shared" si="5"/>
        <v>6.6456580822952676</v>
      </c>
      <c r="BX55" s="72">
        <f t="shared" si="5"/>
        <v>44.94</v>
      </c>
      <c r="BY55" s="72">
        <f t="shared" si="5"/>
        <v>7.3650457582700559</v>
      </c>
      <c r="BZ55" s="72">
        <f t="shared" si="5"/>
        <v>28.08</v>
      </c>
      <c r="CA55" s="72">
        <f t="shared" si="5"/>
        <v>6.4778812339051655</v>
      </c>
      <c r="CB55" s="72">
        <f t="shared" si="5"/>
        <v>67.845121040050287</v>
      </c>
      <c r="CC55" s="72">
        <f t="shared" si="5"/>
        <v>8.5706766585606591</v>
      </c>
      <c r="CD55" s="72">
        <f t="shared" si="5"/>
        <v>29.42</v>
      </c>
      <c r="CE55" s="72">
        <f t="shared" si="5"/>
        <v>11.548180077420636</v>
      </c>
      <c r="CF55" s="72">
        <f t="shared" si="5"/>
        <v>34.993410038834384</v>
      </c>
      <c r="CG55" s="72">
        <f t="shared" si="5"/>
        <v>6.8417608921018811</v>
      </c>
      <c r="CH55" s="72">
        <f t="shared" si="5"/>
        <v>131.19104369592546</v>
      </c>
      <c r="CI55" s="72">
        <f t="shared" si="5"/>
        <v>16.904653785284562</v>
      </c>
      <c r="CJ55" s="72">
        <f t="shared" si="5"/>
        <v>37.479999999999997</v>
      </c>
      <c r="CK55" s="72">
        <f t="shared" si="5"/>
        <v>6.9724960986396241</v>
      </c>
      <c r="CL55" s="72">
        <f t="shared" si="5"/>
        <v>42.16</v>
      </c>
      <c r="CM55" s="72">
        <f t="shared" si="5"/>
        <v>12.219058110969577</v>
      </c>
      <c r="CN55" s="72">
        <f t="shared" si="5"/>
        <v>8.98</v>
      </c>
      <c r="CO55" s="72">
        <f t="shared" si="5"/>
        <v>5.4724816236276306</v>
      </c>
      <c r="CP55" s="72">
        <f t="shared" si="5"/>
        <v>18</v>
      </c>
      <c r="CQ55" s="72">
        <f t="shared" si="5"/>
        <v>9.59</v>
      </c>
      <c r="CR55" s="72">
        <f t="shared" si="5"/>
        <v>5.504592025233392</v>
      </c>
      <c r="CS55" s="72">
        <f t="shared" si="5"/>
        <v>6.47</v>
      </c>
      <c r="CT55" s="72">
        <f t="shared" si="5"/>
        <v>5.3403702570210703</v>
      </c>
      <c r="CU55" s="72">
        <f t="shared" si="5"/>
        <v>31.38</v>
      </c>
      <c r="CV55" s="72">
        <f t="shared" si="5"/>
        <v>6.651392082582011</v>
      </c>
      <c r="CW55" s="72">
        <f t="shared" si="5"/>
        <v>3.18</v>
      </c>
      <c r="CX55" s="72">
        <f t="shared" si="5"/>
        <v>5.1674328083728982</v>
      </c>
      <c r="CY55" s="72">
        <f t="shared" si="5"/>
        <v>13.919999999999998</v>
      </c>
      <c r="CZ55" s="72">
        <f t="shared" si="5"/>
        <v>10.732346516622828</v>
      </c>
      <c r="DA55" s="72">
        <f>DA52</f>
        <v>2.1800000000000002</v>
      </c>
      <c r="DB55" s="72">
        <f>DB52</f>
        <v>10.114680005734861</v>
      </c>
      <c r="DC55" s="6">
        <f>SUM(D55:DB55)</f>
        <v>3000.003347842292</v>
      </c>
      <c r="DD55" s="36"/>
      <c r="DE55" s="73">
        <f>SUM(DE5:DE51)</f>
        <v>2528.903347842293</v>
      </c>
      <c r="DF55" s="73">
        <f>SUM(DF5:DF51)</f>
        <v>471.09999999999991</v>
      </c>
      <c r="DG55" s="6">
        <f>DE55+DF55</f>
        <v>3000.0033478422929</v>
      </c>
    </row>
  </sheetData>
  <mergeCells count="53">
    <mergeCell ref="DA2:DB2"/>
    <mergeCell ref="CN2:CO2"/>
    <mergeCell ref="CQ2:CR2"/>
    <mergeCell ref="CS2:CT2"/>
    <mergeCell ref="CU2:CV2"/>
    <mergeCell ref="CW2:CX2"/>
    <mergeCell ref="CY2:CZ2"/>
    <mergeCell ref="CL2:CM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CH2:CI2"/>
    <mergeCell ref="CJ2:CK2"/>
    <mergeCell ref="AN2:AO2"/>
    <mergeCell ref="BN2:BO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AD2:AE2"/>
    <mergeCell ref="AF2:AG2"/>
    <mergeCell ref="AH2:AI2"/>
    <mergeCell ref="AJ2:AK2"/>
    <mergeCell ref="AL2:AM2"/>
    <mergeCell ref="D1:DA1"/>
    <mergeCell ref="A2:C2"/>
    <mergeCell ref="D2:E2"/>
    <mergeCell ref="F2:G2"/>
    <mergeCell ref="H2:I2"/>
    <mergeCell ref="J2:K2"/>
    <mergeCell ref="L2:M2"/>
    <mergeCell ref="N2:O2"/>
    <mergeCell ref="P2:Q2"/>
    <mergeCell ref="R2:S2"/>
    <mergeCell ref="AP2:AQ2"/>
    <mergeCell ref="T2:U2"/>
    <mergeCell ref="V2:W2"/>
    <mergeCell ref="X2:Y2"/>
    <mergeCell ref="Z2:AA2"/>
    <mergeCell ref="AB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Acrònims</vt:lpstr>
      <vt:lpstr>Sheet1</vt:lpstr>
    </vt:vector>
  </TitlesOfParts>
  <Company>ICFO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Artigas</dc:creator>
  <cp:lastModifiedBy>UPC</cp:lastModifiedBy>
  <dcterms:created xsi:type="dcterms:W3CDTF">2020-01-23T15:30:38Z</dcterms:created>
  <dcterms:modified xsi:type="dcterms:W3CDTF">2020-03-05T08:58:08Z</dcterms:modified>
</cp:coreProperties>
</file>