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PAQ\GPAQ-COMU\Activitat Acadèmica\Assignació de docència\Encàrrecs\Doctorat\2021\"/>
    </mc:Choice>
  </mc:AlternateContent>
  <bookViews>
    <workbookView xWindow="0" yWindow="0" windowWidth="19368" windowHeight="8760"/>
  </bookViews>
  <sheets>
    <sheet name="Sheet1" sheetId="1" r:id="rId1"/>
  </sheets>
  <definedNames>
    <definedName name="_xlnm.Print_Titles" localSheetId="0">Sheet1!$A:$C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G57" i="1" l="1"/>
  <c r="DF57" i="1"/>
  <c r="DG5" i="1"/>
  <c r="DG6" i="1"/>
  <c r="DG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4" i="1"/>
  <c r="D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57" i="1"/>
  <c r="E54" i="1"/>
  <c r="F54" i="1"/>
  <c r="DF54" i="1" s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54" i="1"/>
  <c r="DD5" i="1"/>
  <c r="DD6" i="1"/>
  <c r="DD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4" i="1"/>
  <c r="DF5" i="1"/>
  <c r="DF6" i="1"/>
  <c r="DF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4" i="1"/>
</calcChain>
</file>

<file path=xl/sharedStrings.xml><?xml version="1.0" encoding="utf-8"?>
<sst xmlns="http://schemas.openxmlformats.org/spreadsheetml/2006/main" count="353" uniqueCount="142">
  <si>
    <t>Programes de doctorat 2021/22</t>
  </si>
  <si>
    <t>Unitat Acadèmica</t>
  </si>
  <si>
    <t>ADE - INTER</t>
  </si>
  <si>
    <t>AEMA</t>
  </si>
  <si>
    <t>AE</t>
  </si>
  <si>
    <t>AC</t>
  </si>
  <si>
    <t>ARV</t>
  </si>
  <si>
    <t>BIOIN</t>
  </si>
  <si>
    <t>CEM</t>
  </si>
  <si>
    <t>ENMRN</t>
  </si>
  <si>
    <t>CSDO</t>
  </si>
  <si>
    <t>CTA</t>
  </si>
  <si>
    <t>CM</t>
  </si>
  <si>
    <t>Comp</t>
  </si>
  <si>
    <t>PACUR</t>
  </si>
  <si>
    <t>EB</t>
  </si>
  <si>
    <t>EC</t>
  </si>
  <si>
    <t>EPQ</t>
  </si>
  <si>
    <t>EAmb</t>
  </si>
  <si>
    <t>Eciv</t>
  </si>
  <si>
    <t>Eterr</t>
  </si>
  <si>
    <t>EE</t>
  </si>
  <si>
    <t>EEL</t>
  </si>
  <si>
    <t>EIT</t>
  </si>
  <si>
    <t>EMFA</t>
  </si>
  <si>
    <t>ENRI</t>
  </si>
  <si>
    <t>EO</t>
  </si>
  <si>
    <t>ESDE</t>
  </si>
  <si>
    <t>Etel</t>
  </si>
  <si>
    <t>Eterm</t>
  </si>
  <si>
    <t>ETP</t>
  </si>
  <si>
    <t>EIO</t>
  </si>
  <si>
    <t>FCA</t>
  </si>
  <si>
    <t>Foton</t>
  </si>
  <si>
    <t>GVUA</t>
  </si>
  <si>
    <t>IA</t>
  </si>
  <si>
    <t>MA</t>
  </si>
  <si>
    <t>PB</t>
  </si>
  <si>
    <t>PA</t>
  </si>
  <si>
    <t>RNMA</t>
  </si>
  <si>
    <t>Sost</t>
  </si>
  <si>
    <t>TAB</t>
  </si>
  <si>
    <t>TAEU</t>
  </si>
  <si>
    <t>TSC</t>
  </si>
  <si>
    <t>THA</t>
  </si>
  <si>
    <t>Urb</t>
  </si>
  <si>
    <t>SEE</t>
  </si>
  <si>
    <t>EECT</t>
  </si>
  <si>
    <t>EM i Formació transversal</t>
  </si>
  <si>
    <t>EM SEED</t>
  </si>
  <si>
    <t>EM DC</t>
  </si>
  <si>
    <t>EM  IT4BI</t>
  </si>
  <si>
    <t>EM MASE</t>
  </si>
  <si>
    <t>EM FOT</t>
  </si>
  <si>
    <t>EM SELECT+</t>
  </si>
  <si>
    <t>Total</t>
  </si>
  <si>
    <t xml:space="preserve">Punts pel model de repartiment </t>
  </si>
  <si>
    <t>Punts per càrrecs</t>
  </si>
  <si>
    <t>UA</t>
  </si>
  <si>
    <t>Sigles</t>
  </si>
  <si>
    <t>secció</t>
  </si>
  <si>
    <t>mod</t>
  </si>
  <si>
    <t>càr</t>
  </si>
  <si>
    <t>ETSAB</t>
  </si>
  <si>
    <t>ESEIAAT</t>
  </si>
  <si>
    <t>ETSETB</t>
  </si>
  <si>
    <t>FIB</t>
  </si>
  <si>
    <t>EPSEVG</t>
  </si>
  <si>
    <t>ICE</t>
  </si>
  <si>
    <t>INTEXTER</t>
  </si>
  <si>
    <t>IOC</t>
  </si>
  <si>
    <t>INTE</t>
  </si>
  <si>
    <t>IS</t>
  </si>
  <si>
    <t>IRII</t>
  </si>
  <si>
    <t>930</t>
  </si>
  <si>
    <t>CTVG</t>
  </si>
  <si>
    <t>701</t>
  </si>
  <si>
    <t>702</t>
  </si>
  <si>
    <t>CMEM</t>
  </si>
  <si>
    <t>Tèxtil</t>
  </si>
  <si>
    <t>707</t>
  </si>
  <si>
    <t>ESAII</t>
  </si>
  <si>
    <t>709</t>
  </si>
  <si>
    <t>710</t>
  </si>
  <si>
    <t>712</t>
  </si>
  <si>
    <t>EM</t>
  </si>
  <si>
    <t>713</t>
  </si>
  <si>
    <t>EQ</t>
  </si>
  <si>
    <t>715</t>
  </si>
  <si>
    <t>717</t>
  </si>
  <si>
    <t>EGE</t>
  </si>
  <si>
    <t>Paper</t>
  </si>
  <si>
    <t>723</t>
  </si>
  <si>
    <t>CS</t>
  </si>
  <si>
    <t>724</t>
  </si>
  <si>
    <t>MMT</t>
  </si>
  <si>
    <t>729</t>
  </si>
  <si>
    <t>MF</t>
  </si>
  <si>
    <t>731</t>
  </si>
  <si>
    <t>OO</t>
  </si>
  <si>
    <t>732</t>
  </si>
  <si>
    <t>OE</t>
  </si>
  <si>
    <t>735</t>
  </si>
  <si>
    <t>737</t>
  </si>
  <si>
    <t>RMEE</t>
  </si>
  <si>
    <t>739</t>
  </si>
  <si>
    <t>740</t>
  </si>
  <si>
    <t>UOT</t>
  </si>
  <si>
    <t>742</t>
  </si>
  <si>
    <t>CEN</t>
  </si>
  <si>
    <t>744</t>
  </si>
  <si>
    <t>ET</t>
  </si>
  <si>
    <t>745</t>
  </si>
  <si>
    <t>EAB</t>
  </si>
  <si>
    <t>747</t>
  </si>
  <si>
    <t>ESSI</t>
  </si>
  <si>
    <t>748</t>
  </si>
  <si>
    <t>FÍS</t>
  </si>
  <si>
    <t>Fís</t>
  </si>
  <si>
    <t>Nucl</t>
  </si>
  <si>
    <t>Aero</t>
  </si>
  <si>
    <t>749</t>
  </si>
  <si>
    <t>MAT</t>
  </si>
  <si>
    <t>750</t>
  </si>
  <si>
    <t>EMIT</t>
  </si>
  <si>
    <t>751</t>
  </si>
  <si>
    <t>ECA</t>
  </si>
  <si>
    <t>752</t>
  </si>
  <si>
    <t>RA</t>
  </si>
  <si>
    <t>753</t>
  </si>
  <si>
    <t>TA</t>
  </si>
  <si>
    <t>CA1</t>
  </si>
  <si>
    <t>EA-Estr</t>
  </si>
  <si>
    <t>EA-Mat</t>
  </si>
  <si>
    <t>Edif</t>
  </si>
  <si>
    <t>756</t>
  </si>
  <si>
    <t>THATC</t>
  </si>
  <si>
    <t>CA</t>
  </si>
  <si>
    <t>Angl</t>
  </si>
  <si>
    <t>758</t>
  </si>
  <si>
    <t>EPC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</si>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</sst>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indexed="18"/>
      <name val="Arial"/>
      <family val="2"/>
    </font>
    <font>
      <b/>
      <sz val="14"/>
      <color indexed="9"/>
      <name val="Arial"/>
      <family val="2"/>
    </font>
    <font>
      <b/>
      <sz val="9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Calibri"/>
      <family val="2"/>
      <scheme val="minor"/>
    </font>
    <font>
      <sz val="8"/>
      <color indexed="9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b/>
      <sz val="8"/>
      <name val="Arial"/>
      <family val="2"/>
    </font>
    <font>
      <sz val="8"/>
      <color rgb="FF000000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EBF1DE"/>
        <bgColor rgb="FF000000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6" fillId="0" borderId="0"/>
    <xf numFmtId="0" fontId="17" fillId="0" borderId="0"/>
  </cellStyleXfs>
  <cellXfs count="93">
    <xf numFmtId="0" fontId="0" fillId="0" borderId="0" xfId="0"/>
    <xf numFmtId="0" fontId="2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Border="1" applyAlignment="1">
      <alignment horizontal="left" vertical="center"/>
    </xf>
    <xf numFmtId="0" fontId="3" fillId="0" borderId="0" xfId="0" applyFont="1"/>
    <xf numFmtId="43" fontId="6" fillId="3" borderId="7" xfId="1" applyFont="1" applyFill="1" applyBorder="1" applyAlignment="1">
      <alignment horizontal="center" vertical="center" wrapText="1"/>
    </xf>
    <xf numFmtId="43" fontId="6" fillId="3" borderId="8" xfId="1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8" fillId="2" borderId="11" xfId="0" applyFont="1" applyFill="1" applyBorder="1" applyAlignment="1" applyProtection="1">
      <alignment horizontal="center"/>
    </xf>
    <xf numFmtId="43" fontId="9" fillId="6" borderId="12" xfId="1" applyFont="1" applyFill="1" applyBorder="1" applyAlignment="1">
      <alignment horizontal="center" vertical="center" wrapText="1"/>
    </xf>
    <xf numFmtId="43" fontId="9" fillId="7" borderId="12" xfId="1" applyFont="1" applyFill="1" applyBorder="1" applyAlignment="1">
      <alignment horizontal="center" vertical="center" wrapText="1"/>
    </xf>
    <xf numFmtId="43" fontId="9" fillId="7" borderId="13" xfId="1" applyFont="1" applyFill="1" applyBorder="1" applyAlignment="1">
      <alignment horizontal="center" vertical="center" wrapText="1"/>
    </xf>
    <xf numFmtId="43" fontId="9" fillId="6" borderId="14" xfId="1" applyFont="1" applyFill="1" applyBorder="1" applyAlignment="1">
      <alignment horizontal="center" vertical="center" wrapText="1"/>
    </xf>
    <xf numFmtId="43" fontId="9" fillId="7" borderId="14" xfId="1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2" fontId="12" fillId="0" borderId="11" xfId="1" applyNumberFormat="1" applyFont="1" applyFill="1" applyBorder="1" applyAlignment="1">
      <alignment horizontal="center" vertical="center" wrapText="1"/>
    </xf>
    <xf numFmtId="2" fontId="12" fillId="0" borderId="2" xfId="1" applyNumberFormat="1" applyFont="1" applyFill="1" applyBorder="1" applyAlignment="1">
      <alignment horizontal="center" vertical="center" wrapText="1"/>
    </xf>
    <xf numFmtId="2" fontId="12" fillId="8" borderId="1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2" fontId="14" fillId="9" borderId="0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/>
    </xf>
    <xf numFmtId="2" fontId="15" fillId="10" borderId="11" xfId="0" applyNumberFormat="1" applyFont="1" applyFill="1" applyBorder="1" applyAlignment="1">
      <alignment horizontal="center" vertical="center"/>
    </xf>
    <xf numFmtId="2" fontId="15" fillId="0" borderId="11" xfId="1" applyNumberFormat="1" applyFont="1" applyFill="1" applyBorder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/>
    <xf numFmtId="2" fontId="15" fillId="11" borderId="11" xfId="0" applyNumberFormat="1" applyFont="1" applyFill="1" applyBorder="1" applyAlignment="1">
      <alignment horizontal="center" vertical="center"/>
    </xf>
    <xf numFmtId="2" fontId="12" fillId="0" borderId="16" xfId="0" applyNumberFormat="1" applyFont="1" applyFill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/>
    </xf>
    <xf numFmtId="2" fontId="15" fillId="10" borderId="16" xfId="0" applyNumberFormat="1" applyFont="1" applyFill="1" applyBorder="1" applyAlignment="1">
      <alignment horizontal="center" vertical="center"/>
    </xf>
    <xf numFmtId="2" fontId="15" fillId="0" borderId="16" xfId="1" applyNumberFormat="1" applyFont="1" applyFill="1" applyBorder="1" applyAlignment="1">
      <alignment horizontal="center" vertical="center"/>
    </xf>
    <xf numFmtId="2" fontId="15" fillId="0" borderId="17" xfId="1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2" fontId="15" fillId="10" borderId="18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2" fontId="15" fillId="0" borderId="18" xfId="1" applyNumberFormat="1" applyFont="1" applyFill="1" applyBorder="1" applyAlignment="1">
      <alignment horizontal="center" vertical="center"/>
    </xf>
    <xf numFmtId="2" fontId="15" fillId="0" borderId="19" xfId="1" applyNumberFormat="1" applyFont="1" applyFill="1" applyBorder="1" applyAlignment="1">
      <alignment horizontal="center" vertical="center"/>
    </xf>
    <xf numFmtId="2" fontId="15" fillId="0" borderId="20" xfId="1" applyNumberFormat="1" applyFont="1" applyFill="1" applyBorder="1" applyAlignment="1">
      <alignment horizontal="center" vertical="center"/>
    </xf>
    <xf numFmtId="2" fontId="15" fillId="0" borderId="21" xfId="1" applyNumberFormat="1" applyFont="1" applyFill="1" applyBorder="1" applyAlignment="1">
      <alignment horizontal="center" vertical="center"/>
    </xf>
    <xf numFmtId="0" fontId="10" fillId="0" borderId="11" xfId="0" quotePrefix="1" applyFont="1" applyFill="1" applyBorder="1" applyAlignment="1">
      <alignment horizontal="left" vertical="center" wrapText="1"/>
    </xf>
    <xf numFmtId="2" fontId="15" fillId="0" borderId="22" xfId="1" applyNumberFormat="1" applyFont="1" applyFill="1" applyBorder="1" applyAlignment="1">
      <alignment horizontal="center" vertical="center"/>
    </xf>
    <xf numFmtId="164" fontId="11" fillId="0" borderId="11" xfId="0" quotePrefix="1" applyNumberFormat="1" applyFont="1" applyFill="1" applyBorder="1" applyAlignment="1">
      <alignment horizontal="left" wrapText="1"/>
    </xf>
    <xf numFmtId="164" fontId="11" fillId="0" borderId="11" xfId="0" applyNumberFormat="1" applyFont="1" applyFill="1" applyBorder="1" applyAlignment="1">
      <alignment horizontal="left" wrapText="1"/>
    </xf>
    <xf numFmtId="164" fontId="11" fillId="0" borderId="12" xfId="0" applyNumberFormat="1" applyFont="1" applyFill="1" applyBorder="1" applyAlignment="1">
      <alignment horizontal="left" wrapText="1"/>
    </xf>
    <xf numFmtId="2" fontId="15" fillId="11" borderId="16" xfId="0" applyNumberFormat="1" applyFont="1" applyFill="1" applyBorder="1" applyAlignment="1">
      <alignment horizontal="center" vertical="center"/>
    </xf>
    <xf numFmtId="2" fontId="15" fillId="11" borderId="16" xfId="1" applyNumberFormat="1" applyFont="1" applyFill="1" applyBorder="1" applyAlignment="1">
      <alignment horizontal="center" vertical="center"/>
    </xf>
    <xf numFmtId="2" fontId="15" fillId="11" borderId="0" xfId="1" applyNumberFormat="1" applyFont="1" applyFill="1" applyBorder="1" applyAlignment="1">
      <alignment horizontal="center" vertical="center"/>
    </xf>
    <xf numFmtId="1" fontId="11" fillId="0" borderId="11" xfId="0" quotePrefix="1" applyNumberFormat="1" applyFont="1" applyFill="1" applyBorder="1" applyAlignment="1">
      <alignment horizontal="left" wrapText="1"/>
    </xf>
    <xf numFmtId="2" fontId="15" fillId="11" borderId="18" xfId="0" applyNumberFormat="1" applyFont="1" applyFill="1" applyBorder="1" applyAlignment="1">
      <alignment horizontal="center" vertical="center"/>
    </xf>
    <xf numFmtId="2" fontId="15" fillId="11" borderId="18" xfId="1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4" xfId="0" applyNumberFormat="1" applyFont="1" applyFill="1" applyBorder="1" applyAlignment="1">
      <alignment horizontal="center" vertical="center"/>
    </xf>
    <xf numFmtId="2" fontId="15" fillId="0" borderId="23" xfId="1" applyNumberFormat="1" applyFont="1" applyFill="1" applyBorder="1" applyAlignment="1">
      <alignment horizontal="center" vertical="center"/>
    </xf>
    <xf numFmtId="2" fontId="12" fillId="11" borderId="11" xfId="0" applyNumberFormat="1" applyFont="1" applyFill="1" applyBorder="1" applyAlignment="1">
      <alignment horizontal="center" vertical="center" wrapText="1"/>
    </xf>
    <xf numFmtId="2" fontId="15" fillId="0" borderId="11" xfId="3" applyNumberFormat="1" applyFont="1" applyFill="1" applyBorder="1" applyAlignment="1">
      <alignment horizontal="center" vertical="center" wrapText="1"/>
    </xf>
    <xf numFmtId="2" fontId="15" fillId="0" borderId="0" xfId="1" applyNumberFormat="1" applyFont="1" applyFill="1" applyBorder="1" applyAlignment="1">
      <alignment horizontal="center" vertical="center"/>
    </xf>
    <xf numFmtId="2" fontId="15" fillId="0" borderId="24" xfId="0" applyNumberFormat="1" applyFont="1" applyFill="1" applyBorder="1" applyAlignment="1">
      <alignment horizontal="center" vertical="center"/>
    </xf>
    <xf numFmtId="2" fontId="15" fillId="10" borderId="19" xfId="0" applyNumberFormat="1" applyFont="1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horizontal="center" vertical="center"/>
    </xf>
    <xf numFmtId="2" fontId="15" fillId="11" borderId="23" xfId="1" applyNumberFormat="1" applyFont="1" applyFill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/>
    </xf>
    <xf numFmtId="2" fontId="15" fillId="0" borderId="27" xfId="1" applyNumberFormat="1" applyFont="1" applyFill="1" applyBorder="1" applyAlignment="1">
      <alignment horizontal="center" vertical="center"/>
    </xf>
    <xf numFmtId="0" fontId="13" fillId="0" borderId="0" xfId="0" applyFont="1" applyFill="1" applyBorder="1" applyProtection="1"/>
    <xf numFmtId="0" fontId="13" fillId="0" borderId="0" xfId="0" applyFont="1" applyFill="1" applyBorder="1"/>
    <xf numFmtId="2" fontId="18" fillId="12" borderId="11" xfId="4" applyNumberFormat="1" applyFont="1" applyFill="1" applyBorder="1" applyAlignment="1" applyProtection="1">
      <alignment horizontal="left" vertical="center" wrapText="1"/>
    </xf>
    <xf numFmtId="2" fontId="18" fillId="12" borderId="11" xfId="4" applyNumberFormat="1" applyFont="1" applyFill="1" applyBorder="1" applyAlignment="1" applyProtection="1">
      <alignment horizontal="center" vertical="center" wrapText="1"/>
    </xf>
    <xf numFmtId="2" fontId="19" fillId="13" borderId="28" xfId="4" applyNumberFormat="1" applyFont="1" applyFill="1" applyBorder="1" applyAlignment="1">
      <alignment horizontal="center" vertical="center" wrapText="1"/>
    </xf>
    <xf numFmtId="2" fontId="12" fillId="13" borderId="11" xfId="4" applyNumberFormat="1" applyFont="1" applyFill="1" applyBorder="1" applyAlignment="1">
      <alignment horizontal="center" vertical="center" wrapText="1"/>
    </xf>
    <xf numFmtId="2" fontId="20" fillId="0" borderId="11" xfId="1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2" fontId="22" fillId="11" borderId="11" xfId="2" applyNumberFormat="1" applyFont="1" applyFill="1" applyBorder="1" applyAlignment="1">
      <alignment horizontal="center" vertical="center"/>
    </xf>
    <xf numFmtId="2" fontId="21" fillId="0" borderId="16" xfId="1" applyNumberFormat="1" applyFont="1" applyFill="1" applyBorder="1" applyAlignment="1">
      <alignment horizontal="center" vertical="center"/>
    </xf>
    <xf numFmtId="2" fontId="21" fillId="0" borderId="18" xfId="1" applyNumberFormat="1" applyFont="1" applyFill="1" applyBorder="1" applyAlignment="1">
      <alignment horizontal="center" vertical="center"/>
    </xf>
    <xf numFmtId="2" fontId="21" fillId="11" borderId="18" xfId="0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2" fontId="22" fillId="0" borderId="0" xfId="0" applyNumberFormat="1" applyFont="1" applyFill="1" applyBorder="1"/>
    <xf numFmtId="43" fontId="6" fillId="3" borderId="9" xfId="1" applyFont="1" applyFill="1" applyBorder="1" applyAlignment="1">
      <alignment horizontal="center" vertical="center" wrapText="1"/>
    </xf>
    <xf numFmtId="43" fontId="6" fillId="3" borderId="10" xfId="1" applyFont="1" applyFill="1" applyBorder="1" applyAlignment="1">
      <alignment horizontal="center" vertical="center" wrapText="1"/>
    </xf>
    <xf numFmtId="43" fontId="6" fillId="3" borderId="6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43" fontId="6" fillId="3" borderId="5" xfId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/>
    <xf numFmtId="1" fontId="19" fillId="13" borderId="28" xfId="4" applyNumberFormat="1" applyFont="1" applyFill="1" applyBorder="1" applyAlignment="1">
      <alignment horizontal="center" vertical="center" wrapText="1"/>
    </xf>
  </cellXfs>
  <cellStyles count="5">
    <cellStyle name="Coma" xfId="1" builtinId="3"/>
    <cellStyle name="Normal" xfId="0" builtinId="0"/>
    <cellStyle name="Normal 2" xfId="2"/>
    <cellStyle name="Normal 3" xfId="3"/>
    <cellStyle name="Normal_200920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7"/>
  <sheetViews>
    <sheetView tabSelected="1" topLeftCell="A31" workbookViewId="0">
      <pane xSplit="1" topLeftCell="CS1" activePane="topRight" state="frozen"/>
      <selection pane="topRight" activeCell="DH57" sqref="DH57"/>
    </sheetView>
  </sheetViews>
  <sheetFormatPr defaultRowHeight="14.4" x14ac:dyDescent="0.3"/>
  <sheetData>
    <row r="1" spans="1:113" ht="21" x14ac:dyDescent="0.3">
      <c r="A1" s="1"/>
      <c r="B1" s="2"/>
      <c r="C1" s="2"/>
      <c r="D1" s="86" t="s">
        <v>0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3"/>
      <c r="DD1" s="4"/>
      <c r="DE1" s="4"/>
      <c r="DF1" s="4"/>
      <c r="DG1" s="4"/>
      <c r="DH1" s="4"/>
      <c r="DI1" s="4"/>
    </row>
    <row r="2" spans="1:113" ht="48" x14ac:dyDescent="0.3">
      <c r="A2" s="87" t="s">
        <v>1</v>
      </c>
      <c r="B2" s="88"/>
      <c r="C2" s="89"/>
      <c r="D2" s="90" t="s">
        <v>2</v>
      </c>
      <c r="E2" s="85"/>
      <c r="F2" s="85" t="s">
        <v>3</v>
      </c>
      <c r="G2" s="85"/>
      <c r="H2" s="85" t="s">
        <v>4</v>
      </c>
      <c r="I2" s="85"/>
      <c r="J2" s="85" t="s">
        <v>5</v>
      </c>
      <c r="K2" s="85"/>
      <c r="L2" s="85" t="s">
        <v>6</v>
      </c>
      <c r="M2" s="85"/>
      <c r="N2" s="85" t="s">
        <v>7</v>
      </c>
      <c r="O2" s="85"/>
      <c r="P2" s="85" t="s">
        <v>8</v>
      </c>
      <c r="Q2" s="85"/>
      <c r="R2" s="85" t="s">
        <v>9</v>
      </c>
      <c r="S2" s="85"/>
      <c r="T2" s="85" t="s">
        <v>10</v>
      </c>
      <c r="U2" s="85"/>
      <c r="V2" s="85" t="s">
        <v>11</v>
      </c>
      <c r="W2" s="85"/>
      <c r="X2" s="85" t="s">
        <v>12</v>
      </c>
      <c r="Y2" s="85"/>
      <c r="Z2" s="85" t="s">
        <v>13</v>
      </c>
      <c r="AA2" s="85"/>
      <c r="AB2" s="85" t="s">
        <v>14</v>
      </c>
      <c r="AC2" s="85"/>
      <c r="AD2" s="85" t="s">
        <v>15</v>
      </c>
      <c r="AE2" s="85"/>
      <c r="AF2" s="85" t="s">
        <v>16</v>
      </c>
      <c r="AG2" s="85"/>
      <c r="AH2" s="85" t="s">
        <v>17</v>
      </c>
      <c r="AI2" s="85"/>
      <c r="AJ2" s="85" t="s">
        <v>18</v>
      </c>
      <c r="AK2" s="85"/>
      <c r="AL2" s="85" t="s">
        <v>19</v>
      </c>
      <c r="AM2" s="85"/>
      <c r="AN2" s="85" t="s">
        <v>20</v>
      </c>
      <c r="AO2" s="85"/>
      <c r="AP2" s="85" t="s">
        <v>21</v>
      </c>
      <c r="AQ2" s="85"/>
      <c r="AR2" s="85" t="s">
        <v>22</v>
      </c>
      <c r="AS2" s="85"/>
      <c r="AT2" s="85" t="s">
        <v>23</v>
      </c>
      <c r="AU2" s="85"/>
      <c r="AV2" s="85" t="s">
        <v>24</v>
      </c>
      <c r="AW2" s="85"/>
      <c r="AX2" s="85" t="s">
        <v>25</v>
      </c>
      <c r="AY2" s="85"/>
      <c r="AZ2" s="85" t="s">
        <v>26</v>
      </c>
      <c r="BA2" s="85"/>
      <c r="BB2" s="85" t="s">
        <v>27</v>
      </c>
      <c r="BC2" s="85"/>
      <c r="BD2" s="85" t="s">
        <v>28</v>
      </c>
      <c r="BE2" s="85"/>
      <c r="BF2" s="85" t="s">
        <v>29</v>
      </c>
      <c r="BG2" s="85"/>
      <c r="BH2" s="85" t="s">
        <v>30</v>
      </c>
      <c r="BI2" s="85"/>
      <c r="BJ2" s="85" t="s">
        <v>31</v>
      </c>
      <c r="BK2" s="85"/>
      <c r="BL2" s="85" t="s">
        <v>32</v>
      </c>
      <c r="BM2" s="85"/>
      <c r="BN2" s="85" t="s">
        <v>33</v>
      </c>
      <c r="BO2" s="85"/>
      <c r="BP2" s="85" t="s">
        <v>34</v>
      </c>
      <c r="BQ2" s="85"/>
      <c r="BR2" s="85" t="s">
        <v>35</v>
      </c>
      <c r="BS2" s="85"/>
      <c r="BT2" s="85" t="s">
        <v>36</v>
      </c>
      <c r="BU2" s="85"/>
      <c r="BV2" s="85" t="s">
        <v>37</v>
      </c>
      <c r="BW2" s="85"/>
      <c r="BX2" s="85" t="s">
        <v>38</v>
      </c>
      <c r="BY2" s="85"/>
      <c r="BZ2" s="85" t="s">
        <v>39</v>
      </c>
      <c r="CA2" s="85"/>
      <c r="CB2" s="85" t="s">
        <v>40</v>
      </c>
      <c r="CC2" s="85"/>
      <c r="CD2" s="85" t="s">
        <v>41</v>
      </c>
      <c r="CE2" s="85"/>
      <c r="CF2" s="85" t="s">
        <v>42</v>
      </c>
      <c r="CG2" s="85"/>
      <c r="CH2" s="85" t="s">
        <v>43</v>
      </c>
      <c r="CI2" s="85"/>
      <c r="CJ2" s="85" t="s">
        <v>44</v>
      </c>
      <c r="CK2" s="85"/>
      <c r="CL2" s="85" t="s">
        <v>45</v>
      </c>
      <c r="CM2" s="85"/>
      <c r="CN2" s="85" t="s">
        <v>46</v>
      </c>
      <c r="CO2" s="85"/>
      <c r="CP2" s="5" t="s">
        <v>47</v>
      </c>
      <c r="CQ2" s="6" t="s">
        <v>48</v>
      </c>
      <c r="CR2" s="83" t="s">
        <v>49</v>
      </c>
      <c r="CS2" s="84"/>
      <c r="CT2" s="83" t="s">
        <v>50</v>
      </c>
      <c r="CU2" s="84"/>
      <c r="CV2" s="83" t="s">
        <v>51</v>
      </c>
      <c r="CW2" s="84"/>
      <c r="CX2" s="83" t="s">
        <v>52</v>
      </c>
      <c r="CY2" s="84"/>
      <c r="CZ2" s="83" t="s">
        <v>53</v>
      </c>
      <c r="DA2" s="84"/>
      <c r="DB2" s="83" t="s">
        <v>54</v>
      </c>
      <c r="DC2" s="84"/>
      <c r="DD2" s="7" t="s">
        <v>55</v>
      </c>
      <c r="DE2" s="8"/>
      <c r="DF2" s="9" t="s">
        <v>56</v>
      </c>
      <c r="DG2" s="9" t="s">
        <v>57</v>
      </c>
      <c r="DH2" s="8"/>
      <c r="DI2" s="8"/>
    </row>
    <row r="3" spans="1:113" x14ac:dyDescent="0.3">
      <c r="A3" s="10" t="s">
        <v>58</v>
      </c>
      <c r="B3" s="10" t="s">
        <v>59</v>
      </c>
      <c r="C3" s="10" t="s">
        <v>60</v>
      </c>
      <c r="D3" s="11" t="s">
        <v>61</v>
      </c>
      <c r="E3" s="12" t="s">
        <v>62</v>
      </c>
      <c r="F3" s="11" t="s">
        <v>61</v>
      </c>
      <c r="G3" s="12" t="s">
        <v>62</v>
      </c>
      <c r="H3" s="11" t="s">
        <v>61</v>
      </c>
      <c r="I3" s="12" t="s">
        <v>62</v>
      </c>
      <c r="J3" s="11" t="s">
        <v>61</v>
      </c>
      <c r="K3" s="13" t="s">
        <v>62</v>
      </c>
      <c r="L3" s="14" t="s">
        <v>61</v>
      </c>
      <c r="M3" s="15" t="s">
        <v>62</v>
      </c>
      <c r="N3" s="14" t="s">
        <v>61</v>
      </c>
      <c r="O3" s="15" t="s">
        <v>62</v>
      </c>
      <c r="P3" s="14" t="s">
        <v>61</v>
      </c>
      <c r="Q3" s="15" t="s">
        <v>62</v>
      </c>
      <c r="R3" s="14" t="s">
        <v>61</v>
      </c>
      <c r="S3" s="15" t="s">
        <v>62</v>
      </c>
      <c r="T3" s="14" t="s">
        <v>61</v>
      </c>
      <c r="U3" s="15" t="s">
        <v>62</v>
      </c>
      <c r="V3" s="14" t="s">
        <v>61</v>
      </c>
      <c r="W3" s="15" t="s">
        <v>62</v>
      </c>
      <c r="X3" s="14" t="s">
        <v>61</v>
      </c>
      <c r="Y3" s="15" t="s">
        <v>62</v>
      </c>
      <c r="Z3" s="14" t="s">
        <v>61</v>
      </c>
      <c r="AA3" s="15" t="s">
        <v>62</v>
      </c>
      <c r="AB3" s="14" t="s">
        <v>61</v>
      </c>
      <c r="AC3" s="15" t="s">
        <v>62</v>
      </c>
      <c r="AD3" s="14" t="s">
        <v>61</v>
      </c>
      <c r="AE3" s="15" t="s">
        <v>62</v>
      </c>
      <c r="AF3" s="14" t="s">
        <v>61</v>
      </c>
      <c r="AG3" s="15" t="s">
        <v>62</v>
      </c>
      <c r="AH3" s="14" t="s">
        <v>61</v>
      </c>
      <c r="AI3" s="15" t="s">
        <v>62</v>
      </c>
      <c r="AJ3" s="14" t="s">
        <v>61</v>
      </c>
      <c r="AK3" s="15" t="s">
        <v>62</v>
      </c>
      <c r="AL3" s="14" t="s">
        <v>61</v>
      </c>
      <c r="AM3" s="15" t="s">
        <v>62</v>
      </c>
      <c r="AN3" s="14" t="s">
        <v>61</v>
      </c>
      <c r="AO3" s="15" t="s">
        <v>62</v>
      </c>
      <c r="AP3" s="14" t="s">
        <v>61</v>
      </c>
      <c r="AQ3" s="15" t="s">
        <v>62</v>
      </c>
      <c r="AR3" s="14" t="s">
        <v>61</v>
      </c>
      <c r="AS3" s="15" t="s">
        <v>62</v>
      </c>
      <c r="AT3" s="14" t="s">
        <v>61</v>
      </c>
      <c r="AU3" s="15" t="s">
        <v>62</v>
      </c>
      <c r="AV3" s="14" t="s">
        <v>61</v>
      </c>
      <c r="AW3" s="15" t="s">
        <v>62</v>
      </c>
      <c r="AX3" s="14" t="s">
        <v>61</v>
      </c>
      <c r="AY3" s="15" t="s">
        <v>62</v>
      </c>
      <c r="AZ3" s="14" t="s">
        <v>61</v>
      </c>
      <c r="BA3" s="15" t="s">
        <v>62</v>
      </c>
      <c r="BB3" s="14" t="s">
        <v>61</v>
      </c>
      <c r="BC3" s="15" t="s">
        <v>62</v>
      </c>
      <c r="BD3" s="14" t="s">
        <v>61</v>
      </c>
      <c r="BE3" s="15" t="s">
        <v>62</v>
      </c>
      <c r="BF3" s="14" t="s">
        <v>61</v>
      </c>
      <c r="BG3" s="15" t="s">
        <v>62</v>
      </c>
      <c r="BH3" s="14" t="s">
        <v>61</v>
      </c>
      <c r="BI3" s="15" t="s">
        <v>62</v>
      </c>
      <c r="BJ3" s="14" t="s">
        <v>61</v>
      </c>
      <c r="BK3" s="15" t="s">
        <v>62</v>
      </c>
      <c r="BL3" s="14" t="s">
        <v>61</v>
      </c>
      <c r="BM3" s="15" t="s">
        <v>62</v>
      </c>
      <c r="BN3" s="14" t="s">
        <v>61</v>
      </c>
      <c r="BO3" s="15" t="s">
        <v>62</v>
      </c>
      <c r="BP3" s="14" t="s">
        <v>61</v>
      </c>
      <c r="BQ3" s="15" t="s">
        <v>62</v>
      </c>
      <c r="BR3" s="14" t="s">
        <v>61</v>
      </c>
      <c r="BS3" s="15" t="s">
        <v>62</v>
      </c>
      <c r="BT3" s="14" t="s">
        <v>61</v>
      </c>
      <c r="BU3" s="15" t="s">
        <v>62</v>
      </c>
      <c r="BV3" s="14" t="s">
        <v>61</v>
      </c>
      <c r="BW3" s="15" t="s">
        <v>62</v>
      </c>
      <c r="BX3" s="14" t="s">
        <v>61</v>
      </c>
      <c r="BY3" s="15" t="s">
        <v>62</v>
      </c>
      <c r="BZ3" s="14" t="s">
        <v>61</v>
      </c>
      <c r="CA3" s="15" t="s">
        <v>62</v>
      </c>
      <c r="CB3" s="14" t="s">
        <v>61</v>
      </c>
      <c r="CC3" s="15" t="s">
        <v>62</v>
      </c>
      <c r="CD3" s="14" t="s">
        <v>61</v>
      </c>
      <c r="CE3" s="15" t="s">
        <v>62</v>
      </c>
      <c r="CF3" s="14" t="s">
        <v>61</v>
      </c>
      <c r="CG3" s="15" t="s">
        <v>62</v>
      </c>
      <c r="CH3" s="14" t="s">
        <v>61</v>
      </c>
      <c r="CI3" s="15" t="s">
        <v>62</v>
      </c>
      <c r="CJ3" s="14" t="s">
        <v>61</v>
      </c>
      <c r="CK3" s="15" t="s">
        <v>62</v>
      </c>
      <c r="CL3" s="14" t="s">
        <v>61</v>
      </c>
      <c r="CM3" s="15" t="s">
        <v>62</v>
      </c>
      <c r="CN3" s="14" t="s">
        <v>61</v>
      </c>
      <c r="CO3" s="15" t="s">
        <v>62</v>
      </c>
      <c r="CP3" s="15" t="s">
        <v>62</v>
      </c>
      <c r="CQ3" s="15" t="s">
        <v>62</v>
      </c>
      <c r="CR3" s="14" t="s">
        <v>61</v>
      </c>
      <c r="CS3" s="15" t="s">
        <v>62</v>
      </c>
      <c r="CT3" s="14" t="s">
        <v>61</v>
      </c>
      <c r="CU3" s="15" t="s">
        <v>62</v>
      </c>
      <c r="CV3" s="14" t="s">
        <v>61</v>
      </c>
      <c r="CW3" s="15" t="s">
        <v>62</v>
      </c>
      <c r="CX3" s="14" t="s">
        <v>61</v>
      </c>
      <c r="CY3" s="15" t="s">
        <v>62</v>
      </c>
      <c r="CZ3" s="14" t="s">
        <v>61</v>
      </c>
      <c r="DA3" s="15" t="s">
        <v>62</v>
      </c>
      <c r="DB3" s="14" t="s">
        <v>61</v>
      </c>
      <c r="DC3" s="15" t="s">
        <v>62</v>
      </c>
      <c r="DD3" s="16"/>
      <c r="DE3" s="4"/>
      <c r="DF3" s="17"/>
      <c r="DG3" s="17"/>
      <c r="DH3" s="4"/>
      <c r="DI3" s="4"/>
    </row>
    <row r="4" spans="1:113" x14ac:dyDescent="0.3">
      <c r="A4" s="18">
        <v>210</v>
      </c>
      <c r="B4" s="18" t="s">
        <v>63</v>
      </c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73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1"/>
      <c r="DB4" s="20"/>
      <c r="DC4" s="20"/>
      <c r="DD4" s="22">
        <f>SUM(D4:DC4)</f>
        <v>0</v>
      </c>
      <c r="DE4" s="23"/>
      <c r="DF4" s="24">
        <f>+D4+F4+H4+J4+L4+N4+P4+R4+T4+V4+X4+Z4+AB4+AD4+AF4+AH4+AJ4+AL4+AN4+AP4+AR4+AT4+AV4+AX4+AZ4+BB4+BD4+BF4+BH4+BJ4+BL4+BN4+BP4+BR4+BT4+BV4+BX4+BZ4+CB4+CD4+CF4+CH4+CJ4+CL4+CN4+CR4+CT4+CV4+CX4+CZ4+DB4</f>
        <v>0</v>
      </c>
      <c r="DG4" s="24">
        <f>+DD4-DF4</f>
        <v>0</v>
      </c>
      <c r="DH4" s="18">
        <v>210</v>
      </c>
      <c r="DI4" s="18" t="s">
        <v>63</v>
      </c>
    </row>
    <row r="5" spans="1:113" x14ac:dyDescent="0.3">
      <c r="A5" s="18">
        <v>220</v>
      </c>
      <c r="B5" s="18" t="s">
        <v>64</v>
      </c>
      <c r="C5" s="19"/>
      <c r="D5" s="25"/>
      <c r="E5" s="25"/>
      <c r="F5" s="26"/>
      <c r="G5" s="26"/>
      <c r="H5" s="26"/>
      <c r="I5" s="26"/>
      <c r="J5" s="26"/>
      <c r="K5" s="26"/>
      <c r="L5" s="27"/>
      <c r="M5" s="27"/>
      <c r="N5" s="27"/>
      <c r="O5" s="27"/>
      <c r="P5" s="26"/>
      <c r="Q5" s="26"/>
      <c r="R5" s="26"/>
      <c r="S5" s="26"/>
      <c r="T5" s="26"/>
      <c r="U5" s="26"/>
      <c r="V5" s="26"/>
      <c r="W5" s="26"/>
      <c r="X5" s="26"/>
      <c r="Y5" s="26"/>
      <c r="Z5" s="74"/>
      <c r="AA5" s="26"/>
      <c r="AB5" s="27"/>
      <c r="AC5" s="27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9"/>
      <c r="DB5" s="28"/>
      <c r="DC5" s="28"/>
      <c r="DD5" s="22">
        <f t="shared" ref="DD5:DD53" si="0">SUM(D5:DC5)</f>
        <v>0</v>
      </c>
      <c r="DE5" s="30"/>
      <c r="DF5" s="24">
        <f t="shared" ref="DF5:DF54" si="1">+D5+F5+H5+J5+L5+N5+P5+R5+T5+V5+X5+Z5+AB5+AD5+AF5+AH5+AJ5+AL5+AN5+AP5+AR5+AT5+AV5+AX5+AZ5+BB5+BD5+BF5+BH5+BJ5+BL5+BN5+BP5+BR5+BT5+BV5+BX5+BZ5+CB5+CD5+CF5+CH5+CJ5+CL5+CN5+CR5+CT5+CV5+CX5+CZ5+DB5</f>
        <v>0</v>
      </c>
      <c r="DG5" s="24">
        <f t="shared" ref="DG5:DG54" si="2">+DD5-DF5</f>
        <v>0</v>
      </c>
      <c r="DH5" s="18">
        <v>220</v>
      </c>
      <c r="DI5" s="18" t="s">
        <v>64</v>
      </c>
    </row>
    <row r="6" spans="1:113" x14ac:dyDescent="0.3">
      <c r="A6" s="18">
        <v>230</v>
      </c>
      <c r="B6" s="18" t="s">
        <v>65</v>
      </c>
      <c r="C6" s="19"/>
      <c r="D6" s="25"/>
      <c r="E6" s="25"/>
      <c r="F6" s="26"/>
      <c r="G6" s="26"/>
      <c r="H6" s="26"/>
      <c r="I6" s="26"/>
      <c r="J6" s="26"/>
      <c r="K6" s="26"/>
      <c r="L6" s="27"/>
      <c r="M6" s="27"/>
      <c r="N6" s="27"/>
      <c r="O6" s="27"/>
      <c r="P6" s="26"/>
      <c r="Q6" s="26"/>
      <c r="R6" s="26"/>
      <c r="S6" s="26"/>
      <c r="T6" s="26"/>
      <c r="U6" s="26"/>
      <c r="V6" s="26"/>
      <c r="W6" s="26"/>
      <c r="X6" s="26"/>
      <c r="Y6" s="26"/>
      <c r="Z6" s="74"/>
      <c r="AA6" s="26"/>
      <c r="AB6" s="27"/>
      <c r="AC6" s="27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9"/>
      <c r="DB6" s="28"/>
      <c r="DC6" s="28"/>
      <c r="DD6" s="22">
        <f t="shared" si="0"/>
        <v>0</v>
      </c>
      <c r="DE6" s="30"/>
      <c r="DF6" s="24">
        <f t="shared" si="1"/>
        <v>0</v>
      </c>
      <c r="DG6" s="24">
        <f t="shared" si="2"/>
        <v>0</v>
      </c>
      <c r="DH6" s="18">
        <v>230</v>
      </c>
      <c r="DI6" s="18" t="s">
        <v>65</v>
      </c>
    </row>
    <row r="7" spans="1:113" x14ac:dyDescent="0.3">
      <c r="A7" s="18">
        <v>270</v>
      </c>
      <c r="B7" s="18" t="s">
        <v>66</v>
      </c>
      <c r="C7" s="19"/>
      <c r="D7" s="25"/>
      <c r="E7" s="25"/>
      <c r="F7" s="26"/>
      <c r="G7" s="26"/>
      <c r="H7" s="26"/>
      <c r="I7" s="26"/>
      <c r="J7" s="26"/>
      <c r="K7" s="26"/>
      <c r="L7" s="27"/>
      <c r="M7" s="27"/>
      <c r="N7" s="27"/>
      <c r="O7" s="27"/>
      <c r="P7" s="26"/>
      <c r="Q7" s="26"/>
      <c r="R7" s="26"/>
      <c r="S7" s="26"/>
      <c r="T7" s="26"/>
      <c r="U7" s="26"/>
      <c r="V7" s="26"/>
      <c r="W7" s="26"/>
      <c r="X7" s="26"/>
      <c r="Y7" s="26"/>
      <c r="Z7" s="74"/>
      <c r="AA7" s="26"/>
      <c r="AB7" s="27"/>
      <c r="AC7" s="27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9"/>
      <c r="DB7" s="28"/>
      <c r="DC7" s="28"/>
      <c r="DD7" s="22">
        <f t="shared" si="0"/>
        <v>0</v>
      </c>
      <c r="DE7" s="30"/>
      <c r="DF7" s="24">
        <f t="shared" si="1"/>
        <v>0</v>
      </c>
      <c r="DG7" s="24">
        <f t="shared" si="2"/>
        <v>0</v>
      </c>
      <c r="DH7" s="18">
        <v>270</v>
      </c>
      <c r="DI7" s="18" t="s">
        <v>66</v>
      </c>
    </row>
    <row r="8" spans="1:113" x14ac:dyDescent="0.3">
      <c r="A8" s="18">
        <v>340</v>
      </c>
      <c r="B8" s="18" t="s">
        <v>67</v>
      </c>
      <c r="C8" s="19"/>
      <c r="D8" s="25"/>
      <c r="E8" s="25"/>
      <c r="F8" s="26"/>
      <c r="G8" s="26"/>
      <c r="H8" s="26"/>
      <c r="I8" s="26"/>
      <c r="J8" s="26"/>
      <c r="K8" s="26"/>
      <c r="L8" s="27"/>
      <c r="M8" s="27"/>
      <c r="N8" s="27"/>
      <c r="O8" s="27"/>
      <c r="P8" s="26"/>
      <c r="Q8" s="26"/>
      <c r="R8" s="26"/>
      <c r="S8" s="26"/>
      <c r="T8" s="26"/>
      <c r="U8" s="26"/>
      <c r="V8" s="26"/>
      <c r="W8" s="26"/>
      <c r="X8" s="26"/>
      <c r="Y8" s="26"/>
      <c r="Z8" s="74"/>
      <c r="AA8" s="26"/>
      <c r="AB8" s="27"/>
      <c r="AC8" s="27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9"/>
      <c r="DB8" s="28"/>
      <c r="DC8" s="28"/>
      <c r="DD8" s="22">
        <f t="shared" si="0"/>
        <v>0</v>
      </c>
      <c r="DE8" s="30"/>
      <c r="DF8" s="24">
        <f t="shared" si="1"/>
        <v>0</v>
      </c>
      <c r="DG8" s="24">
        <f t="shared" si="2"/>
        <v>0</v>
      </c>
      <c r="DH8" s="18">
        <v>340</v>
      </c>
      <c r="DI8" s="18" t="s">
        <v>67</v>
      </c>
    </row>
    <row r="9" spans="1:113" x14ac:dyDescent="0.3">
      <c r="A9" s="18">
        <v>410</v>
      </c>
      <c r="B9" s="18" t="s">
        <v>68</v>
      </c>
      <c r="C9" s="19"/>
      <c r="D9" s="25"/>
      <c r="E9" s="25"/>
      <c r="F9" s="26"/>
      <c r="G9" s="26"/>
      <c r="H9" s="26"/>
      <c r="I9" s="26"/>
      <c r="J9" s="26"/>
      <c r="K9" s="26"/>
      <c r="L9" s="27"/>
      <c r="M9" s="27"/>
      <c r="N9" s="27"/>
      <c r="O9" s="27"/>
      <c r="P9" s="26"/>
      <c r="Q9" s="26"/>
      <c r="R9" s="26"/>
      <c r="S9" s="26"/>
      <c r="T9" s="26"/>
      <c r="U9" s="26"/>
      <c r="V9" s="26"/>
      <c r="W9" s="26"/>
      <c r="X9" s="26"/>
      <c r="Y9" s="26"/>
      <c r="Z9" s="74"/>
      <c r="AA9" s="26"/>
      <c r="AB9" s="27"/>
      <c r="AC9" s="27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  <c r="DB9" s="28"/>
      <c r="DC9" s="28"/>
      <c r="DD9" s="22">
        <f t="shared" si="0"/>
        <v>0</v>
      </c>
      <c r="DE9" s="30"/>
      <c r="DF9" s="24">
        <f t="shared" si="1"/>
        <v>0</v>
      </c>
      <c r="DG9" s="24">
        <f t="shared" si="2"/>
        <v>0</v>
      </c>
      <c r="DH9" s="18">
        <v>410</v>
      </c>
      <c r="DI9" s="18" t="s">
        <v>68</v>
      </c>
    </row>
    <row r="10" spans="1:113" x14ac:dyDescent="0.3">
      <c r="A10" s="18">
        <v>420</v>
      </c>
      <c r="B10" s="18" t="s">
        <v>69</v>
      </c>
      <c r="C10" s="19"/>
      <c r="D10" s="25"/>
      <c r="E10" s="25"/>
      <c r="F10" s="26"/>
      <c r="G10" s="26"/>
      <c r="H10" s="26"/>
      <c r="I10" s="26"/>
      <c r="J10" s="26"/>
      <c r="K10" s="26"/>
      <c r="L10" s="27"/>
      <c r="M10" s="27"/>
      <c r="N10" s="27"/>
      <c r="O10" s="27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74"/>
      <c r="AA10" s="26"/>
      <c r="AB10" s="27"/>
      <c r="AC10" s="27"/>
      <c r="AD10" s="26"/>
      <c r="AE10" s="26"/>
      <c r="AF10" s="26"/>
      <c r="AG10" s="26"/>
      <c r="AH10" s="26">
        <v>0.51151053214273146</v>
      </c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>
        <v>1.1924961300000627</v>
      </c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  <c r="DB10" s="28"/>
      <c r="DC10" s="28"/>
      <c r="DD10" s="22">
        <f t="shared" si="0"/>
        <v>1.7040066621427941</v>
      </c>
      <c r="DE10" s="30"/>
      <c r="DF10" s="24">
        <f t="shared" si="1"/>
        <v>1.7040066621427941</v>
      </c>
      <c r="DG10" s="24">
        <f t="shared" si="2"/>
        <v>0</v>
      </c>
      <c r="DH10" s="18">
        <v>420</v>
      </c>
      <c r="DI10" s="18" t="s">
        <v>69</v>
      </c>
    </row>
    <row r="11" spans="1:113" x14ac:dyDescent="0.3">
      <c r="A11" s="18">
        <v>440</v>
      </c>
      <c r="B11" s="18" t="s">
        <v>70</v>
      </c>
      <c r="C11" s="19"/>
      <c r="D11" s="25"/>
      <c r="E11" s="25"/>
      <c r="F11" s="26"/>
      <c r="G11" s="26"/>
      <c r="H11" s="26"/>
      <c r="I11" s="26"/>
      <c r="J11" s="26"/>
      <c r="K11" s="26"/>
      <c r="L11" s="27"/>
      <c r="M11" s="31">
        <v>19.464953986555283</v>
      </c>
      <c r="N11" s="27"/>
      <c r="O11" s="27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74"/>
      <c r="AA11" s="26"/>
      <c r="AB11" s="27"/>
      <c r="AC11" s="27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9"/>
      <c r="DB11" s="28"/>
      <c r="DC11" s="28"/>
      <c r="DD11" s="22">
        <f t="shared" si="0"/>
        <v>19.464953986555283</v>
      </c>
      <c r="DE11" s="30"/>
      <c r="DF11" s="24">
        <f t="shared" si="1"/>
        <v>0</v>
      </c>
      <c r="DG11" s="24">
        <f t="shared" si="2"/>
        <v>19.464953986555283</v>
      </c>
      <c r="DH11" s="18">
        <v>440</v>
      </c>
      <c r="DI11" s="18" t="s">
        <v>70</v>
      </c>
    </row>
    <row r="12" spans="1:113" x14ac:dyDescent="0.3">
      <c r="A12" s="18">
        <v>460</v>
      </c>
      <c r="B12" s="18" t="s">
        <v>71</v>
      </c>
      <c r="C12" s="19"/>
      <c r="D12" s="25"/>
      <c r="E12" s="32"/>
      <c r="F12" s="33"/>
      <c r="G12" s="33"/>
      <c r="H12" s="33"/>
      <c r="I12" s="33"/>
      <c r="J12" s="33"/>
      <c r="K12" s="33"/>
      <c r="L12" s="34"/>
      <c r="M12" s="34"/>
      <c r="N12" s="34"/>
      <c r="O12" s="34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75"/>
      <c r="AA12" s="33"/>
      <c r="AB12" s="34"/>
      <c r="AC12" s="34"/>
      <c r="AD12" s="33">
        <v>2.2656737694909688</v>
      </c>
      <c r="AE12" s="33"/>
      <c r="AF12" s="33"/>
      <c r="AG12" s="33"/>
      <c r="AH12" s="33">
        <v>1.534531596428194</v>
      </c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4"/>
      <c r="AZ12" s="33"/>
      <c r="BA12" s="33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  <c r="DB12" s="35"/>
      <c r="DC12" s="35"/>
      <c r="DD12" s="22">
        <f t="shared" si="0"/>
        <v>3.8002053659191626</v>
      </c>
      <c r="DE12" s="30"/>
      <c r="DF12" s="24">
        <f t="shared" si="1"/>
        <v>3.8002053659191626</v>
      </c>
      <c r="DG12" s="24">
        <f t="shared" si="2"/>
        <v>0</v>
      </c>
      <c r="DH12" s="18">
        <v>460</v>
      </c>
      <c r="DI12" s="18" t="s">
        <v>71</v>
      </c>
    </row>
    <row r="13" spans="1:113" x14ac:dyDescent="0.3">
      <c r="A13" s="18">
        <v>480</v>
      </c>
      <c r="B13" s="18" t="s">
        <v>72</v>
      </c>
      <c r="C13" s="19"/>
      <c r="D13" s="25"/>
      <c r="E13" s="32"/>
      <c r="F13" s="33"/>
      <c r="G13" s="33"/>
      <c r="H13" s="33"/>
      <c r="I13" s="33"/>
      <c r="J13" s="33"/>
      <c r="K13" s="33"/>
      <c r="L13" s="34"/>
      <c r="M13" s="34"/>
      <c r="N13" s="34"/>
      <c r="O13" s="34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75"/>
      <c r="AA13" s="33"/>
      <c r="AB13" s="34"/>
      <c r="AC13" s="34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  <c r="DB13" s="35"/>
      <c r="DC13" s="35"/>
      <c r="DD13" s="22">
        <f t="shared" si="0"/>
        <v>0</v>
      </c>
      <c r="DE13" s="30"/>
      <c r="DF13" s="24">
        <f t="shared" si="1"/>
        <v>0</v>
      </c>
      <c r="DG13" s="24">
        <f t="shared" si="2"/>
        <v>0</v>
      </c>
      <c r="DH13" s="18">
        <v>480</v>
      </c>
      <c r="DI13" s="18" t="s">
        <v>72</v>
      </c>
    </row>
    <row r="14" spans="1:113" x14ac:dyDescent="0.3">
      <c r="A14" s="18">
        <v>915</v>
      </c>
      <c r="B14" s="18" t="s">
        <v>73</v>
      </c>
      <c r="C14" s="19"/>
      <c r="D14" s="25"/>
      <c r="E14" s="25"/>
      <c r="F14" s="26"/>
      <c r="G14" s="26"/>
      <c r="H14" s="26"/>
      <c r="I14" s="26"/>
      <c r="J14" s="26"/>
      <c r="K14" s="37"/>
      <c r="L14" s="38"/>
      <c r="M14" s="38"/>
      <c r="N14" s="38"/>
      <c r="O14" s="38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76"/>
      <c r="AA14" s="39"/>
      <c r="AB14" s="38"/>
      <c r="AC14" s="38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1"/>
      <c r="DB14" s="42"/>
      <c r="DC14" s="43"/>
      <c r="DD14" s="22">
        <f t="shared" si="0"/>
        <v>0</v>
      </c>
      <c r="DE14" s="30"/>
      <c r="DF14" s="24">
        <f t="shared" si="1"/>
        <v>0</v>
      </c>
      <c r="DG14" s="24">
        <f t="shared" si="2"/>
        <v>0</v>
      </c>
      <c r="DH14" s="18">
        <v>915</v>
      </c>
      <c r="DI14" s="18" t="s">
        <v>73</v>
      </c>
    </row>
    <row r="15" spans="1:113" x14ac:dyDescent="0.3">
      <c r="A15" s="44" t="s">
        <v>74</v>
      </c>
      <c r="B15" s="18" t="s">
        <v>75</v>
      </c>
      <c r="C15" s="19"/>
      <c r="D15" s="25"/>
      <c r="E15" s="25"/>
      <c r="F15" s="26"/>
      <c r="G15" s="26"/>
      <c r="H15" s="26"/>
      <c r="I15" s="26"/>
      <c r="J15" s="26"/>
      <c r="K15" s="37"/>
      <c r="L15" s="38"/>
      <c r="M15" s="38"/>
      <c r="N15" s="38"/>
      <c r="O15" s="38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76"/>
      <c r="AA15" s="39"/>
      <c r="AB15" s="38"/>
      <c r="AC15" s="38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1"/>
      <c r="DB15" s="42"/>
      <c r="DC15" s="45"/>
      <c r="DD15" s="22">
        <f t="shared" si="0"/>
        <v>0</v>
      </c>
      <c r="DE15" s="30"/>
      <c r="DF15" s="24">
        <f t="shared" si="1"/>
        <v>0</v>
      </c>
      <c r="DG15" s="24">
        <f t="shared" si="2"/>
        <v>0</v>
      </c>
      <c r="DH15" s="44" t="s">
        <v>74</v>
      </c>
      <c r="DI15" s="18" t="s">
        <v>75</v>
      </c>
    </row>
    <row r="16" spans="1:113" x14ac:dyDescent="0.3">
      <c r="A16" s="46" t="s">
        <v>76</v>
      </c>
      <c r="B16" s="47" t="s">
        <v>5</v>
      </c>
      <c r="C16" s="48"/>
      <c r="D16" s="25"/>
      <c r="E16" s="32"/>
      <c r="F16" s="33"/>
      <c r="G16" s="33"/>
      <c r="H16" s="33"/>
      <c r="I16" s="33"/>
      <c r="J16" s="33">
        <v>185.67</v>
      </c>
      <c r="K16" s="49">
        <v>14.772107457471364</v>
      </c>
      <c r="L16" s="34"/>
      <c r="M16" s="34"/>
      <c r="N16" s="34"/>
      <c r="O16" s="34"/>
      <c r="P16" s="33"/>
      <c r="Q16" s="33"/>
      <c r="R16" s="33"/>
      <c r="S16" s="33"/>
      <c r="T16" s="33"/>
      <c r="U16" s="33"/>
      <c r="V16" s="33">
        <v>3.6564472729926161</v>
      </c>
      <c r="W16" s="33"/>
      <c r="X16" s="33"/>
      <c r="Y16" s="33"/>
      <c r="Z16" s="75"/>
      <c r="AA16" s="33"/>
      <c r="AB16" s="34"/>
      <c r="AC16" s="34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>
        <v>1.5899948400000836</v>
      </c>
      <c r="CC16" s="35"/>
      <c r="CD16" s="35"/>
      <c r="CE16" s="35"/>
      <c r="CF16" s="35"/>
      <c r="CG16" s="35"/>
      <c r="CH16" s="35">
        <v>0.49855050767146392</v>
      </c>
      <c r="CI16" s="35"/>
      <c r="CJ16" s="35"/>
      <c r="CK16" s="35"/>
      <c r="CL16" s="35"/>
      <c r="CM16" s="35"/>
      <c r="CN16" s="35"/>
      <c r="CO16" s="35"/>
      <c r="CP16" s="77">
        <v>3.5</v>
      </c>
      <c r="CQ16" s="50">
        <v>9</v>
      </c>
      <c r="CR16" s="35"/>
      <c r="CS16" s="35"/>
      <c r="CT16" s="35">
        <v>1.36</v>
      </c>
      <c r="CU16" s="50">
        <v>5.0715094543451169</v>
      </c>
      <c r="CV16" s="35"/>
      <c r="CW16" s="35"/>
      <c r="CX16" s="35"/>
      <c r="CY16" s="35"/>
      <c r="CZ16" s="35"/>
      <c r="DA16" s="36"/>
      <c r="DB16" s="35"/>
      <c r="DC16" s="28"/>
      <c r="DD16" s="22">
        <f t="shared" si="0"/>
        <v>225.11860953248066</v>
      </c>
      <c r="DE16" s="30"/>
      <c r="DF16" s="24">
        <f t="shared" si="1"/>
        <v>192.77499262066416</v>
      </c>
      <c r="DG16" s="24">
        <f t="shared" si="2"/>
        <v>32.343616911816497</v>
      </c>
      <c r="DH16" s="46" t="s">
        <v>76</v>
      </c>
      <c r="DI16" s="47" t="s">
        <v>5</v>
      </c>
    </row>
    <row r="17" spans="1:113" x14ac:dyDescent="0.3">
      <c r="A17" s="46" t="s">
        <v>77</v>
      </c>
      <c r="B17" s="47" t="s">
        <v>78</v>
      </c>
      <c r="C17" s="47" t="s">
        <v>78</v>
      </c>
      <c r="D17" s="25"/>
      <c r="E17" s="32"/>
      <c r="F17" s="33"/>
      <c r="G17" s="33"/>
      <c r="H17" s="33"/>
      <c r="I17" s="33"/>
      <c r="J17" s="33"/>
      <c r="K17" s="33"/>
      <c r="L17" s="34"/>
      <c r="M17" s="34"/>
      <c r="N17" s="34"/>
      <c r="O17" s="34"/>
      <c r="P17" s="33">
        <v>40.42</v>
      </c>
      <c r="Q17" s="49">
        <v>7.1274062667672222</v>
      </c>
      <c r="R17" s="33"/>
      <c r="S17" s="33"/>
      <c r="T17" s="33"/>
      <c r="U17" s="33"/>
      <c r="V17" s="33"/>
      <c r="W17" s="33"/>
      <c r="X17" s="33"/>
      <c r="Y17" s="33"/>
      <c r="Z17" s="75"/>
      <c r="AA17" s="33"/>
      <c r="AB17" s="34"/>
      <c r="AC17" s="34"/>
      <c r="AD17" s="33">
        <v>14.160461059318552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>
        <v>1.5899948400000836</v>
      </c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78"/>
      <c r="CQ17" s="35"/>
      <c r="CR17" s="35"/>
      <c r="CS17" s="35"/>
      <c r="CT17" s="35"/>
      <c r="CU17" s="35"/>
      <c r="CV17" s="35"/>
      <c r="CW17" s="35"/>
      <c r="CX17" s="35">
        <v>1.81</v>
      </c>
      <c r="CY17" s="51">
        <v>5.0953459391268225</v>
      </c>
      <c r="CZ17" s="40"/>
      <c r="DA17" s="36"/>
      <c r="DB17" s="35"/>
      <c r="DC17" s="35"/>
      <c r="DD17" s="22">
        <f t="shared" si="0"/>
        <v>70.203208105212667</v>
      </c>
      <c r="DE17" s="30"/>
      <c r="DF17" s="24">
        <f t="shared" si="1"/>
        <v>57.980455899318635</v>
      </c>
      <c r="DG17" s="24">
        <f t="shared" si="2"/>
        <v>12.222752205894032</v>
      </c>
      <c r="DH17" s="46" t="s">
        <v>77</v>
      </c>
      <c r="DI17" s="47" t="s">
        <v>78</v>
      </c>
    </row>
    <row r="18" spans="1:113" x14ac:dyDescent="0.3">
      <c r="A18" s="52">
        <v>702</v>
      </c>
      <c r="B18" s="47" t="s">
        <v>78</v>
      </c>
      <c r="C18" s="48" t="s">
        <v>79</v>
      </c>
      <c r="D18" s="25"/>
      <c r="E18" s="32"/>
      <c r="F18" s="33"/>
      <c r="G18" s="33"/>
      <c r="H18" s="33"/>
      <c r="I18" s="33"/>
      <c r="J18" s="33"/>
      <c r="K18" s="33"/>
      <c r="L18" s="34"/>
      <c r="M18" s="34"/>
      <c r="N18" s="34"/>
      <c r="O18" s="34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75"/>
      <c r="AA18" s="33"/>
      <c r="AB18" s="34"/>
      <c r="AC18" s="34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5"/>
      <c r="BC18" s="35"/>
      <c r="BD18" s="35"/>
      <c r="BE18" s="35"/>
      <c r="BF18" s="35"/>
      <c r="BG18" s="35"/>
      <c r="BH18" s="35">
        <v>4.46</v>
      </c>
      <c r="BI18" s="50">
        <v>5.333710786943878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40"/>
      <c r="CH18" s="35"/>
      <c r="CI18" s="35"/>
      <c r="CJ18" s="35"/>
      <c r="CK18" s="35"/>
      <c r="CL18" s="35"/>
      <c r="CM18" s="35"/>
      <c r="CN18" s="35"/>
      <c r="CO18" s="35"/>
      <c r="CP18" s="78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  <c r="DB18" s="35"/>
      <c r="DC18" s="35"/>
      <c r="DD18" s="22">
        <f t="shared" si="0"/>
        <v>9.793710786943878</v>
      </c>
      <c r="DE18" s="30"/>
      <c r="DF18" s="24">
        <f t="shared" si="1"/>
        <v>4.46</v>
      </c>
      <c r="DG18" s="24">
        <f t="shared" si="2"/>
        <v>5.333710786943878</v>
      </c>
      <c r="DH18" s="46">
        <v>702</v>
      </c>
      <c r="DI18" s="47" t="s">
        <v>78</v>
      </c>
    </row>
    <row r="19" spans="1:113" x14ac:dyDescent="0.3">
      <c r="A19" s="46" t="s">
        <v>80</v>
      </c>
      <c r="B19" s="47" t="s">
        <v>81</v>
      </c>
      <c r="C19" s="48"/>
      <c r="D19" s="25"/>
      <c r="E19" s="25"/>
      <c r="F19" s="26"/>
      <c r="G19" s="26"/>
      <c r="H19" s="26"/>
      <c r="I19" s="26"/>
      <c r="J19" s="26"/>
      <c r="K19" s="37"/>
      <c r="L19" s="38">
        <v>179.83</v>
      </c>
      <c r="M19" s="38"/>
      <c r="N19" s="38">
        <v>1.5651989367059145</v>
      </c>
      <c r="O19" s="53">
        <v>5.1430189086902338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76"/>
      <c r="AA19" s="39"/>
      <c r="AB19" s="38"/>
      <c r="AC19" s="38"/>
      <c r="AD19" s="39">
        <v>30.65</v>
      </c>
      <c r="AE19" s="53">
        <v>8.3123885518873806</v>
      </c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>
        <v>1.0652048319248582</v>
      </c>
      <c r="BS19" s="40"/>
      <c r="BT19" s="40"/>
      <c r="BU19" s="40"/>
      <c r="BV19" s="40">
        <v>0.79890362394364367</v>
      </c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79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36"/>
      <c r="DB19" s="42"/>
      <c r="DC19" s="43"/>
      <c r="DD19" s="22">
        <f t="shared" si="0"/>
        <v>227.36471485315204</v>
      </c>
      <c r="DE19" s="30"/>
      <c r="DF19" s="24">
        <f t="shared" si="1"/>
        <v>213.90930739257442</v>
      </c>
      <c r="DG19" s="24">
        <f t="shared" si="2"/>
        <v>13.455407460577618</v>
      </c>
      <c r="DH19" s="46" t="s">
        <v>80</v>
      </c>
      <c r="DI19" s="47" t="s">
        <v>81</v>
      </c>
    </row>
    <row r="20" spans="1:113" x14ac:dyDescent="0.3">
      <c r="A20" s="46" t="s">
        <v>82</v>
      </c>
      <c r="B20" s="47" t="s">
        <v>21</v>
      </c>
      <c r="C20" s="48"/>
      <c r="D20" s="25"/>
      <c r="E20" s="25"/>
      <c r="F20" s="26"/>
      <c r="G20" s="26"/>
      <c r="H20" s="26"/>
      <c r="I20" s="26"/>
      <c r="J20" s="26"/>
      <c r="K20" s="37"/>
      <c r="L20" s="38"/>
      <c r="M20" s="38"/>
      <c r="N20" s="38"/>
      <c r="O20" s="3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76"/>
      <c r="AA20" s="39"/>
      <c r="AB20" s="38"/>
      <c r="AC20" s="38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>
        <v>70.8</v>
      </c>
      <c r="AQ20" s="53">
        <v>8.7264371208733031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>
        <v>0.39945181197182184</v>
      </c>
      <c r="BW20" s="40"/>
      <c r="BX20" s="40"/>
      <c r="BY20" s="40"/>
      <c r="BZ20" s="40"/>
      <c r="CA20" s="40"/>
      <c r="CB20" s="40">
        <v>0.79499742000004181</v>
      </c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>
        <v>9.85</v>
      </c>
      <c r="CO20" s="54">
        <v>5.5184435440020962</v>
      </c>
      <c r="CP20" s="79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1"/>
      <c r="DB20" s="42"/>
      <c r="DC20" s="45"/>
      <c r="DD20" s="22">
        <f t="shared" si="0"/>
        <v>96.089329896847246</v>
      </c>
      <c r="DE20" s="30"/>
      <c r="DF20" s="24">
        <f t="shared" si="1"/>
        <v>81.844449231971851</v>
      </c>
      <c r="DG20" s="24">
        <f t="shared" si="2"/>
        <v>14.244880664875396</v>
      </c>
      <c r="DH20" s="46" t="s">
        <v>82</v>
      </c>
      <c r="DI20" s="47" t="s">
        <v>21</v>
      </c>
    </row>
    <row r="21" spans="1:113" x14ac:dyDescent="0.3">
      <c r="A21" s="46" t="s">
        <v>83</v>
      </c>
      <c r="B21" s="47" t="s">
        <v>22</v>
      </c>
      <c r="C21" s="48"/>
      <c r="D21" s="25"/>
      <c r="E21" s="25"/>
      <c r="F21" s="26"/>
      <c r="G21" s="26"/>
      <c r="H21" s="26"/>
      <c r="I21" s="26"/>
      <c r="J21" s="26"/>
      <c r="K21" s="37"/>
      <c r="L21" s="38"/>
      <c r="M21" s="38"/>
      <c r="N21" s="38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76"/>
      <c r="AA21" s="39"/>
      <c r="AB21" s="38"/>
      <c r="AC21" s="38"/>
      <c r="AD21" s="39">
        <v>7.9298581932183909</v>
      </c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>
        <v>38.82</v>
      </c>
      <c r="AS21" s="53">
        <v>7.0431272670033342</v>
      </c>
      <c r="AT21" s="39"/>
      <c r="AU21" s="39"/>
      <c r="AV21" s="39"/>
      <c r="AW21" s="39"/>
      <c r="AX21" s="39"/>
      <c r="AY21" s="39"/>
      <c r="AZ21" s="39"/>
      <c r="BA21" s="39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>
        <v>19.033265598569109</v>
      </c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79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1"/>
      <c r="DB21" s="42"/>
      <c r="DC21" s="45"/>
      <c r="DD21" s="22">
        <f t="shared" si="0"/>
        <v>72.826251058790831</v>
      </c>
      <c r="DE21" s="30"/>
      <c r="DF21" s="24">
        <f t="shared" si="1"/>
        <v>65.783123791787503</v>
      </c>
      <c r="DG21" s="24">
        <f t="shared" si="2"/>
        <v>7.043127267003328</v>
      </c>
      <c r="DH21" s="46" t="s">
        <v>83</v>
      </c>
      <c r="DI21" s="47" t="s">
        <v>22</v>
      </c>
    </row>
    <row r="22" spans="1:113" x14ac:dyDescent="0.3">
      <c r="A22" s="46" t="s">
        <v>84</v>
      </c>
      <c r="B22" s="47" t="s">
        <v>85</v>
      </c>
      <c r="C22" s="48"/>
      <c r="D22" s="25"/>
      <c r="E22" s="25"/>
      <c r="F22" s="26"/>
      <c r="G22" s="26"/>
      <c r="H22" s="26"/>
      <c r="I22" s="26"/>
      <c r="J22" s="26"/>
      <c r="K22" s="37"/>
      <c r="L22" s="38"/>
      <c r="M22" s="38"/>
      <c r="N22" s="38"/>
      <c r="O22" s="38"/>
      <c r="P22" s="39"/>
      <c r="Q22" s="39"/>
      <c r="R22" s="39"/>
      <c r="S22" s="39"/>
      <c r="T22" s="39"/>
      <c r="U22" s="39"/>
      <c r="V22" s="33">
        <v>0.66249218883489913</v>
      </c>
      <c r="W22" s="39"/>
      <c r="X22" s="39"/>
      <c r="Y22" s="39"/>
      <c r="Z22" s="76"/>
      <c r="AA22" s="39"/>
      <c r="AB22" s="38"/>
      <c r="AC22" s="38"/>
      <c r="AD22" s="55">
        <v>2.2656737694909688</v>
      </c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76">
        <v>29.02</v>
      </c>
      <c r="AW22" s="80">
        <v>9.2526733618232662</v>
      </c>
      <c r="AX22" s="39"/>
      <c r="AY22" s="39"/>
      <c r="AZ22" s="39"/>
      <c r="BA22" s="39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>
        <v>19.079938080001003</v>
      </c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79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1"/>
      <c r="DB22" s="42"/>
      <c r="DC22" s="45"/>
      <c r="DD22" s="22">
        <f t="shared" si="0"/>
        <v>60.280777400150129</v>
      </c>
      <c r="DE22" s="30"/>
      <c r="DF22" s="24">
        <f t="shared" si="1"/>
        <v>51.028104038326873</v>
      </c>
      <c r="DG22" s="24">
        <f t="shared" si="2"/>
        <v>9.2526733618232555</v>
      </c>
      <c r="DH22" s="46" t="s">
        <v>84</v>
      </c>
      <c r="DI22" s="47" t="s">
        <v>85</v>
      </c>
    </row>
    <row r="23" spans="1:113" x14ac:dyDescent="0.3">
      <c r="A23" s="46" t="s">
        <v>86</v>
      </c>
      <c r="B23" s="47" t="s">
        <v>87</v>
      </c>
      <c r="C23" s="48"/>
      <c r="D23" s="25"/>
      <c r="E23" s="25"/>
      <c r="F23" s="26"/>
      <c r="G23" s="26"/>
      <c r="H23" s="26"/>
      <c r="I23" s="26"/>
      <c r="J23" s="26"/>
      <c r="K23" s="37"/>
      <c r="L23" s="38"/>
      <c r="M23" s="38"/>
      <c r="N23" s="38">
        <v>0.75814323496692726</v>
      </c>
      <c r="O23" s="3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76"/>
      <c r="AA23" s="39"/>
      <c r="AB23" s="38"/>
      <c r="AC23" s="38"/>
      <c r="AD23" s="39"/>
      <c r="AE23" s="39"/>
      <c r="AF23" s="39"/>
      <c r="AG23" s="39"/>
      <c r="AH23" s="39">
        <v>54.79</v>
      </c>
      <c r="AI23" s="53">
        <v>7.9912896616534006</v>
      </c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76"/>
      <c r="AW23" s="76"/>
      <c r="AX23" s="39"/>
      <c r="AY23" s="39"/>
      <c r="AZ23" s="39"/>
      <c r="BA23" s="39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>
        <v>27.99</v>
      </c>
      <c r="BW23" s="54">
        <v>6.5573170057380974</v>
      </c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77">
        <v>1.5</v>
      </c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1"/>
      <c r="DB23" s="42"/>
      <c r="DC23" s="45"/>
      <c r="DD23" s="22">
        <f t="shared" si="0"/>
        <v>99.58674990235842</v>
      </c>
      <c r="DE23" s="30"/>
      <c r="DF23" s="24">
        <f t="shared" si="1"/>
        <v>83.538143234966924</v>
      </c>
      <c r="DG23" s="24">
        <f t="shared" si="2"/>
        <v>16.048606667391496</v>
      </c>
      <c r="DH23" s="46" t="s">
        <v>86</v>
      </c>
      <c r="DI23" s="47" t="s">
        <v>87</v>
      </c>
    </row>
    <row r="24" spans="1:113" x14ac:dyDescent="0.3">
      <c r="A24" s="46" t="s">
        <v>88</v>
      </c>
      <c r="B24" s="47" t="s">
        <v>31</v>
      </c>
      <c r="C24" s="48"/>
      <c r="D24" s="25"/>
      <c r="E24" s="25"/>
      <c r="F24" s="26"/>
      <c r="G24" s="26"/>
      <c r="H24" s="26"/>
      <c r="I24" s="26"/>
      <c r="J24" s="56"/>
      <c r="K24" s="37"/>
      <c r="L24" s="38"/>
      <c r="M24" s="38"/>
      <c r="N24" s="38">
        <v>0.39</v>
      </c>
      <c r="O24" s="3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76"/>
      <c r="AA24" s="39"/>
      <c r="AB24" s="38"/>
      <c r="AC24" s="38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76"/>
      <c r="AW24" s="76"/>
      <c r="AX24" s="39"/>
      <c r="AY24" s="39"/>
      <c r="AZ24" s="39"/>
      <c r="BA24" s="39"/>
      <c r="BB24" s="40"/>
      <c r="BC24" s="40"/>
      <c r="BD24" s="40"/>
      <c r="BE24" s="40"/>
      <c r="BF24" s="40"/>
      <c r="BG24" s="40"/>
      <c r="BH24" s="40"/>
      <c r="BI24" s="40"/>
      <c r="BJ24" s="40">
        <v>41.25</v>
      </c>
      <c r="BK24" s="54">
        <v>7.1709536908876457</v>
      </c>
      <c r="BL24" s="40"/>
      <c r="BM24" s="40"/>
      <c r="BN24" s="40"/>
      <c r="BO24" s="40"/>
      <c r="BP24" s="40"/>
      <c r="BQ24" s="40"/>
      <c r="BR24" s="40">
        <v>1.5978072478872873</v>
      </c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1"/>
      <c r="DB24" s="42"/>
      <c r="DC24" s="45"/>
      <c r="DD24" s="22">
        <f t="shared" si="0"/>
        <v>50.408760938774932</v>
      </c>
      <c r="DE24" s="30"/>
      <c r="DF24" s="24">
        <f t="shared" si="1"/>
        <v>43.237807247887289</v>
      </c>
      <c r="DG24" s="24">
        <f t="shared" si="2"/>
        <v>7.170953690887643</v>
      </c>
      <c r="DH24" s="46" t="s">
        <v>88</v>
      </c>
      <c r="DI24" s="47" t="s">
        <v>31</v>
      </c>
    </row>
    <row r="25" spans="1:113" x14ac:dyDescent="0.3">
      <c r="A25" s="46" t="s">
        <v>89</v>
      </c>
      <c r="B25" s="47" t="s">
        <v>90</v>
      </c>
      <c r="C25" s="48" t="s">
        <v>90</v>
      </c>
      <c r="D25" s="25"/>
      <c r="E25" s="25"/>
      <c r="F25" s="26"/>
      <c r="G25" s="26"/>
      <c r="H25" s="26"/>
      <c r="I25" s="26"/>
      <c r="J25" s="26"/>
      <c r="K25" s="37"/>
      <c r="L25" s="38"/>
      <c r="M25" s="38"/>
      <c r="N25" s="38"/>
      <c r="O25" s="3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76"/>
      <c r="AA25" s="39"/>
      <c r="AB25" s="38"/>
      <c r="AC25" s="38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76"/>
      <c r="AW25" s="76"/>
      <c r="AX25" s="39"/>
      <c r="AY25" s="39"/>
      <c r="AZ25" s="39"/>
      <c r="BA25" s="39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>
        <v>0.79499742000004181</v>
      </c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1"/>
      <c r="DB25" s="42"/>
      <c r="DC25" s="45"/>
      <c r="DD25" s="22">
        <f t="shared" si="0"/>
        <v>0.79499742000004181</v>
      </c>
      <c r="DE25" s="30"/>
      <c r="DF25" s="24">
        <f t="shared" si="1"/>
        <v>0.79499742000004181</v>
      </c>
      <c r="DG25" s="24">
        <f t="shared" si="2"/>
        <v>0</v>
      </c>
      <c r="DH25" s="46" t="s">
        <v>89</v>
      </c>
      <c r="DI25" s="47" t="s">
        <v>90</v>
      </c>
    </row>
    <row r="26" spans="1:113" x14ac:dyDescent="0.3">
      <c r="A26" s="46">
        <v>717</v>
      </c>
      <c r="B26" s="47" t="s">
        <v>90</v>
      </c>
      <c r="C26" s="48" t="s">
        <v>91</v>
      </c>
      <c r="D26" s="25"/>
      <c r="E26" s="25"/>
      <c r="F26" s="26"/>
      <c r="G26" s="26"/>
      <c r="H26" s="26"/>
      <c r="I26" s="26"/>
      <c r="J26" s="26"/>
      <c r="K26" s="37"/>
      <c r="L26" s="38"/>
      <c r="M26" s="38"/>
      <c r="N26" s="38"/>
      <c r="O26" s="3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76"/>
      <c r="AA26" s="39"/>
      <c r="AB26" s="38"/>
      <c r="AC26" s="38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76"/>
      <c r="AW26" s="76"/>
      <c r="AX26" s="39"/>
      <c r="AY26" s="39"/>
      <c r="AZ26" s="39"/>
      <c r="BA26" s="39"/>
      <c r="BB26" s="40"/>
      <c r="BC26" s="40"/>
      <c r="BD26" s="40"/>
      <c r="BE26" s="40"/>
      <c r="BF26" s="40"/>
      <c r="BG26" s="40"/>
      <c r="BH26" s="40">
        <v>1.8831299707243032</v>
      </c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1"/>
      <c r="DB26" s="42"/>
      <c r="DC26" s="45"/>
      <c r="DD26" s="22">
        <f t="shared" si="0"/>
        <v>1.8831299707243032</v>
      </c>
      <c r="DE26" s="30"/>
      <c r="DF26" s="24">
        <f t="shared" si="1"/>
        <v>1.8831299707243032</v>
      </c>
      <c r="DG26" s="24">
        <f t="shared" si="2"/>
        <v>0</v>
      </c>
      <c r="DH26" s="46">
        <v>717</v>
      </c>
      <c r="DI26" s="47" t="s">
        <v>90</v>
      </c>
    </row>
    <row r="27" spans="1:113" x14ac:dyDescent="0.3">
      <c r="A27" s="46" t="s">
        <v>92</v>
      </c>
      <c r="B27" s="47" t="s">
        <v>93</v>
      </c>
      <c r="C27" s="48"/>
      <c r="D27" s="25"/>
      <c r="E27" s="25"/>
      <c r="F27" s="26"/>
      <c r="G27" s="26"/>
      <c r="H27" s="26"/>
      <c r="I27" s="26"/>
      <c r="J27" s="26"/>
      <c r="K27" s="37"/>
      <c r="L27" s="38"/>
      <c r="M27" s="38"/>
      <c r="N27" s="38"/>
      <c r="O27" s="38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76">
        <v>42.61</v>
      </c>
      <c r="AA27" s="53">
        <v>7.7352366287007133</v>
      </c>
      <c r="AB27" s="38"/>
      <c r="AC27" s="38"/>
      <c r="AD27" s="39">
        <v>5.6641844237274217</v>
      </c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76"/>
      <c r="AW27" s="76"/>
      <c r="AX27" s="39"/>
      <c r="AY27" s="39"/>
      <c r="AZ27" s="39"/>
      <c r="BA27" s="39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>
        <v>56.52</v>
      </c>
      <c r="BS27" s="54">
        <v>13.114634011476195</v>
      </c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1"/>
      <c r="DB27" s="42"/>
      <c r="DC27" s="45"/>
      <c r="DD27" s="22">
        <f t="shared" si="0"/>
        <v>125.64405506390433</v>
      </c>
      <c r="DE27" s="30"/>
      <c r="DF27" s="24">
        <f t="shared" si="1"/>
        <v>104.79418442372742</v>
      </c>
      <c r="DG27" s="24">
        <f t="shared" si="2"/>
        <v>20.849870640176917</v>
      </c>
      <c r="DH27" s="46" t="s">
        <v>92</v>
      </c>
      <c r="DI27" s="47" t="s">
        <v>93</v>
      </c>
    </row>
    <row r="28" spans="1:113" x14ac:dyDescent="0.3">
      <c r="A28" s="46" t="s">
        <v>94</v>
      </c>
      <c r="B28" s="47" t="s">
        <v>95</v>
      </c>
      <c r="C28" s="48"/>
      <c r="D28" s="25"/>
      <c r="E28" s="25"/>
      <c r="F28" s="26"/>
      <c r="G28" s="26"/>
      <c r="H28" s="26"/>
      <c r="I28" s="26"/>
      <c r="J28" s="26"/>
      <c r="K28" s="37"/>
      <c r="L28" s="38"/>
      <c r="M28" s="38"/>
      <c r="N28" s="38"/>
      <c r="O28" s="38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76"/>
      <c r="AA28" s="39"/>
      <c r="AB28" s="38"/>
      <c r="AC28" s="38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76"/>
      <c r="AW28" s="76"/>
      <c r="AX28" s="39"/>
      <c r="AY28" s="39"/>
      <c r="AZ28" s="39"/>
      <c r="BA28" s="39"/>
      <c r="BB28" s="40"/>
      <c r="BC28" s="40"/>
      <c r="BD28" s="40"/>
      <c r="BE28" s="40"/>
      <c r="BF28" s="40">
        <v>28.74</v>
      </c>
      <c r="BG28" s="54">
        <v>6.512481712934413</v>
      </c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>
        <v>19.7</v>
      </c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1"/>
      <c r="DB28" s="42"/>
      <c r="DC28" s="45"/>
      <c r="DD28" s="22">
        <f t="shared" si="0"/>
        <v>54.952481712934414</v>
      </c>
      <c r="DE28" s="30"/>
      <c r="DF28" s="24">
        <f t="shared" si="1"/>
        <v>48.44</v>
      </c>
      <c r="DG28" s="24">
        <f t="shared" si="2"/>
        <v>6.5124817129344166</v>
      </c>
      <c r="DH28" s="46" t="s">
        <v>94</v>
      </c>
      <c r="DI28" s="47" t="s">
        <v>95</v>
      </c>
    </row>
    <row r="29" spans="1:113" x14ac:dyDescent="0.3">
      <c r="A29" s="46" t="s">
        <v>96</v>
      </c>
      <c r="B29" s="47" t="s">
        <v>97</v>
      </c>
      <c r="C29" s="48"/>
      <c r="D29" s="25"/>
      <c r="E29" s="25"/>
      <c r="F29" s="26"/>
      <c r="G29" s="26"/>
      <c r="H29" s="26"/>
      <c r="I29" s="26"/>
      <c r="J29" s="26"/>
      <c r="K29" s="37"/>
      <c r="L29" s="38"/>
      <c r="M29" s="38"/>
      <c r="N29" s="38"/>
      <c r="O29" s="38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76"/>
      <c r="AA29" s="39"/>
      <c r="AB29" s="38"/>
      <c r="AC29" s="38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76">
        <v>36.51</v>
      </c>
      <c r="AW29" s="81"/>
      <c r="AX29" s="39"/>
      <c r="AY29" s="39"/>
      <c r="AZ29" s="39"/>
      <c r="BA29" s="39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>
        <v>4.7699845200002509</v>
      </c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1"/>
      <c r="DB29" s="42"/>
      <c r="DC29" s="45"/>
      <c r="DD29" s="22">
        <f t="shared" si="0"/>
        <v>41.279984520000248</v>
      </c>
      <c r="DE29" s="30"/>
      <c r="DF29" s="24">
        <f t="shared" si="1"/>
        <v>41.279984520000248</v>
      </c>
      <c r="DG29" s="24">
        <f t="shared" si="2"/>
        <v>0</v>
      </c>
      <c r="DH29" s="46" t="s">
        <v>96</v>
      </c>
      <c r="DI29" s="47" t="s">
        <v>97</v>
      </c>
    </row>
    <row r="30" spans="1:113" x14ac:dyDescent="0.3">
      <c r="A30" s="46" t="s">
        <v>98</v>
      </c>
      <c r="B30" s="47" t="s">
        <v>99</v>
      </c>
      <c r="C30" s="48"/>
      <c r="D30" s="25"/>
      <c r="E30" s="25"/>
      <c r="F30" s="26"/>
      <c r="G30" s="26"/>
      <c r="H30" s="26"/>
      <c r="I30" s="26"/>
      <c r="J30" s="26"/>
      <c r="K30" s="37"/>
      <c r="L30" s="38"/>
      <c r="M30" s="38"/>
      <c r="N30" s="38"/>
      <c r="O30" s="38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76"/>
      <c r="AA30" s="39"/>
      <c r="AB30" s="38"/>
      <c r="AC30" s="38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76"/>
      <c r="AW30" s="76"/>
      <c r="AX30" s="39"/>
      <c r="AY30" s="39"/>
      <c r="AZ30" s="39">
        <v>30.28</v>
      </c>
      <c r="BA30" s="54">
        <v>11.593639268262601</v>
      </c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>
        <v>10.334966460000544</v>
      </c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>
        <v>1.27</v>
      </c>
      <c r="DA30" s="41"/>
      <c r="DB30" s="42"/>
      <c r="DC30" s="57"/>
      <c r="DD30" s="22">
        <f t="shared" si="0"/>
        <v>53.478605728263148</v>
      </c>
      <c r="DE30" s="30"/>
      <c r="DF30" s="24">
        <f t="shared" si="1"/>
        <v>41.884966460000548</v>
      </c>
      <c r="DG30" s="24">
        <f t="shared" si="2"/>
        <v>11.593639268262599</v>
      </c>
      <c r="DH30" s="46" t="s">
        <v>98</v>
      </c>
      <c r="DI30" s="47" t="s">
        <v>99</v>
      </c>
    </row>
    <row r="31" spans="1:113" x14ac:dyDescent="0.3">
      <c r="A31" s="46" t="s">
        <v>100</v>
      </c>
      <c r="B31" s="47" t="s">
        <v>101</v>
      </c>
      <c r="C31" s="48"/>
      <c r="D31" s="25">
        <v>50.68</v>
      </c>
      <c r="E31" s="58">
        <v>12.667613557743918</v>
      </c>
      <c r="F31" s="26"/>
      <c r="G31" s="26"/>
      <c r="H31" s="26"/>
      <c r="I31" s="26"/>
      <c r="J31" s="26"/>
      <c r="K31" s="37"/>
      <c r="L31" s="38"/>
      <c r="M31" s="38"/>
      <c r="N31" s="38"/>
      <c r="O31" s="38"/>
      <c r="P31" s="39"/>
      <c r="Q31" s="39"/>
      <c r="R31" s="39"/>
      <c r="S31" s="39"/>
      <c r="T31" s="39">
        <v>2.72</v>
      </c>
      <c r="U31" s="53">
        <v>5.1430189086902338</v>
      </c>
      <c r="V31" s="39"/>
      <c r="W31" s="39"/>
      <c r="X31" s="39"/>
      <c r="Y31" s="39"/>
      <c r="Z31" s="76"/>
      <c r="AA31" s="39"/>
      <c r="AB31" s="38"/>
      <c r="AC31" s="38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76"/>
      <c r="AW31" s="76"/>
      <c r="AX31" s="39"/>
      <c r="AY31" s="39"/>
      <c r="AZ31" s="39"/>
      <c r="BA31" s="39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1"/>
      <c r="DB31" s="42"/>
      <c r="DC31" s="43"/>
      <c r="DD31" s="22">
        <f t="shared" si="0"/>
        <v>71.210632466434163</v>
      </c>
      <c r="DE31" s="30"/>
      <c r="DF31" s="24">
        <f t="shared" si="1"/>
        <v>53.4</v>
      </c>
      <c r="DG31" s="24">
        <f t="shared" si="2"/>
        <v>17.810632466434164</v>
      </c>
      <c r="DH31" s="46" t="s">
        <v>100</v>
      </c>
      <c r="DI31" s="47" t="s">
        <v>101</v>
      </c>
    </row>
    <row r="32" spans="1:113" x14ac:dyDescent="0.3">
      <c r="A32" s="46" t="s">
        <v>102</v>
      </c>
      <c r="B32" s="47" t="s">
        <v>38</v>
      </c>
      <c r="C32" s="48"/>
      <c r="D32" s="25"/>
      <c r="E32" s="25"/>
      <c r="F32" s="26"/>
      <c r="G32" s="26"/>
      <c r="H32" s="26"/>
      <c r="I32" s="26"/>
      <c r="J32" s="26"/>
      <c r="K32" s="37"/>
      <c r="L32" s="38"/>
      <c r="M32" s="38"/>
      <c r="N32" s="38"/>
      <c r="O32" s="38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76"/>
      <c r="AA32" s="39"/>
      <c r="AB32" s="38"/>
      <c r="AC32" s="38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76"/>
      <c r="AW32" s="76"/>
      <c r="AX32" s="39"/>
      <c r="AY32" s="39"/>
      <c r="AZ32" s="39"/>
      <c r="BA32" s="39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>
        <v>46.49</v>
      </c>
      <c r="BY32" s="54">
        <v>7.4469641408719625</v>
      </c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1"/>
      <c r="DB32" s="42"/>
      <c r="DC32" s="45"/>
      <c r="DD32" s="22">
        <f t="shared" si="0"/>
        <v>53.936964140871964</v>
      </c>
      <c r="DE32" s="30"/>
      <c r="DF32" s="24">
        <f t="shared" si="1"/>
        <v>46.49</v>
      </c>
      <c r="DG32" s="24">
        <f t="shared" si="2"/>
        <v>7.4469641408719625</v>
      </c>
      <c r="DH32" s="46" t="s">
        <v>102</v>
      </c>
      <c r="DI32" s="47" t="s">
        <v>38</v>
      </c>
    </row>
    <row r="33" spans="1:113" x14ac:dyDescent="0.3">
      <c r="A33" s="46" t="s">
        <v>103</v>
      </c>
      <c r="B33" s="47" t="s">
        <v>104</v>
      </c>
      <c r="C33" s="48"/>
      <c r="D33" s="59"/>
      <c r="E33" s="59"/>
      <c r="F33" s="26"/>
      <c r="G33" s="26"/>
      <c r="H33" s="26"/>
      <c r="I33" s="26"/>
      <c r="J33" s="26"/>
      <c r="K33" s="37"/>
      <c r="L33" s="38"/>
      <c r="M33" s="38"/>
      <c r="N33" s="38"/>
      <c r="O33" s="38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76"/>
      <c r="AA33" s="39"/>
      <c r="AB33" s="38"/>
      <c r="AC33" s="38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76"/>
      <c r="AW33" s="76"/>
      <c r="AX33" s="39"/>
      <c r="AY33" s="39"/>
      <c r="AZ33" s="39"/>
      <c r="BA33" s="39"/>
      <c r="BB33" s="79">
        <v>4.72</v>
      </c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1"/>
      <c r="DB33" s="42"/>
      <c r="DC33" s="45"/>
      <c r="DD33" s="22">
        <f t="shared" si="0"/>
        <v>4.72</v>
      </c>
      <c r="DE33" s="30"/>
      <c r="DF33" s="24">
        <f t="shared" si="1"/>
        <v>4.72</v>
      </c>
      <c r="DG33" s="24">
        <f t="shared" si="2"/>
        <v>0</v>
      </c>
      <c r="DH33" s="46" t="s">
        <v>103</v>
      </c>
      <c r="DI33" s="47" t="s">
        <v>104</v>
      </c>
    </row>
    <row r="34" spans="1:113" x14ac:dyDescent="0.3">
      <c r="A34" s="46" t="s">
        <v>105</v>
      </c>
      <c r="B34" s="47" t="s">
        <v>43</v>
      </c>
      <c r="C34" s="48"/>
      <c r="D34" s="25"/>
      <c r="E34" s="25"/>
      <c r="F34" s="26"/>
      <c r="G34" s="26"/>
      <c r="H34" s="26"/>
      <c r="I34" s="26"/>
      <c r="J34" s="26"/>
      <c r="K34" s="37"/>
      <c r="L34" s="38"/>
      <c r="M34" s="38"/>
      <c r="N34" s="38"/>
      <c r="O34" s="38"/>
      <c r="P34" s="39"/>
      <c r="Q34" s="39"/>
      <c r="R34" s="39"/>
      <c r="S34" s="39"/>
      <c r="T34" s="39"/>
      <c r="U34" s="39"/>
      <c r="V34" s="39">
        <v>1.5288281280805363</v>
      </c>
      <c r="W34" s="39"/>
      <c r="X34" s="39"/>
      <c r="Y34" s="39"/>
      <c r="Z34" s="76"/>
      <c r="AA34" s="39"/>
      <c r="AB34" s="38"/>
      <c r="AC34" s="38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76"/>
      <c r="AW34" s="76"/>
      <c r="AX34" s="39"/>
      <c r="AY34" s="39"/>
      <c r="AZ34" s="39"/>
      <c r="BA34" s="39"/>
      <c r="BB34" s="79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>
        <v>67.67</v>
      </c>
      <c r="BO34" s="54">
        <v>15.565282338762897</v>
      </c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>
        <v>109.29</v>
      </c>
      <c r="CI34" s="54">
        <v>15.831000089724725</v>
      </c>
      <c r="CJ34" s="40"/>
      <c r="CK34" s="40"/>
      <c r="CL34" s="40"/>
      <c r="CM34" s="40"/>
      <c r="CN34" s="40"/>
      <c r="CO34" s="40"/>
      <c r="CP34" s="60"/>
      <c r="CQ34" s="50">
        <v>9</v>
      </c>
      <c r="CR34" s="40"/>
      <c r="CS34" s="40"/>
      <c r="CT34" s="40"/>
      <c r="CU34" s="40"/>
      <c r="CV34" s="40"/>
      <c r="CW34" s="40"/>
      <c r="CX34" s="40"/>
      <c r="CY34" s="40"/>
      <c r="CZ34" s="35">
        <v>1.27</v>
      </c>
      <c r="DA34" s="51">
        <v>10.201285871489958</v>
      </c>
      <c r="DB34" s="42"/>
      <c r="DC34" s="45"/>
      <c r="DD34" s="22">
        <f t="shared" si="0"/>
        <v>230.35639642805813</v>
      </c>
      <c r="DE34" s="30"/>
      <c r="DF34" s="24">
        <f t="shared" si="1"/>
        <v>179.75882812808055</v>
      </c>
      <c r="DG34" s="24">
        <f t="shared" si="2"/>
        <v>50.597568299977581</v>
      </c>
      <c r="DH34" s="46" t="s">
        <v>105</v>
      </c>
      <c r="DI34" s="47" t="s">
        <v>43</v>
      </c>
    </row>
    <row r="35" spans="1:113" x14ac:dyDescent="0.3">
      <c r="A35" s="46" t="s">
        <v>106</v>
      </c>
      <c r="B35" s="47" t="s">
        <v>107</v>
      </c>
      <c r="C35" s="48"/>
      <c r="D35" s="25"/>
      <c r="E35" s="25"/>
      <c r="F35" s="26"/>
      <c r="G35" s="26"/>
      <c r="H35" s="26"/>
      <c r="I35" s="26"/>
      <c r="J35" s="26"/>
      <c r="K35" s="37"/>
      <c r="L35" s="38"/>
      <c r="M35" s="38"/>
      <c r="N35" s="38"/>
      <c r="O35" s="38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76"/>
      <c r="AA35" s="39"/>
      <c r="AB35" s="38"/>
      <c r="AC35" s="38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76"/>
      <c r="AW35" s="76"/>
      <c r="AX35" s="39"/>
      <c r="AY35" s="39"/>
      <c r="AZ35" s="39"/>
      <c r="BA35" s="39"/>
      <c r="BB35" s="79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>
        <v>41.14</v>
      </c>
      <c r="CM35" s="54">
        <v>12.16514736767159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1"/>
      <c r="DB35" s="42"/>
      <c r="DC35" s="45"/>
      <c r="DD35" s="22">
        <f t="shared" si="0"/>
        <v>53.305147367671594</v>
      </c>
      <c r="DE35" s="30"/>
      <c r="DF35" s="24">
        <f t="shared" si="1"/>
        <v>41.14</v>
      </c>
      <c r="DG35" s="24">
        <f t="shared" si="2"/>
        <v>12.165147367671594</v>
      </c>
      <c r="DH35" s="46" t="s">
        <v>106</v>
      </c>
      <c r="DI35" s="47" t="s">
        <v>107</v>
      </c>
    </row>
    <row r="36" spans="1:113" x14ac:dyDescent="0.3">
      <c r="A36" s="46" t="s">
        <v>108</v>
      </c>
      <c r="B36" s="47" t="s">
        <v>109</v>
      </c>
      <c r="C36" s="48"/>
      <c r="D36" s="25"/>
      <c r="E36" s="25"/>
      <c r="F36" s="26"/>
      <c r="G36" s="26"/>
      <c r="H36" s="26"/>
      <c r="I36" s="26"/>
      <c r="J36" s="26"/>
      <c r="K36" s="37"/>
      <c r="L36" s="38"/>
      <c r="M36" s="38"/>
      <c r="N36" s="38"/>
      <c r="O36" s="38"/>
      <c r="P36" s="39"/>
      <c r="Q36" s="39"/>
      <c r="R36" s="39">
        <v>44.48</v>
      </c>
      <c r="S36" s="39"/>
      <c r="T36" s="39"/>
      <c r="U36" s="39"/>
      <c r="V36" s="39"/>
      <c r="W36" s="39"/>
      <c r="X36" s="39"/>
      <c r="Y36" s="39"/>
      <c r="Z36" s="76"/>
      <c r="AA36" s="39"/>
      <c r="AB36" s="38"/>
      <c r="AC36" s="38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76"/>
      <c r="AW36" s="76"/>
      <c r="AX36" s="39"/>
      <c r="AY36" s="39"/>
      <c r="AZ36" s="39"/>
      <c r="BA36" s="39"/>
      <c r="BB36" s="79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1"/>
      <c r="DB36" s="42"/>
      <c r="DC36" s="45"/>
      <c r="DD36" s="22">
        <f t="shared" si="0"/>
        <v>44.48</v>
      </c>
      <c r="DE36" s="30"/>
      <c r="DF36" s="24">
        <f t="shared" si="1"/>
        <v>44.48</v>
      </c>
      <c r="DG36" s="24">
        <f t="shared" si="2"/>
        <v>0</v>
      </c>
      <c r="DH36" s="46" t="s">
        <v>108</v>
      </c>
      <c r="DI36" s="47" t="s">
        <v>109</v>
      </c>
    </row>
    <row r="37" spans="1:113" x14ac:dyDescent="0.3">
      <c r="A37" s="46" t="s">
        <v>110</v>
      </c>
      <c r="B37" s="47" t="s">
        <v>111</v>
      </c>
      <c r="C37" s="48"/>
      <c r="D37" s="25"/>
      <c r="E37" s="25"/>
      <c r="F37" s="26"/>
      <c r="G37" s="26"/>
      <c r="H37" s="26"/>
      <c r="I37" s="26"/>
      <c r="J37" s="26"/>
      <c r="K37" s="37"/>
      <c r="L37" s="38"/>
      <c r="M37" s="38"/>
      <c r="N37" s="38"/>
      <c r="O37" s="38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76"/>
      <c r="AA37" s="39"/>
      <c r="AB37" s="38"/>
      <c r="AC37" s="38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76"/>
      <c r="AW37" s="76"/>
      <c r="AX37" s="39"/>
      <c r="AY37" s="39"/>
      <c r="AZ37" s="39"/>
      <c r="BA37" s="39"/>
      <c r="BB37" s="79"/>
      <c r="BC37" s="40"/>
      <c r="BD37" s="40">
        <v>59.86</v>
      </c>
      <c r="BE37" s="54">
        <v>8.1503887386487524</v>
      </c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1"/>
      <c r="DB37" s="42"/>
      <c r="DC37" s="57"/>
      <c r="DD37" s="22">
        <f t="shared" si="0"/>
        <v>68.010388738648757</v>
      </c>
      <c r="DE37" s="30"/>
      <c r="DF37" s="24">
        <f t="shared" si="1"/>
        <v>59.86</v>
      </c>
      <c r="DG37" s="24">
        <f t="shared" si="2"/>
        <v>8.1503887386487577</v>
      </c>
      <c r="DH37" s="46" t="s">
        <v>110</v>
      </c>
      <c r="DI37" s="47" t="s">
        <v>111</v>
      </c>
    </row>
    <row r="38" spans="1:113" x14ac:dyDescent="0.3">
      <c r="A38" s="46" t="s">
        <v>112</v>
      </c>
      <c r="B38" s="47" t="s">
        <v>113</v>
      </c>
      <c r="C38" s="48"/>
      <c r="D38" s="25"/>
      <c r="E38" s="25"/>
      <c r="F38" s="26"/>
      <c r="G38" s="26"/>
      <c r="H38" s="26"/>
      <c r="I38" s="26"/>
      <c r="J38" s="26"/>
      <c r="K38" s="37"/>
      <c r="L38" s="38"/>
      <c r="M38" s="38"/>
      <c r="N38" s="38"/>
      <c r="O38" s="38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76"/>
      <c r="AA38" s="39"/>
      <c r="AB38" s="38"/>
      <c r="AC38" s="38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76"/>
      <c r="AW38" s="76"/>
      <c r="AX38" s="39"/>
      <c r="AY38" s="39"/>
      <c r="AZ38" s="39"/>
      <c r="BA38" s="39"/>
      <c r="BB38" s="79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>
        <v>6.3599793600003345</v>
      </c>
      <c r="CC38" s="54">
        <v>9.6491077192984918</v>
      </c>
      <c r="CD38" s="40">
        <v>24.46</v>
      </c>
      <c r="CE38" s="54">
        <v>11.287170178212101</v>
      </c>
      <c r="CF38" s="40">
        <v>3.28</v>
      </c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1"/>
      <c r="DB38" s="42"/>
      <c r="DC38" s="57"/>
      <c r="DD38" s="22">
        <f t="shared" si="0"/>
        <v>55.036257257510933</v>
      </c>
      <c r="DE38" s="30"/>
      <c r="DF38" s="24">
        <f t="shared" si="1"/>
        <v>34.099979360000333</v>
      </c>
      <c r="DG38" s="24">
        <f t="shared" si="2"/>
        <v>20.9362778975106</v>
      </c>
      <c r="DH38" s="46" t="s">
        <v>112</v>
      </c>
      <c r="DI38" s="47" t="s">
        <v>113</v>
      </c>
    </row>
    <row r="39" spans="1:113" x14ac:dyDescent="0.3">
      <c r="A39" s="46" t="s">
        <v>114</v>
      </c>
      <c r="B39" s="47" t="s">
        <v>115</v>
      </c>
      <c r="C39" s="48"/>
      <c r="D39" s="25"/>
      <c r="E39" s="25"/>
      <c r="F39" s="26"/>
      <c r="G39" s="26"/>
      <c r="H39" s="26"/>
      <c r="I39" s="26"/>
      <c r="J39" s="26"/>
      <c r="K39" s="37"/>
      <c r="L39" s="38"/>
      <c r="M39" s="38"/>
      <c r="N39" s="38"/>
      <c r="O39" s="38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76">
        <v>8.4190583431407955</v>
      </c>
      <c r="AA39" s="39"/>
      <c r="AB39" s="38"/>
      <c r="AC39" s="38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76"/>
      <c r="AW39" s="76"/>
      <c r="AX39" s="39"/>
      <c r="AY39" s="39"/>
      <c r="AZ39" s="39"/>
      <c r="BA39" s="39"/>
      <c r="BB39" s="79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>
        <v>0.79499742000004181</v>
      </c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>
        <v>27.17</v>
      </c>
      <c r="CW39" s="54">
        <v>6.4301890869023346</v>
      </c>
      <c r="CX39" s="40"/>
      <c r="CY39" s="40"/>
      <c r="CZ39" s="40"/>
      <c r="DA39" s="41"/>
      <c r="DB39" s="42"/>
      <c r="DC39" s="57"/>
      <c r="DD39" s="22">
        <f t="shared" si="0"/>
        <v>42.814244850043167</v>
      </c>
      <c r="DE39" s="30"/>
      <c r="DF39" s="24">
        <f t="shared" si="1"/>
        <v>36.384055763140836</v>
      </c>
      <c r="DG39" s="24">
        <f t="shared" si="2"/>
        <v>6.430189086902331</v>
      </c>
      <c r="DH39" s="46" t="s">
        <v>114</v>
      </c>
      <c r="DI39" s="47" t="s">
        <v>115</v>
      </c>
    </row>
    <row r="40" spans="1:113" x14ac:dyDescent="0.3">
      <c r="A40" s="46" t="s">
        <v>116</v>
      </c>
      <c r="B40" s="47" t="s">
        <v>117</v>
      </c>
      <c r="C40" s="48" t="s">
        <v>118</v>
      </c>
      <c r="D40" s="25"/>
      <c r="E40" s="25"/>
      <c r="F40" s="26">
        <v>1.7339016577484359</v>
      </c>
      <c r="G40" s="26"/>
      <c r="H40" s="26"/>
      <c r="I40" s="26"/>
      <c r="J40" s="26"/>
      <c r="K40" s="37"/>
      <c r="L40" s="38"/>
      <c r="M40" s="38"/>
      <c r="N40" s="38"/>
      <c r="O40" s="38"/>
      <c r="P40" s="39"/>
      <c r="Q40" s="39"/>
      <c r="R40" s="39"/>
      <c r="S40" s="53">
        <v>7.3412725052253016</v>
      </c>
      <c r="T40" s="39"/>
      <c r="U40" s="39"/>
      <c r="V40" s="39">
        <v>5.65</v>
      </c>
      <c r="W40" s="53">
        <v>6.4900858948153379</v>
      </c>
      <c r="X40" s="39"/>
      <c r="Y40" s="39"/>
      <c r="Z40" s="76"/>
      <c r="AA40" s="39"/>
      <c r="AB40" s="38"/>
      <c r="AC40" s="38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76"/>
      <c r="AW40" s="76"/>
      <c r="AX40" s="39"/>
      <c r="AY40" s="39"/>
      <c r="AZ40" s="39"/>
      <c r="BA40" s="39"/>
      <c r="BB40" s="79"/>
      <c r="BC40" s="40"/>
      <c r="BD40" s="40"/>
      <c r="BE40" s="40"/>
      <c r="BF40" s="40"/>
      <c r="BG40" s="40"/>
      <c r="BH40" s="40"/>
      <c r="BI40" s="40"/>
      <c r="BJ40" s="40"/>
      <c r="BK40" s="40"/>
      <c r="BL40" s="40">
        <v>28.99</v>
      </c>
      <c r="BM40" s="54">
        <v>6.5255350260291562</v>
      </c>
      <c r="BN40" s="40">
        <v>19.033265598569109</v>
      </c>
      <c r="BO40" s="40"/>
      <c r="BP40" s="40"/>
      <c r="BQ40" s="40"/>
      <c r="BR40" s="40"/>
      <c r="BS40" s="40"/>
      <c r="BT40" s="40"/>
      <c r="BU40" s="40"/>
      <c r="BV40" s="40">
        <v>0.39945181197182184</v>
      </c>
      <c r="BW40" s="40"/>
      <c r="BX40" s="40"/>
      <c r="BY40" s="40"/>
      <c r="BZ40" s="40"/>
      <c r="CA40" s="40"/>
      <c r="CB40" s="40">
        <v>0.79499742000004181</v>
      </c>
      <c r="CC40" s="40"/>
      <c r="CD40" s="40"/>
      <c r="CE40" s="40"/>
      <c r="CF40" s="40">
        <v>3.2263415582339463</v>
      </c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>
        <v>1.27</v>
      </c>
      <c r="DA40" s="41"/>
      <c r="DB40" s="42"/>
      <c r="DC40" s="57"/>
      <c r="DD40" s="22">
        <f t="shared" si="0"/>
        <v>81.454851472593134</v>
      </c>
      <c r="DE40" s="30"/>
      <c r="DF40" s="24">
        <f t="shared" si="1"/>
        <v>61.09795804652336</v>
      </c>
      <c r="DG40" s="24">
        <f t="shared" si="2"/>
        <v>20.356893426069774</v>
      </c>
      <c r="DH40" s="46" t="s">
        <v>116</v>
      </c>
      <c r="DI40" s="47" t="s">
        <v>117</v>
      </c>
    </row>
    <row r="41" spans="1:113" x14ac:dyDescent="0.3">
      <c r="A41" s="46" t="s">
        <v>116</v>
      </c>
      <c r="B41" s="47" t="s">
        <v>117</v>
      </c>
      <c r="C41" s="48" t="s">
        <v>119</v>
      </c>
      <c r="D41" s="25"/>
      <c r="E41" s="25"/>
      <c r="F41" s="26"/>
      <c r="G41" s="26"/>
      <c r="H41" s="26"/>
      <c r="I41" s="26"/>
      <c r="J41" s="26"/>
      <c r="K41" s="37"/>
      <c r="L41" s="38"/>
      <c r="M41" s="38"/>
      <c r="N41" s="38"/>
      <c r="O41" s="38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76"/>
      <c r="AA41" s="39"/>
      <c r="AB41" s="38"/>
      <c r="AC41" s="38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76"/>
      <c r="AW41" s="76"/>
      <c r="AX41" s="39">
        <v>23.84</v>
      </c>
      <c r="AY41" s="53">
        <v>6.2977641714484136</v>
      </c>
      <c r="AZ41" s="39"/>
      <c r="BA41" s="39"/>
      <c r="BB41" s="79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1"/>
      <c r="DB41" s="42"/>
      <c r="DC41" s="57"/>
      <c r="DD41" s="22">
        <f t="shared" si="0"/>
        <v>30.137764171448413</v>
      </c>
      <c r="DE41" s="30"/>
      <c r="DF41" s="24">
        <f t="shared" si="1"/>
        <v>23.84</v>
      </c>
      <c r="DG41" s="24">
        <f t="shared" si="2"/>
        <v>6.2977641714484136</v>
      </c>
      <c r="DH41" s="46" t="s">
        <v>116</v>
      </c>
      <c r="DI41" s="47" t="s">
        <v>117</v>
      </c>
    </row>
    <row r="42" spans="1:113" x14ac:dyDescent="0.3">
      <c r="A42" s="46" t="s">
        <v>116</v>
      </c>
      <c r="B42" s="47" t="s">
        <v>117</v>
      </c>
      <c r="C42" s="48" t="s">
        <v>120</v>
      </c>
      <c r="D42" s="25"/>
      <c r="E42" s="25"/>
      <c r="F42" s="26"/>
      <c r="G42" s="26"/>
      <c r="H42" s="26"/>
      <c r="I42" s="26"/>
      <c r="J42" s="26"/>
      <c r="K42" s="37"/>
      <c r="L42" s="38"/>
      <c r="M42" s="38"/>
      <c r="N42" s="38"/>
      <c r="O42" s="38"/>
      <c r="P42" s="39"/>
      <c r="Q42" s="39"/>
      <c r="R42" s="39"/>
      <c r="S42" s="39"/>
      <c r="T42" s="39"/>
      <c r="U42" s="39"/>
      <c r="V42" s="39">
        <v>11.82</v>
      </c>
      <c r="W42" s="39"/>
      <c r="X42" s="39"/>
      <c r="Y42" s="39"/>
      <c r="Z42" s="76"/>
      <c r="AA42" s="39"/>
      <c r="AB42" s="38"/>
      <c r="AC42" s="38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76">
        <v>15.271350042307343</v>
      </c>
      <c r="AW42" s="76"/>
      <c r="AX42" s="39"/>
      <c r="AY42" s="39"/>
      <c r="AZ42" s="39"/>
      <c r="BA42" s="39"/>
      <c r="BB42" s="79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1"/>
      <c r="DB42" s="42"/>
      <c r="DC42" s="57"/>
      <c r="DD42" s="22">
        <f t="shared" si="0"/>
        <v>27.091350042307344</v>
      </c>
      <c r="DE42" s="30"/>
      <c r="DF42" s="24">
        <f t="shared" si="1"/>
        <v>27.091350042307344</v>
      </c>
      <c r="DG42" s="24">
        <f t="shared" si="2"/>
        <v>0</v>
      </c>
      <c r="DH42" s="46" t="s">
        <v>116</v>
      </c>
      <c r="DI42" s="47" t="s">
        <v>117</v>
      </c>
    </row>
    <row r="43" spans="1:113" x14ac:dyDescent="0.3">
      <c r="A43" s="46" t="s">
        <v>121</v>
      </c>
      <c r="B43" s="47" t="s">
        <v>122</v>
      </c>
      <c r="C43" s="48"/>
      <c r="D43" s="25"/>
      <c r="E43" s="25"/>
      <c r="F43" s="26"/>
      <c r="G43" s="26"/>
      <c r="H43" s="26"/>
      <c r="I43" s="26"/>
      <c r="J43" s="26"/>
      <c r="K43" s="37"/>
      <c r="L43" s="38"/>
      <c r="M43" s="38"/>
      <c r="N43" s="38"/>
      <c r="O43" s="38"/>
      <c r="P43" s="61"/>
      <c r="Q43" s="61"/>
      <c r="R43" s="61"/>
      <c r="S43" s="61"/>
      <c r="T43" s="61"/>
      <c r="U43" s="39"/>
      <c r="V43" s="39">
        <v>4.433601571433555</v>
      </c>
      <c r="W43" s="39"/>
      <c r="X43" s="39"/>
      <c r="Y43" s="39"/>
      <c r="Z43" s="76">
        <v>0.93545092701564414</v>
      </c>
      <c r="AA43" s="39"/>
      <c r="AB43" s="38"/>
      <c r="AC43" s="38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79">
        <v>7.3912172011112629</v>
      </c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>
        <v>61.46</v>
      </c>
      <c r="BU43" s="54">
        <v>8.739385334828798</v>
      </c>
      <c r="BV43" s="40"/>
      <c r="BW43" s="40"/>
      <c r="BX43" s="40"/>
      <c r="BY43" s="40"/>
      <c r="BZ43" s="40"/>
      <c r="CA43" s="40"/>
      <c r="CB43" s="40">
        <v>3.4</v>
      </c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1"/>
      <c r="DB43" s="42"/>
      <c r="DC43" s="57"/>
      <c r="DD43" s="22">
        <f t="shared" si="0"/>
        <v>86.359655034389263</v>
      </c>
      <c r="DE43" s="30"/>
      <c r="DF43" s="24">
        <f t="shared" si="1"/>
        <v>77.620269699560467</v>
      </c>
      <c r="DG43" s="24">
        <f t="shared" si="2"/>
        <v>8.7393853348287962</v>
      </c>
      <c r="DH43" s="46" t="s">
        <v>121</v>
      </c>
      <c r="DI43" s="47" t="s">
        <v>122</v>
      </c>
    </row>
    <row r="44" spans="1:113" x14ac:dyDescent="0.3">
      <c r="A44" s="46" t="s">
        <v>123</v>
      </c>
      <c r="B44" s="47" t="s">
        <v>124</v>
      </c>
      <c r="C44" s="48"/>
      <c r="D44" s="25"/>
      <c r="E44" s="25"/>
      <c r="F44" s="26"/>
      <c r="G44" s="26"/>
      <c r="H44" s="26"/>
      <c r="I44" s="26"/>
      <c r="J44" s="26"/>
      <c r="K44" s="37"/>
      <c r="L44" s="38"/>
      <c r="M44" s="38"/>
      <c r="N44" s="38"/>
      <c r="O44" s="62"/>
      <c r="P44" s="26"/>
      <c r="Q44" s="26"/>
      <c r="R44" s="26"/>
      <c r="S44" s="26"/>
      <c r="T44" s="26"/>
      <c r="U44" s="63"/>
      <c r="V44" s="39"/>
      <c r="W44" s="39"/>
      <c r="X44" s="39"/>
      <c r="Y44" s="39"/>
      <c r="Z44" s="76"/>
      <c r="AA44" s="39"/>
      <c r="AB44" s="38"/>
      <c r="AC44" s="38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79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>
        <v>17.34</v>
      </c>
      <c r="CA44" s="54">
        <v>5.9125968459281557</v>
      </c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1"/>
      <c r="DB44" s="42"/>
      <c r="DC44" s="57"/>
      <c r="DD44" s="22">
        <f t="shared" si="0"/>
        <v>23.252596845928156</v>
      </c>
      <c r="DE44" s="30"/>
      <c r="DF44" s="24">
        <f t="shared" si="1"/>
        <v>17.34</v>
      </c>
      <c r="DG44" s="24">
        <f t="shared" si="2"/>
        <v>5.9125968459281566</v>
      </c>
      <c r="DH44" s="46" t="s">
        <v>123</v>
      </c>
      <c r="DI44" s="47" t="s">
        <v>124</v>
      </c>
    </row>
    <row r="45" spans="1:113" x14ac:dyDescent="0.3">
      <c r="A45" s="46" t="s">
        <v>125</v>
      </c>
      <c r="B45" s="47" t="s">
        <v>126</v>
      </c>
      <c r="C45" s="48"/>
      <c r="D45" s="25"/>
      <c r="E45" s="25"/>
      <c r="F45" s="26"/>
      <c r="G45" s="26"/>
      <c r="H45" s="26">
        <v>26.44</v>
      </c>
      <c r="I45" s="31">
        <v>6.3916839961011176</v>
      </c>
      <c r="J45" s="26"/>
      <c r="K45" s="37"/>
      <c r="L45" s="38"/>
      <c r="M45" s="38"/>
      <c r="N45" s="38"/>
      <c r="O45" s="62"/>
      <c r="P45" s="26"/>
      <c r="Q45" s="26"/>
      <c r="R45" s="26"/>
      <c r="S45" s="26"/>
      <c r="T45" s="26"/>
      <c r="U45" s="63"/>
      <c r="V45" s="39">
        <v>0.56057031362953003</v>
      </c>
      <c r="W45" s="39"/>
      <c r="X45" s="39">
        <v>61.13</v>
      </c>
      <c r="Y45" s="53">
        <v>8.217631167940354</v>
      </c>
      <c r="Z45" s="76"/>
      <c r="AA45" s="39"/>
      <c r="AB45" s="38"/>
      <c r="AC45" s="38"/>
      <c r="AD45" s="39"/>
      <c r="AE45" s="39"/>
      <c r="AF45" s="39">
        <v>97.56</v>
      </c>
      <c r="AG45" s="53">
        <v>15.134840173297736</v>
      </c>
      <c r="AH45" s="39"/>
      <c r="AI45" s="39"/>
      <c r="AJ45" s="39">
        <v>69.2</v>
      </c>
      <c r="AK45" s="53">
        <v>10.922314858631111</v>
      </c>
      <c r="AL45" s="39">
        <v>139.34</v>
      </c>
      <c r="AM45" s="53">
        <v>17.333755894410075</v>
      </c>
      <c r="AN45" s="39">
        <v>115.89</v>
      </c>
      <c r="AO45" s="53">
        <v>11.099631000455393</v>
      </c>
      <c r="AP45" s="39"/>
      <c r="AQ45" s="39"/>
      <c r="AR45" s="39"/>
      <c r="AS45" s="39"/>
      <c r="AT45" s="39">
        <v>18.03</v>
      </c>
      <c r="AU45" s="53">
        <v>5.9489191084526603</v>
      </c>
      <c r="AV45" s="39"/>
      <c r="AW45" s="39"/>
      <c r="AX45" s="39">
        <v>0.81</v>
      </c>
      <c r="AY45" s="39"/>
      <c r="AZ45" s="39"/>
      <c r="BA45" s="39"/>
      <c r="BB45" s="79">
        <v>21.56</v>
      </c>
      <c r="BC45" s="54">
        <v>7.1611746202079711</v>
      </c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>
        <v>9.5915233838358684</v>
      </c>
      <c r="BU45" s="40"/>
      <c r="BV45" s="40"/>
      <c r="BW45" s="40"/>
      <c r="BX45" s="40"/>
      <c r="BY45" s="40"/>
      <c r="BZ45" s="40"/>
      <c r="CA45" s="40"/>
      <c r="CB45" s="40">
        <v>10.78</v>
      </c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>
        <v>9.9600000000000009</v>
      </c>
      <c r="CS45" s="54">
        <v>5.524307319258396</v>
      </c>
      <c r="CT45" s="40"/>
      <c r="CU45" s="40"/>
      <c r="CV45" s="40"/>
      <c r="CW45" s="40"/>
      <c r="CX45" s="40"/>
      <c r="CY45" s="40"/>
      <c r="CZ45" s="40"/>
      <c r="DA45" s="41"/>
      <c r="DB45" s="42">
        <v>1.81</v>
      </c>
      <c r="DC45" s="64">
        <v>10.095345939126823</v>
      </c>
      <c r="DD45" s="22">
        <f t="shared" si="0"/>
        <v>680.49169777534667</v>
      </c>
      <c r="DE45" s="30"/>
      <c r="DF45" s="24">
        <f t="shared" si="1"/>
        <v>582.66209369746525</v>
      </c>
      <c r="DG45" s="24">
        <f t="shared" si="2"/>
        <v>97.829604077881413</v>
      </c>
      <c r="DH45" s="46" t="s">
        <v>125</v>
      </c>
      <c r="DI45" s="47" t="s">
        <v>126</v>
      </c>
    </row>
    <row r="46" spans="1:113" x14ac:dyDescent="0.3">
      <c r="A46" s="46" t="s">
        <v>127</v>
      </c>
      <c r="B46" s="47" t="s">
        <v>128</v>
      </c>
      <c r="C46" s="48"/>
      <c r="D46" s="25"/>
      <c r="E46" s="25"/>
      <c r="F46" s="26">
        <v>1.0670164047682682</v>
      </c>
      <c r="G46" s="26"/>
      <c r="H46" s="26"/>
      <c r="I46" s="26"/>
      <c r="J46" s="26"/>
      <c r="K46" s="37"/>
      <c r="L46" s="38"/>
      <c r="M46" s="38"/>
      <c r="N46" s="38"/>
      <c r="O46" s="62"/>
      <c r="P46" s="26"/>
      <c r="Q46" s="26"/>
      <c r="R46" s="26"/>
      <c r="S46" s="26"/>
      <c r="T46" s="26"/>
      <c r="U46" s="63"/>
      <c r="V46" s="39"/>
      <c r="W46" s="39"/>
      <c r="X46" s="39"/>
      <c r="Y46" s="39"/>
      <c r="Z46" s="76"/>
      <c r="AA46" s="39"/>
      <c r="AB46" s="38">
        <v>31.9</v>
      </c>
      <c r="AC46" s="53">
        <v>6.6787695710544064</v>
      </c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79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1"/>
      <c r="DB46" s="42"/>
      <c r="DC46" s="43"/>
      <c r="DD46" s="22">
        <f t="shared" si="0"/>
        <v>39.645785975822676</v>
      </c>
      <c r="DE46" s="30"/>
      <c r="DF46" s="24">
        <f t="shared" si="1"/>
        <v>32.967016404768266</v>
      </c>
      <c r="DG46" s="24">
        <f t="shared" si="2"/>
        <v>6.6787695710544099</v>
      </c>
      <c r="DH46" s="46" t="s">
        <v>127</v>
      </c>
      <c r="DI46" s="47" t="s">
        <v>128</v>
      </c>
    </row>
    <row r="47" spans="1:113" x14ac:dyDescent="0.3">
      <c r="A47" s="46" t="s">
        <v>129</v>
      </c>
      <c r="B47" s="47" t="s">
        <v>130</v>
      </c>
      <c r="C47" s="48" t="s">
        <v>131</v>
      </c>
      <c r="D47" s="25"/>
      <c r="E47" s="25"/>
      <c r="F47" s="26">
        <v>12.02</v>
      </c>
      <c r="G47" s="58">
        <v>5.7799827520235878</v>
      </c>
      <c r="H47" s="26"/>
      <c r="I47" s="26"/>
      <c r="J47" s="26"/>
      <c r="K47" s="37"/>
      <c r="L47" s="38"/>
      <c r="M47" s="38"/>
      <c r="N47" s="38"/>
      <c r="O47" s="62"/>
      <c r="P47" s="26"/>
      <c r="Q47" s="26"/>
      <c r="R47" s="26"/>
      <c r="S47" s="26"/>
      <c r="T47" s="26"/>
      <c r="U47" s="63"/>
      <c r="V47" s="39"/>
      <c r="W47" s="39"/>
      <c r="X47" s="39"/>
      <c r="Y47" s="39"/>
      <c r="Z47" s="76"/>
      <c r="AA47" s="39"/>
      <c r="AB47" s="38"/>
      <c r="AC47" s="38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79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>
        <v>19.02</v>
      </c>
      <c r="BQ47" s="54">
        <v>11.001132360831633</v>
      </c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>
        <v>6.3599793600003345</v>
      </c>
      <c r="CC47" s="40"/>
      <c r="CD47" s="40"/>
      <c r="CE47" s="40"/>
      <c r="CF47" s="40"/>
      <c r="CG47" s="40"/>
      <c r="CH47" s="40">
        <v>0.99710101534292783</v>
      </c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1"/>
      <c r="DB47" s="42"/>
      <c r="DC47" s="57"/>
      <c r="DD47" s="22">
        <f t="shared" si="0"/>
        <v>55.17819548819849</v>
      </c>
      <c r="DE47" s="30"/>
      <c r="DF47" s="24">
        <f t="shared" si="1"/>
        <v>38.397080375343258</v>
      </c>
      <c r="DG47" s="24">
        <f t="shared" si="2"/>
        <v>16.781115112855232</v>
      </c>
      <c r="DH47" s="46" t="s">
        <v>129</v>
      </c>
      <c r="DI47" s="47" t="s">
        <v>130</v>
      </c>
    </row>
    <row r="48" spans="1:113" x14ac:dyDescent="0.3">
      <c r="A48" s="46" t="s">
        <v>129</v>
      </c>
      <c r="B48" s="47" t="s">
        <v>130</v>
      </c>
      <c r="C48" s="48" t="s">
        <v>132</v>
      </c>
      <c r="D48" s="25"/>
      <c r="E48" s="25"/>
      <c r="F48" s="26"/>
      <c r="G48" s="26"/>
      <c r="H48" s="26"/>
      <c r="I48" s="26"/>
      <c r="J48" s="26"/>
      <c r="K48" s="37"/>
      <c r="L48" s="38"/>
      <c r="M48" s="38"/>
      <c r="N48" s="38"/>
      <c r="O48" s="62"/>
      <c r="P48" s="26"/>
      <c r="Q48" s="26"/>
      <c r="R48" s="26"/>
      <c r="S48" s="26"/>
      <c r="T48" s="26"/>
      <c r="U48" s="63"/>
      <c r="V48" s="39"/>
      <c r="W48" s="39"/>
      <c r="X48" s="39"/>
      <c r="Y48" s="39"/>
      <c r="Z48" s="76"/>
      <c r="AA48" s="39"/>
      <c r="AB48" s="38"/>
      <c r="AC48" s="38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79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>
        <v>35.49</v>
      </c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1"/>
      <c r="DB48" s="42"/>
      <c r="DC48" s="57"/>
      <c r="DD48" s="22">
        <f t="shared" si="0"/>
        <v>35.49</v>
      </c>
      <c r="DE48" s="30"/>
      <c r="DF48" s="24">
        <f t="shared" si="1"/>
        <v>35.49</v>
      </c>
      <c r="DG48" s="24">
        <f t="shared" si="2"/>
        <v>0</v>
      </c>
      <c r="DH48" s="46" t="s">
        <v>129</v>
      </c>
      <c r="DI48" s="47" t="s">
        <v>130</v>
      </c>
    </row>
    <row r="49" spans="1:113" x14ac:dyDescent="0.3">
      <c r="A49" s="46" t="s">
        <v>129</v>
      </c>
      <c r="B49" s="47" t="s">
        <v>130</v>
      </c>
      <c r="C49" s="48" t="s">
        <v>133</v>
      </c>
      <c r="D49" s="25"/>
      <c r="E49" s="25"/>
      <c r="F49" s="26"/>
      <c r="G49" s="26"/>
      <c r="H49" s="26"/>
      <c r="I49" s="26"/>
      <c r="J49" s="26"/>
      <c r="K49" s="37"/>
      <c r="L49" s="38"/>
      <c r="M49" s="38"/>
      <c r="N49" s="38"/>
      <c r="O49" s="62"/>
      <c r="P49" s="26"/>
      <c r="Q49" s="26"/>
      <c r="R49" s="26"/>
      <c r="S49" s="26"/>
      <c r="T49" s="26"/>
      <c r="U49" s="63"/>
      <c r="V49" s="39"/>
      <c r="W49" s="39"/>
      <c r="X49" s="39"/>
      <c r="Y49" s="39"/>
      <c r="Z49" s="76"/>
      <c r="AA49" s="39"/>
      <c r="AB49" s="38"/>
      <c r="AC49" s="38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79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1"/>
      <c r="DB49" s="42"/>
      <c r="DC49" s="43"/>
      <c r="DD49" s="22">
        <f t="shared" si="0"/>
        <v>0</v>
      </c>
      <c r="DE49" s="30"/>
      <c r="DF49" s="24">
        <f t="shared" si="1"/>
        <v>0</v>
      </c>
      <c r="DG49" s="24">
        <f t="shared" si="2"/>
        <v>0</v>
      </c>
      <c r="DH49" s="46" t="s">
        <v>129</v>
      </c>
      <c r="DI49" s="47" t="s">
        <v>130</v>
      </c>
    </row>
    <row r="50" spans="1:113" x14ac:dyDescent="0.3">
      <c r="A50" s="46" t="s">
        <v>129</v>
      </c>
      <c r="B50" s="47" t="s">
        <v>130</v>
      </c>
      <c r="C50" s="48" t="s">
        <v>134</v>
      </c>
      <c r="D50" s="25"/>
      <c r="E50" s="25"/>
      <c r="F50" s="26"/>
      <c r="G50" s="26"/>
      <c r="H50" s="26"/>
      <c r="I50" s="26"/>
      <c r="J50" s="26"/>
      <c r="K50" s="37"/>
      <c r="L50" s="38"/>
      <c r="M50" s="38"/>
      <c r="N50" s="38"/>
      <c r="O50" s="62"/>
      <c r="P50" s="26"/>
      <c r="Q50" s="26"/>
      <c r="R50" s="26"/>
      <c r="S50" s="26"/>
      <c r="T50" s="26"/>
      <c r="U50" s="63"/>
      <c r="V50" s="39"/>
      <c r="W50" s="39"/>
      <c r="X50" s="39"/>
      <c r="Y50" s="39"/>
      <c r="Z50" s="76"/>
      <c r="AA50" s="39"/>
      <c r="AB50" s="38"/>
      <c r="AC50" s="38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79">
        <v>7.3912172011112629</v>
      </c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>
        <v>9.2181187378112757</v>
      </c>
      <c r="CG50" s="54">
        <v>7.6953563560851688</v>
      </c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1"/>
      <c r="DB50" s="42"/>
      <c r="DC50" s="43"/>
      <c r="DD50" s="22">
        <f t="shared" si="0"/>
        <v>24.304692295007705</v>
      </c>
      <c r="DE50" s="30"/>
      <c r="DF50" s="24">
        <f t="shared" si="1"/>
        <v>16.609335938922538</v>
      </c>
      <c r="DG50" s="24">
        <f t="shared" si="2"/>
        <v>7.695356356085167</v>
      </c>
      <c r="DH50" s="46" t="s">
        <v>129</v>
      </c>
      <c r="DI50" s="47" t="s">
        <v>130</v>
      </c>
    </row>
    <row r="51" spans="1:113" x14ac:dyDescent="0.3">
      <c r="A51" s="46" t="s">
        <v>135</v>
      </c>
      <c r="B51" s="47" t="s">
        <v>136</v>
      </c>
      <c r="C51" s="48" t="s">
        <v>137</v>
      </c>
      <c r="D51" s="25"/>
      <c r="E51" s="25"/>
      <c r="F51" s="26"/>
      <c r="G51" s="26"/>
      <c r="H51" s="26"/>
      <c r="I51" s="26"/>
      <c r="J51" s="26"/>
      <c r="K51" s="37"/>
      <c r="L51" s="38"/>
      <c r="M51" s="38"/>
      <c r="N51" s="38"/>
      <c r="O51" s="62"/>
      <c r="P51" s="26"/>
      <c r="Q51" s="26"/>
      <c r="R51" s="26"/>
      <c r="S51" s="26"/>
      <c r="T51" s="26"/>
      <c r="U51" s="63"/>
      <c r="V51" s="39"/>
      <c r="W51" s="39"/>
      <c r="X51" s="39"/>
      <c r="Y51" s="39"/>
      <c r="Z51" s="76"/>
      <c r="AA51" s="39"/>
      <c r="AB51" s="38"/>
      <c r="AC51" s="38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>
        <v>28.21</v>
      </c>
      <c r="CK51" s="54">
        <v>6.4846724806890901</v>
      </c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1"/>
      <c r="DB51" s="42"/>
      <c r="DC51" s="57"/>
      <c r="DD51" s="22">
        <f t="shared" si="0"/>
        <v>34.694672480689093</v>
      </c>
      <c r="DE51" s="30"/>
      <c r="DF51" s="24">
        <f t="shared" si="1"/>
        <v>28.21</v>
      </c>
      <c r="DG51" s="24">
        <f t="shared" si="2"/>
        <v>6.4846724806890919</v>
      </c>
      <c r="DH51" s="46" t="s">
        <v>135</v>
      </c>
      <c r="DI51" s="47" t="s">
        <v>136</v>
      </c>
    </row>
    <row r="52" spans="1:113" x14ac:dyDescent="0.3">
      <c r="A52" s="46" t="s">
        <v>135</v>
      </c>
      <c r="B52" s="47" t="s">
        <v>136</v>
      </c>
      <c r="C52" s="48" t="s">
        <v>138</v>
      </c>
      <c r="D52" s="25"/>
      <c r="E52" s="25"/>
      <c r="F52" s="26"/>
      <c r="G52" s="26"/>
      <c r="H52" s="26"/>
      <c r="I52" s="26"/>
      <c r="J52" s="26"/>
      <c r="K52" s="37"/>
      <c r="L52" s="38"/>
      <c r="M52" s="38"/>
      <c r="N52" s="38"/>
      <c r="O52" s="62"/>
      <c r="P52" s="26"/>
      <c r="Q52" s="26"/>
      <c r="R52" s="26"/>
      <c r="S52" s="26"/>
      <c r="T52" s="26"/>
      <c r="U52" s="63"/>
      <c r="V52" s="39"/>
      <c r="W52" s="39"/>
      <c r="X52" s="39"/>
      <c r="Y52" s="39"/>
      <c r="Z52" s="76"/>
      <c r="AA52" s="39"/>
      <c r="AB52" s="38"/>
      <c r="AC52" s="38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1"/>
      <c r="DB52" s="42"/>
      <c r="DC52" s="43"/>
      <c r="DD52" s="22">
        <f t="shared" si="0"/>
        <v>0</v>
      </c>
      <c r="DE52" s="30"/>
      <c r="DF52" s="24">
        <f t="shared" si="1"/>
        <v>0</v>
      </c>
      <c r="DG52" s="24">
        <f t="shared" si="2"/>
        <v>0</v>
      </c>
      <c r="DH52" s="46" t="s">
        <v>135</v>
      </c>
      <c r="DI52" s="47" t="s">
        <v>136</v>
      </c>
    </row>
    <row r="53" spans="1:113" x14ac:dyDescent="0.3">
      <c r="A53" s="46" t="s">
        <v>139</v>
      </c>
      <c r="B53" s="47" t="s">
        <v>140</v>
      </c>
      <c r="C53" s="47"/>
      <c r="D53" s="25"/>
      <c r="E53" s="25"/>
      <c r="F53" s="26"/>
      <c r="G53" s="26"/>
      <c r="H53" s="26"/>
      <c r="I53" s="26"/>
      <c r="J53" s="26"/>
      <c r="K53" s="37"/>
      <c r="L53" s="38"/>
      <c r="M53" s="38"/>
      <c r="N53" s="38"/>
      <c r="O53" s="38"/>
      <c r="P53" s="65"/>
      <c r="Q53" s="65"/>
      <c r="R53" s="65"/>
      <c r="S53" s="65"/>
      <c r="T53" s="65"/>
      <c r="U53" s="39"/>
      <c r="V53" s="39"/>
      <c r="W53" s="39"/>
      <c r="X53" s="39"/>
      <c r="Y53" s="39"/>
      <c r="Z53" s="76"/>
      <c r="AA53" s="39"/>
      <c r="AB53" s="38"/>
      <c r="AC53" s="38"/>
      <c r="AD53" s="39"/>
      <c r="AE53" s="39"/>
      <c r="AF53" s="39"/>
      <c r="AG53" s="39"/>
      <c r="AH53" s="39"/>
      <c r="AI53" s="39"/>
      <c r="AJ53" s="39">
        <v>43.32</v>
      </c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1"/>
      <c r="DB53" s="66"/>
      <c r="DC53" s="57"/>
      <c r="DD53" s="22">
        <f t="shared" si="0"/>
        <v>43.32</v>
      </c>
      <c r="DE53" s="30"/>
      <c r="DF53" s="24">
        <f t="shared" si="1"/>
        <v>43.32</v>
      </c>
      <c r="DG53" s="24">
        <f t="shared" si="2"/>
        <v>0</v>
      </c>
      <c r="DH53" s="46" t="s">
        <v>139</v>
      </c>
      <c r="DI53" s="47" t="s">
        <v>140</v>
      </c>
    </row>
    <row r="54" spans="1:113" x14ac:dyDescent="0.3">
      <c r="A54" s="67"/>
      <c r="B54" s="67"/>
      <c r="C54" s="67"/>
      <c r="D54" s="30">
        <f>SUM(D4:D53)</f>
        <v>50.68</v>
      </c>
      <c r="E54" s="30">
        <f t="shared" ref="E54:BP54" si="3">SUM(E4:E53)</f>
        <v>12.667613557743918</v>
      </c>
      <c r="F54" s="30">
        <f t="shared" si="3"/>
        <v>14.820918062516704</v>
      </c>
      <c r="G54" s="30">
        <f t="shared" si="3"/>
        <v>5.7799827520235878</v>
      </c>
      <c r="H54" s="30">
        <f t="shared" si="3"/>
        <v>26.44</v>
      </c>
      <c r="I54" s="30">
        <f t="shared" si="3"/>
        <v>6.3916839961011176</v>
      </c>
      <c r="J54" s="30">
        <f t="shared" si="3"/>
        <v>185.67</v>
      </c>
      <c r="K54" s="30">
        <f t="shared" si="3"/>
        <v>14.772107457471364</v>
      </c>
      <c r="L54" s="30">
        <f t="shared" si="3"/>
        <v>179.83</v>
      </c>
      <c r="M54" s="30">
        <f t="shared" si="3"/>
        <v>19.464953986555283</v>
      </c>
      <c r="N54" s="30">
        <f t="shared" si="3"/>
        <v>2.7133421716728416</v>
      </c>
      <c r="O54" s="30">
        <f t="shared" si="3"/>
        <v>5.1430189086902338</v>
      </c>
      <c r="P54" s="30">
        <f t="shared" si="3"/>
        <v>40.42</v>
      </c>
      <c r="Q54" s="30">
        <f t="shared" si="3"/>
        <v>7.1274062667672222</v>
      </c>
      <c r="R54" s="30">
        <f t="shared" si="3"/>
        <v>44.48</v>
      </c>
      <c r="S54" s="30">
        <f t="shared" si="3"/>
        <v>7.3412725052253016</v>
      </c>
      <c r="T54" s="30">
        <f t="shared" si="3"/>
        <v>2.72</v>
      </c>
      <c r="U54" s="30">
        <f t="shared" si="3"/>
        <v>5.1430189086902338</v>
      </c>
      <c r="V54" s="30">
        <f t="shared" si="3"/>
        <v>28.311939474971137</v>
      </c>
      <c r="W54" s="30">
        <f t="shared" si="3"/>
        <v>6.4900858948153379</v>
      </c>
      <c r="X54" s="30">
        <f t="shared" si="3"/>
        <v>61.13</v>
      </c>
      <c r="Y54" s="30">
        <f t="shared" si="3"/>
        <v>8.217631167940354</v>
      </c>
      <c r="Z54" s="30">
        <f t="shared" si="3"/>
        <v>51.964509270156441</v>
      </c>
      <c r="AA54" s="30">
        <f t="shared" si="3"/>
        <v>7.7352366287007133</v>
      </c>
      <c r="AB54" s="30">
        <f t="shared" si="3"/>
        <v>31.9</v>
      </c>
      <c r="AC54" s="30">
        <f t="shared" si="3"/>
        <v>6.6787695710544064</v>
      </c>
      <c r="AD54" s="30">
        <f t="shared" si="3"/>
        <v>62.935851215246295</v>
      </c>
      <c r="AE54" s="30">
        <f t="shared" si="3"/>
        <v>8.3123885518873806</v>
      </c>
      <c r="AF54" s="30">
        <f t="shared" si="3"/>
        <v>97.56</v>
      </c>
      <c r="AG54" s="30">
        <f t="shared" si="3"/>
        <v>15.134840173297736</v>
      </c>
      <c r="AH54" s="30">
        <f t="shared" si="3"/>
        <v>56.836042128570924</v>
      </c>
      <c r="AI54" s="30">
        <f t="shared" si="3"/>
        <v>7.9912896616534006</v>
      </c>
      <c r="AJ54" s="30">
        <f t="shared" si="3"/>
        <v>112.52000000000001</v>
      </c>
      <c r="AK54" s="30">
        <f t="shared" si="3"/>
        <v>10.922314858631111</v>
      </c>
      <c r="AL54" s="30">
        <f t="shared" si="3"/>
        <v>139.34</v>
      </c>
      <c r="AM54" s="30">
        <f t="shared" si="3"/>
        <v>17.333755894410075</v>
      </c>
      <c r="AN54" s="30">
        <f t="shared" si="3"/>
        <v>115.89</v>
      </c>
      <c r="AO54" s="30">
        <f t="shared" si="3"/>
        <v>11.099631000455393</v>
      </c>
      <c r="AP54" s="30">
        <f t="shared" si="3"/>
        <v>70.8</v>
      </c>
      <c r="AQ54" s="30">
        <f t="shared" si="3"/>
        <v>8.7264371208733031</v>
      </c>
      <c r="AR54" s="30">
        <f t="shared" si="3"/>
        <v>38.82</v>
      </c>
      <c r="AS54" s="30">
        <f t="shared" si="3"/>
        <v>7.0431272670033342</v>
      </c>
      <c r="AT54" s="30">
        <f t="shared" si="3"/>
        <v>18.03</v>
      </c>
      <c r="AU54" s="30">
        <f t="shared" si="3"/>
        <v>5.9489191084526603</v>
      </c>
      <c r="AV54" s="30">
        <f t="shared" si="3"/>
        <v>80.801350042307348</v>
      </c>
      <c r="AW54" s="30">
        <f t="shared" si="3"/>
        <v>9.2526733618232662</v>
      </c>
      <c r="AX54" s="30">
        <f t="shared" si="3"/>
        <v>24.65</v>
      </c>
      <c r="AY54" s="30">
        <f t="shared" si="3"/>
        <v>6.2977641714484136</v>
      </c>
      <c r="AZ54" s="30">
        <f t="shared" si="3"/>
        <v>30.28</v>
      </c>
      <c r="BA54" s="30">
        <f t="shared" si="3"/>
        <v>11.593639268262601</v>
      </c>
      <c r="BB54" s="30">
        <f t="shared" si="3"/>
        <v>41.062434402222522</v>
      </c>
      <c r="BC54" s="30">
        <f t="shared" si="3"/>
        <v>7.1611746202079711</v>
      </c>
      <c r="BD54" s="30">
        <f t="shared" si="3"/>
        <v>59.86</v>
      </c>
      <c r="BE54" s="30">
        <f t="shared" si="3"/>
        <v>8.1503887386487524</v>
      </c>
      <c r="BF54" s="30">
        <f t="shared" si="3"/>
        <v>28.74</v>
      </c>
      <c r="BG54" s="30">
        <f t="shared" si="3"/>
        <v>6.512481712934413</v>
      </c>
      <c r="BH54" s="30">
        <f t="shared" si="3"/>
        <v>6.343129970724303</v>
      </c>
      <c r="BI54" s="30">
        <f t="shared" si="3"/>
        <v>5.333710786943878</v>
      </c>
      <c r="BJ54" s="30">
        <f t="shared" si="3"/>
        <v>41.25</v>
      </c>
      <c r="BK54" s="30">
        <f t="shared" si="3"/>
        <v>7.1709536908876457</v>
      </c>
      <c r="BL54" s="30">
        <f t="shared" si="3"/>
        <v>28.99</v>
      </c>
      <c r="BM54" s="30">
        <f t="shared" si="3"/>
        <v>6.5255350260291562</v>
      </c>
      <c r="BN54" s="30">
        <f t="shared" si="3"/>
        <v>105.73653119713822</v>
      </c>
      <c r="BO54" s="30">
        <f t="shared" si="3"/>
        <v>15.565282338762897</v>
      </c>
      <c r="BP54" s="30">
        <f t="shared" si="3"/>
        <v>19.02</v>
      </c>
      <c r="BQ54" s="30">
        <f t="shared" ref="BQ54:DD54" si="4">SUM(BQ4:BQ53)</f>
        <v>11.001132360831633</v>
      </c>
      <c r="BR54" s="30">
        <f t="shared" si="4"/>
        <v>59.183012079812151</v>
      </c>
      <c r="BS54" s="30">
        <f t="shared" si="4"/>
        <v>13.114634011476195</v>
      </c>
      <c r="BT54" s="30">
        <f t="shared" si="4"/>
        <v>71.051523383835871</v>
      </c>
      <c r="BU54" s="30">
        <f t="shared" si="4"/>
        <v>8.739385334828798</v>
      </c>
      <c r="BV54" s="30">
        <f t="shared" si="4"/>
        <v>29.587807247887287</v>
      </c>
      <c r="BW54" s="30">
        <f t="shared" si="4"/>
        <v>6.5573170057380974</v>
      </c>
      <c r="BX54" s="30">
        <f t="shared" si="4"/>
        <v>46.49</v>
      </c>
      <c r="BY54" s="30">
        <f t="shared" si="4"/>
        <v>7.4469641408719625</v>
      </c>
      <c r="BZ54" s="30">
        <f t="shared" si="4"/>
        <v>17.34</v>
      </c>
      <c r="CA54" s="30">
        <f t="shared" si="4"/>
        <v>5.9125968459281557</v>
      </c>
      <c r="CB54" s="30">
        <f t="shared" si="4"/>
        <v>88.337323270002884</v>
      </c>
      <c r="CC54" s="30">
        <f t="shared" si="4"/>
        <v>9.6491077192984918</v>
      </c>
      <c r="CD54" s="30">
        <f t="shared" si="4"/>
        <v>24.46</v>
      </c>
      <c r="CE54" s="30">
        <f t="shared" si="4"/>
        <v>11.287170178212101</v>
      </c>
      <c r="CF54" s="30">
        <f t="shared" si="4"/>
        <v>51.214460296045225</v>
      </c>
      <c r="CG54" s="30">
        <f t="shared" si="4"/>
        <v>7.6953563560851688</v>
      </c>
      <c r="CH54" s="30">
        <f t="shared" si="4"/>
        <v>110.78565152301441</v>
      </c>
      <c r="CI54" s="30">
        <f t="shared" si="4"/>
        <v>15.831000089724725</v>
      </c>
      <c r="CJ54" s="30">
        <f t="shared" si="4"/>
        <v>28.21</v>
      </c>
      <c r="CK54" s="30">
        <f t="shared" si="4"/>
        <v>6.4846724806890901</v>
      </c>
      <c r="CL54" s="30">
        <f t="shared" si="4"/>
        <v>41.14</v>
      </c>
      <c r="CM54" s="30">
        <f t="shared" si="4"/>
        <v>12.16514736767159</v>
      </c>
      <c r="CN54" s="30">
        <f t="shared" si="4"/>
        <v>9.85</v>
      </c>
      <c r="CO54" s="30">
        <f t="shared" si="4"/>
        <v>5.5184435440020962</v>
      </c>
      <c r="CP54" s="30">
        <f t="shared" si="4"/>
        <v>5</v>
      </c>
      <c r="CQ54" s="30">
        <f t="shared" si="4"/>
        <v>18</v>
      </c>
      <c r="CR54" s="30">
        <f t="shared" si="4"/>
        <v>9.9600000000000009</v>
      </c>
      <c r="CS54" s="30">
        <f t="shared" si="4"/>
        <v>5.524307319258396</v>
      </c>
      <c r="CT54" s="30">
        <f t="shared" si="4"/>
        <v>1.36</v>
      </c>
      <c r="CU54" s="30">
        <f t="shared" si="4"/>
        <v>5.0715094543451169</v>
      </c>
      <c r="CV54" s="30">
        <f t="shared" si="4"/>
        <v>27.17</v>
      </c>
      <c r="CW54" s="30">
        <f t="shared" si="4"/>
        <v>6.4301890869023346</v>
      </c>
      <c r="CX54" s="30">
        <f t="shared" si="4"/>
        <v>1.81</v>
      </c>
      <c r="CY54" s="30">
        <f t="shared" si="4"/>
        <v>5.0953459391268225</v>
      </c>
      <c r="CZ54" s="30">
        <f t="shared" si="4"/>
        <v>3.81</v>
      </c>
      <c r="DA54" s="30">
        <f t="shared" si="4"/>
        <v>10.201285871489958</v>
      </c>
      <c r="DB54" s="30">
        <f t="shared" si="4"/>
        <v>1.81</v>
      </c>
      <c r="DC54" s="30">
        <f t="shared" si="4"/>
        <v>10.095345939126823</v>
      </c>
      <c r="DD54" s="91">
        <f t="shared" si="4"/>
        <v>2999.9658257361239</v>
      </c>
      <c r="DE54" s="30"/>
      <c r="DF54" s="24">
        <f t="shared" si="1"/>
        <v>2524.1158257361249</v>
      </c>
      <c r="DG54" s="24">
        <f t="shared" si="2"/>
        <v>475.849999999999</v>
      </c>
      <c r="DH54" s="68"/>
      <c r="DI54" s="68"/>
    </row>
    <row r="55" spans="1:113" x14ac:dyDescent="0.3">
      <c r="A55" s="67"/>
      <c r="B55" s="67"/>
      <c r="C55" s="67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82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68"/>
      <c r="DI55" s="68"/>
    </row>
    <row r="56" spans="1:113" ht="15" thickBot="1" x14ac:dyDescent="0.35">
      <c r="A56" s="67"/>
      <c r="B56" s="67"/>
      <c r="C56" s="67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82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68"/>
      <c r="DI56" s="68"/>
    </row>
    <row r="57" spans="1:113" ht="15" thickBot="1" x14ac:dyDescent="0.35">
      <c r="A57" s="69" t="s">
        <v>141</v>
      </c>
      <c r="B57" s="69"/>
      <c r="C57" s="69"/>
      <c r="D57" s="70">
        <f>+D54</f>
        <v>50.68</v>
      </c>
      <c r="E57" s="70">
        <f t="shared" ref="E57:BP57" si="5">+E54</f>
        <v>12.667613557743918</v>
      </c>
      <c r="F57" s="70">
        <f t="shared" si="5"/>
        <v>14.820918062516704</v>
      </c>
      <c r="G57" s="70">
        <f t="shared" si="5"/>
        <v>5.7799827520235878</v>
      </c>
      <c r="H57" s="70">
        <f t="shared" si="5"/>
        <v>26.44</v>
      </c>
      <c r="I57" s="70">
        <f t="shared" si="5"/>
        <v>6.3916839961011176</v>
      </c>
      <c r="J57" s="70">
        <f t="shared" si="5"/>
        <v>185.67</v>
      </c>
      <c r="K57" s="70">
        <f t="shared" si="5"/>
        <v>14.772107457471364</v>
      </c>
      <c r="L57" s="70">
        <f t="shared" si="5"/>
        <v>179.83</v>
      </c>
      <c r="M57" s="70">
        <f t="shared" si="5"/>
        <v>19.464953986555283</v>
      </c>
      <c r="N57" s="70">
        <f t="shared" si="5"/>
        <v>2.7133421716728416</v>
      </c>
      <c r="O57" s="70">
        <f t="shared" si="5"/>
        <v>5.1430189086902338</v>
      </c>
      <c r="P57" s="70">
        <f t="shared" si="5"/>
        <v>40.42</v>
      </c>
      <c r="Q57" s="70">
        <f t="shared" si="5"/>
        <v>7.1274062667672222</v>
      </c>
      <c r="R57" s="70">
        <f t="shared" si="5"/>
        <v>44.48</v>
      </c>
      <c r="S57" s="70">
        <f t="shared" si="5"/>
        <v>7.3412725052253016</v>
      </c>
      <c r="T57" s="70">
        <f t="shared" si="5"/>
        <v>2.72</v>
      </c>
      <c r="U57" s="70">
        <f t="shared" si="5"/>
        <v>5.1430189086902338</v>
      </c>
      <c r="V57" s="70">
        <f t="shared" si="5"/>
        <v>28.311939474971137</v>
      </c>
      <c r="W57" s="70">
        <f t="shared" si="5"/>
        <v>6.4900858948153379</v>
      </c>
      <c r="X57" s="70">
        <f t="shared" si="5"/>
        <v>61.13</v>
      </c>
      <c r="Y57" s="70">
        <f t="shared" si="5"/>
        <v>8.217631167940354</v>
      </c>
      <c r="Z57" s="70">
        <f t="shared" si="5"/>
        <v>51.964509270156441</v>
      </c>
      <c r="AA57" s="70">
        <f t="shared" si="5"/>
        <v>7.7352366287007133</v>
      </c>
      <c r="AB57" s="70">
        <f t="shared" si="5"/>
        <v>31.9</v>
      </c>
      <c r="AC57" s="70">
        <f t="shared" si="5"/>
        <v>6.6787695710544064</v>
      </c>
      <c r="AD57" s="70">
        <f t="shared" si="5"/>
        <v>62.935851215246295</v>
      </c>
      <c r="AE57" s="70">
        <f t="shared" si="5"/>
        <v>8.3123885518873806</v>
      </c>
      <c r="AF57" s="70">
        <f t="shared" si="5"/>
        <v>97.56</v>
      </c>
      <c r="AG57" s="70">
        <f t="shared" si="5"/>
        <v>15.134840173297736</v>
      </c>
      <c r="AH57" s="70">
        <f t="shared" si="5"/>
        <v>56.836042128570924</v>
      </c>
      <c r="AI57" s="70">
        <f t="shared" si="5"/>
        <v>7.9912896616534006</v>
      </c>
      <c r="AJ57" s="70">
        <f t="shared" si="5"/>
        <v>112.52000000000001</v>
      </c>
      <c r="AK57" s="70">
        <f t="shared" si="5"/>
        <v>10.922314858631111</v>
      </c>
      <c r="AL57" s="70">
        <f t="shared" si="5"/>
        <v>139.34</v>
      </c>
      <c r="AM57" s="70">
        <f t="shared" si="5"/>
        <v>17.333755894410075</v>
      </c>
      <c r="AN57" s="70">
        <f t="shared" si="5"/>
        <v>115.89</v>
      </c>
      <c r="AO57" s="70">
        <f t="shared" si="5"/>
        <v>11.099631000455393</v>
      </c>
      <c r="AP57" s="70">
        <f t="shared" si="5"/>
        <v>70.8</v>
      </c>
      <c r="AQ57" s="70">
        <f t="shared" si="5"/>
        <v>8.7264371208733031</v>
      </c>
      <c r="AR57" s="70">
        <f t="shared" si="5"/>
        <v>38.82</v>
      </c>
      <c r="AS57" s="70">
        <f t="shared" si="5"/>
        <v>7.0431272670033342</v>
      </c>
      <c r="AT57" s="70">
        <f t="shared" si="5"/>
        <v>18.03</v>
      </c>
      <c r="AU57" s="70">
        <f t="shared" si="5"/>
        <v>5.9489191084526603</v>
      </c>
      <c r="AV57" s="70">
        <f t="shared" si="5"/>
        <v>80.801350042307348</v>
      </c>
      <c r="AW57" s="70">
        <f t="shared" si="5"/>
        <v>9.2526733618232662</v>
      </c>
      <c r="AX57" s="70">
        <f t="shared" si="5"/>
        <v>24.65</v>
      </c>
      <c r="AY57" s="70">
        <f t="shared" si="5"/>
        <v>6.2977641714484136</v>
      </c>
      <c r="AZ57" s="70">
        <f t="shared" si="5"/>
        <v>30.28</v>
      </c>
      <c r="BA57" s="70">
        <f t="shared" si="5"/>
        <v>11.593639268262601</v>
      </c>
      <c r="BB57" s="70">
        <f t="shared" si="5"/>
        <v>41.062434402222522</v>
      </c>
      <c r="BC57" s="70">
        <f t="shared" si="5"/>
        <v>7.1611746202079711</v>
      </c>
      <c r="BD57" s="70">
        <f t="shared" si="5"/>
        <v>59.86</v>
      </c>
      <c r="BE57" s="70">
        <f t="shared" si="5"/>
        <v>8.1503887386487524</v>
      </c>
      <c r="BF57" s="70">
        <f t="shared" si="5"/>
        <v>28.74</v>
      </c>
      <c r="BG57" s="70">
        <f t="shared" si="5"/>
        <v>6.512481712934413</v>
      </c>
      <c r="BH57" s="70">
        <f t="shared" si="5"/>
        <v>6.343129970724303</v>
      </c>
      <c r="BI57" s="70">
        <f t="shared" si="5"/>
        <v>5.333710786943878</v>
      </c>
      <c r="BJ57" s="70">
        <f t="shared" si="5"/>
        <v>41.25</v>
      </c>
      <c r="BK57" s="70">
        <f t="shared" si="5"/>
        <v>7.1709536908876457</v>
      </c>
      <c r="BL57" s="70">
        <f t="shared" si="5"/>
        <v>28.99</v>
      </c>
      <c r="BM57" s="70">
        <f t="shared" si="5"/>
        <v>6.5255350260291562</v>
      </c>
      <c r="BN57" s="70">
        <f t="shared" si="5"/>
        <v>105.73653119713822</v>
      </c>
      <c r="BO57" s="70">
        <f t="shared" si="5"/>
        <v>15.565282338762897</v>
      </c>
      <c r="BP57" s="70">
        <f t="shared" si="5"/>
        <v>19.02</v>
      </c>
      <c r="BQ57" s="70">
        <f t="shared" ref="BQ57:DC57" si="6">+BQ54</f>
        <v>11.001132360831633</v>
      </c>
      <c r="BR57" s="70">
        <f t="shared" si="6"/>
        <v>59.183012079812151</v>
      </c>
      <c r="BS57" s="70">
        <f t="shared" si="6"/>
        <v>13.114634011476195</v>
      </c>
      <c r="BT57" s="70">
        <f t="shared" si="6"/>
        <v>71.051523383835871</v>
      </c>
      <c r="BU57" s="70">
        <f t="shared" si="6"/>
        <v>8.739385334828798</v>
      </c>
      <c r="BV57" s="70">
        <f t="shared" si="6"/>
        <v>29.587807247887287</v>
      </c>
      <c r="BW57" s="70">
        <f t="shared" si="6"/>
        <v>6.5573170057380974</v>
      </c>
      <c r="BX57" s="70">
        <f t="shared" si="6"/>
        <v>46.49</v>
      </c>
      <c r="BY57" s="70">
        <f t="shared" si="6"/>
        <v>7.4469641408719625</v>
      </c>
      <c r="BZ57" s="70">
        <f t="shared" si="6"/>
        <v>17.34</v>
      </c>
      <c r="CA57" s="70">
        <f t="shared" si="6"/>
        <v>5.9125968459281557</v>
      </c>
      <c r="CB57" s="70">
        <f t="shared" si="6"/>
        <v>88.337323270002884</v>
      </c>
      <c r="CC57" s="70">
        <f t="shared" si="6"/>
        <v>9.6491077192984918</v>
      </c>
      <c r="CD57" s="70">
        <f t="shared" si="6"/>
        <v>24.46</v>
      </c>
      <c r="CE57" s="70">
        <f t="shared" si="6"/>
        <v>11.287170178212101</v>
      </c>
      <c r="CF57" s="70">
        <f t="shared" si="6"/>
        <v>51.214460296045225</v>
      </c>
      <c r="CG57" s="70">
        <f t="shared" si="6"/>
        <v>7.6953563560851688</v>
      </c>
      <c r="CH57" s="70">
        <f t="shared" si="6"/>
        <v>110.78565152301441</v>
      </c>
      <c r="CI57" s="70">
        <f t="shared" si="6"/>
        <v>15.831000089724725</v>
      </c>
      <c r="CJ57" s="70">
        <f t="shared" si="6"/>
        <v>28.21</v>
      </c>
      <c r="CK57" s="70">
        <f t="shared" si="6"/>
        <v>6.4846724806890901</v>
      </c>
      <c r="CL57" s="70">
        <f t="shared" si="6"/>
        <v>41.14</v>
      </c>
      <c r="CM57" s="70">
        <f t="shared" si="6"/>
        <v>12.16514736767159</v>
      </c>
      <c r="CN57" s="70">
        <f t="shared" si="6"/>
        <v>9.85</v>
      </c>
      <c r="CO57" s="70">
        <f t="shared" si="6"/>
        <v>5.5184435440020962</v>
      </c>
      <c r="CP57" s="70">
        <f t="shared" si="6"/>
        <v>5</v>
      </c>
      <c r="CQ57" s="70">
        <f t="shared" si="6"/>
        <v>18</v>
      </c>
      <c r="CR57" s="70">
        <f t="shared" si="6"/>
        <v>9.9600000000000009</v>
      </c>
      <c r="CS57" s="70">
        <f t="shared" si="6"/>
        <v>5.524307319258396</v>
      </c>
      <c r="CT57" s="70">
        <f t="shared" si="6"/>
        <v>1.36</v>
      </c>
      <c r="CU57" s="70">
        <f t="shared" si="6"/>
        <v>5.0715094543451169</v>
      </c>
      <c r="CV57" s="70">
        <f t="shared" si="6"/>
        <v>27.17</v>
      </c>
      <c r="CW57" s="70">
        <f t="shared" si="6"/>
        <v>6.4301890869023346</v>
      </c>
      <c r="CX57" s="70">
        <f t="shared" si="6"/>
        <v>1.81</v>
      </c>
      <c r="CY57" s="70">
        <f t="shared" si="6"/>
        <v>5.0953459391268225</v>
      </c>
      <c r="CZ57" s="70">
        <f t="shared" si="6"/>
        <v>3.81</v>
      </c>
      <c r="DA57" s="70">
        <f t="shared" si="6"/>
        <v>10.201285871489958</v>
      </c>
      <c r="DB57" s="70">
        <f t="shared" si="6"/>
        <v>1.81</v>
      </c>
      <c r="DC57" s="70">
        <f t="shared" si="6"/>
        <v>10.095345939126823</v>
      </c>
      <c r="DD57" s="92">
        <f>SUM(D57:DC57)</f>
        <v>2999.9658257361225</v>
      </c>
      <c r="DE57" s="30"/>
      <c r="DF57" s="72">
        <f>+DF54</f>
        <v>2524.1158257361249</v>
      </c>
      <c r="DG57" s="72">
        <f>+DG54</f>
        <v>475.849999999999</v>
      </c>
      <c r="DH57" s="71">
        <v>2999.9999999999995</v>
      </c>
      <c r="DI57" s="68"/>
    </row>
  </sheetData>
  <mergeCells count="53">
    <mergeCell ref="D1:DB1"/>
    <mergeCell ref="A2:C2"/>
    <mergeCell ref="D2:E2"/>
    <mergeCell ref="F2:G2"/>
    <mergeCell ref="H2:I2"/>
    <mergeCell ref="J2:K2"/>
    <mergeCell ref="L2:M2"/>
    <mergeCell ref="N2:O2"/>
    <mergeCell ref="P2:Q2"/>
    <mergeCell ref="R2:S2"/>
    <mergeCell ref="AP2:AQ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BN2:BO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CL2:CM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DB2:DC2"/>
    <mergeCell ref="CN2:CO2"/>
    <mergeCell ref="CR2:CS2"/>
    <mergeCell ref="CT2:CU2"/>
    <mergeCell ref="CV2:CW2"/>
    <mergeCell ref="CX2:CY2"/>
    <mergeCell ref="CZ2:DA2"/>
  </mergeCell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Sheet1</vt:lpstr>
      <vt:lpstr>Sheet1!Títols_per_imprimir</vt:lpstr>
    </vt:vector>
  </TitlesOfParts>
  <Company>ICFO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Artigas</dc:creator>
  <cp:lastModifiedBy>UPC</cp:lastModifiedBy>
  <dcterms:created xsi:type="dcterms:W3CDTF">2021-02-19T11:13:35Z</dcterms:created>
  <dcterms:modified xsi:type="dcterms:W3CDTF">2021-03-02T09:24:27Z</dcterms:modified>
</cp:coreProperties>
</file>