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FI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252" i="4" l="1"/>
  <c r="D252" i="4"/>
  <c r="G364" i="4" l="1"/>
  <c r="C364" i="4"/>
  <c r="H363" i="4"/>
  <c r="D363" i="4"/>
  <c r="H362" i="4"/>
  <c r="D362" i="4"/>
  <c r="H361" i="4"/>
  <c r="H360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H27" i="4"/>
  <c r="D27" i="4"/>
  <c r="J20" i="4"/>
  <c r="H378" i="4" l="1"/>
  <c r="H377" i="4"/>
  <c r="H376" i="4"/>
  <c r="H375" i="4"/>
  <c r="H374" i="4"/>
  <c r="H373" i="4"/>
  <c r="H372" i="4"/>
  <c r="H371" i="4"/>
  <c r="D376" i="4"/>
  <c r="D377" i="4"/>
  <c r="D378" i="4"/>
  <c r="D375" i="4"/>
  <c r="D374" i="4"/>
  <c r="D373" i="4"/>
  <c r="D372" i="4"/>
  <c r="D371" i="4"/>
  <c r="H364" i="4"/>
  <c r="D364" i="4"/>
  <c r="D361" i="4"/>
  <c r="D360" i="4"/>
  <c r="H346" i="4"/>
  <c r="H345" i="4"/>
  <c r="H344" i="4"/>
  <c r="H343" i="4"/>
  <c r="H342" i="4"/>
  <c r="H341" i="4"/>
  <c r="F346" i="4"/>
  <c r="F345" i="4"/>
  <c r="F344" i="4"/>
  <c r="F343" i="4"/>
  <c r="F342" i="4"/>
  <c r="F341" i="4"/>
  <c r="D346" i="4"/>
  <c r="D345" i="4"/>
  <c r="D344" i="4"/>
  <c r="D343" i="4"/>
  <c r="D342" i="4"/>
  <c r="D341" i="4"/>
  <c r="H334" i="4"/>
  <c r="H333" i="4"/>
  <c r="H332" i="4"/>
  <c r="H331" i="4"/>
  <c r="H330" i="4"/>
  <c r="H329" i="4"/>
  <c r="H328" i="4"/>
  <c r="H327" i="4"/>
  <c r="H326" i="4"/>
  <c r="F334" i="4"/>
  <c r="F333" i="4"/>
  <c r="F332" i="4"/>
  <c r="F331" i="4"/>
  <c r="F330" i="4"/>
  <c r="F329" i="4"/>
  <c r="F328" i="4"/>
  <c r="F327" i="4"/>
  <c r="F326" i="4"/>
  <c r="D334" i="4"/>
  <c r="D333" i="4"/>
  <c r="D332" i="4"/>
  <c r="D331" i="4"/>
  <c r="D330" i="4"/>
  <c r="D329" i="4"/>
  <c r="D328" i="4"/>
  <c r="D327" i="4"/>
  <c r="D326" i="4"/>
  <c r="F319" i="4"/>
  <c r="F318" i="4"/>
  <c r="F317" i="4"/>
  <c r="F316" i="4"/>
  <c r="F315" i="4"/>
  <c r="F314" i="4"/>
  <c r="F313" i="4"/>
  <c r="F312" i="4"/>
  <c r="F311" i="4"/>
  <c r="D319" i="4"/>
  <c r="D312" i="4"/>
  <c r="D313" i="4"/>
  <c r="D314" i="4"/>
  <c r="D315" i="4"/>
  <c r="D316" i="4"/>
  <c r="D317" i="4"/>
  <c r="D318" i="4"/>
  <c r="D311" i="4"/>
  <c r="H293" i="4"/>
  <c r="H296" i="4"/>
  <c r="H295" i="4"/>
  <c r="H294" i="4"/>
  <c r="H292" i="4"/>
  <c r="H291" i="4"/>
  <c r="H290" i="4"/>
  <c r="H289" i="4"/>
  <c r="F296" i="4"/>
  <c r="F291" i="4"/>
  <c r="F292" i="4"/>
  <c r="F293" i="4"/>
  <c r="F294" i="4"/>
  <c r="F295" i="4"/>
  <c r="F290" i="4"/>
  <c r="F289" i="4"/>
  <c r="D290" i="4"/>
  <c r="D289" i="4"/>
  <c r="D296" i="4"/>
  <c r="D294" i="4"/>
  <c r="D295" i="4"/>
  <c r="D293" i="4"/>
  <c r="D292" i="4"/>
  <c r="D291" i="4"/>
  <c r="H282" i="4"/>
  <c r="H281" i="4"/>
  <c r="H280" i="4"/>
  <c r="H279" i="4"/>
  <c r="H278" i="4"/>
  <c r="F282" i="4"/>
  <c r="F281" i="4"/>
  <c r="F280" i="4"/>
  <c r="F279" i="4"/>
  <c r="F278" i="4"/>
  <c r="F268" i="4"/>
  <c r="D282" i="4"/>
  <c r="D281" i="4"/>
  <c r="D280" i="4"/>
  <c r="D279" i="4"/>
  <c r="D278" i="4"/>
  <c r="F267" i="4"/>
  <c r="F269" i="4"/>
  <c r="F266" i="4"/>
  <c r="D271" i="4"/>
  <c r="D268" i="4"/>
  <c r="D269" i="4"/>
  <c r="D270" i="4"/>
  <c r="D267" i="4"/>
  <c r="D266" i="4"/>
  <c r="H271" i="4"/>
  <c r="H268" i="4"/>
  <c r="H269" i="4"/>
  <c r="H270" i="4"/>
  <c r="H267" i="4"/>
  <c r="H266" i="4"/>
  <c r="H13" i="4"/>
</calcChain>
</file>

<file path=xl/sharedStrings.xml><?xml version="1.0" encoding="utf-8"?>
<sst xmlns="http://schemas.openxmlformats.org/spreadsheetml/2006/main" count="497" uniqueCount="314">
  <si>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</si>
  <si>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</si>
  <si>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</si>
  <si>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</si>
  <si>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</si>
  <si>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</si>
  <si>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</si>
  <si>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</si>
  <si>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</si>
  <si>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</si>
  <si>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</si>
  <si>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</si>
  <si>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</si>
  <si>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</si>
  <si>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</si>
  <si>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</si>
  <si>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</si>
  <si>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</si>
  <si>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</si>
  <si>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</si>
  <si>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</si>
  <si>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</si>
  <si>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</si>
  <si>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</si>
  <si>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Centre de procedència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</si>
  <si>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</si>
  <si>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</si>
  <si>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</si>
  <si>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</si>
  <si>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</si>
  <si>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</si>
  <si>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</si>
  <si>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</si>
  <si>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</si>
  <si>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</si>
  <si>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</si>
  <si>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FACULTAT D'INFORMÀTICA DE BARCELONA (FIB)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</si>
  <si>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</si>
  <si>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</si>
  <si>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</si>
  <si>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</si>
  <si>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</si>
  <si>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i Certificat Avançat 2</t>
  </si>
  <si>
    <t>British Council: Curs First Certificate</t>
  </si>
  <si>
    <t>Cambridge: First Certificate in English (FCE)</t>
  </si>
  <si>
    <t>No disposo de cap d'aquests certificats</t>
  </si>
  <si>
    <t>6. Valora la informació disponible al web de la Facultat d'Informàtica de Barcelona:</t>
  </si>
  <si>
    <t>He consultat el web del centre</t>
  </si>
  <si>
    <t>No he consultat el web del centre</t>
  </si>
  <si>
    <t>He trobat fàcilment la informació que cercava</t>
  </si>
  <si>
    <t>Ha estat dificultós trobar la informació que cercava</t>
  </si>
  <si>
    <t>No he trobat la informació que cercava</t>
  </si>
  <si>
    <r>
      <t xml:space="preserve">7. Has participat en alguna de les activitats organitzades per la Facultat d'Informàtica de Barcelona?
</t>
    </r>
    <r>
      <rPr>
        <sz val="10"/>
        <color theme="0" tint="-0.499984740745262"/>
        <rFont val="Verdana"/>
        <family val="2"/>
      </rPr>
      <t>(pots marcar més d'una opció)</t>
    </r>
  </si>
  <si>
    <t>Visita al Museu de la Història de la Informàtica</t>
  </si>
  <si>
    <t>Taller de Robòtica</t>
  </si>
  <si>
    <t>Olimpíada Informàtica</t>
  </si>
  <si>
    <t>No he participat a cap activitat</t>
  </si>
  <si>
    <t>8. En finalitzar els teus estudis de grau, la teva intenció és encaminar-te cap a:</t>
  </si>
  <si>
    <t>Continuar amb un màster</t>
  </si>
  <si>
    <t>Femení</t>
  </si>
  <si>
    <t>Masculí</t>
  </si>
  <si>
    <t>Total</t>
  </si>
  <si>
    <t>Grau en Enginyeria Informàtica</t>
  </si>
  <si>
    <t>Argentona - IES d'Argentona (c. Peons Caminers, 25)</t>
  </si>
  <si>
    <t>Badalona - Badalonès (C. Arbres, 17)</t>
  </si>
  <si>
    <t>Badalona - IES La Llauna (C. Sagunto, 5 (Edifici la Llauna))</t>
  </si>
  <si>
    <t>Badalona - IES Ventura Gassol (Av. Mónaco, 36-50)</t>
  </si>
  <si>
    <t>Badalona - Sant Andreu (Av. Martí Pujol, 50)</t>
  </si>
  <si>
    <t>Barcelona - Aula Escola Europea (Av. Mare de Déu de Lorda, 34-36)</t>
  </si>
  <si>
    <t>Barcelona - Betània-Patmos (Av. Mare de Déu de Lorda, 2-16)</t>
  </si>
  <si>
    <t>Barcelona - Centre d'Estudis Politècnics (Plaça Urquinaona, 10)</t>
  </si>
  <si>
    <t>Barcelona - Escola Pia Balmes (C. Balmes, 208)</t>
  </si>
  <si>
    <t>Barcelona - Escola Pia de Nostra Senyora (C. Diputació, 277)</t>
  </si>
  <si>
    <t>Barcelona - Escola Pia de Sarrià-Calassanç (C. Immaculada, 25-35)</t>
  </si>
  <si>
    <t>Barcelona - Escola Professional Salesiana (Pg. Sant Joan Bosco, 42)</t>
  </si>
  <si>
    <t>Barcelona - Escola Tècnica Professional de El Clot (C. València, 680)</t>
  </si>
  <si>
    <t>Barcelona - IES Ausiàs March (Av. d'Esplugues, 38)</t>
  </si>
  <si>
    <t>Barcelona - IES Escola del Treball (c/Comte d'Urgell, 187)</t>
  </si>
  <si>
    <t>Barcelona - IES Icària (C. Dr. Trueta, 81)</t>
  </si>
  <si>
    <t>Barcelona - IES L'Alzina (Ptge. Salvador Riera, 2)</t>
  </si>
  <si>
    <t>Barcelona - IES Les Corts (Travessera de les Corts, 131-159)</t>
  </si>
  <si>
    <t>Barcelona - IES Montserrat (C. Copèrnic, 84)</t>
  </si>
  <si>
    <t>Barcelona - IES Salvador Espriu (Pl. de les Glòries Catalanes, 20)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</si>
  <si>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</si>
  <si>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</si>
  <si>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</si>
  <si>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Jesús Maria (Av. Meridiana, 392-406)</t>
  </si>
  <si>
    <t>Barcelona - Jesús, Maria i Josep (C. Sant Sebastià, 55)</t>
  </si>
  <si>
    <t>Barcelona - Joan Pelegrí (C. Consell de Cent, 14)</t>
  </si>
  <si>
    <t>Barcelona - Mare de Déu del Roser-Amílcar (C. Amílcar, 10 (entrada Pça Santa Eulàlia 1)</t>
  </si>
  <si>
    <t>Barcelona - Maristes la Immaculada (C. València, 370)</t>
  </si>
  <si>
    <t>Barcelona - Monlau (C. Monlau, 6)</t>
  </si>
  <si>
    <t>Barcelona - Palcam (C. Rosalía de Castro, 30-32)</t>
  </si>
  <si>
    <t>Barcelona - Sagrat Cor Diputació (C. Diputació, 326)</t>
  </si>
  <si>
    <t>Barcelona - Salesians de Rocafort (C. Rocafort, 42)</t>
  </si>
  <si>
    <t>Barcelona - Salesians de Sarrià (Sant Àngel) (Pg. de Sant Joan Bosco, 42)</t>
  </si>
  <si>
    <t>Barcelona - Santa Teresa de Lisieux (C. Déu i Mata, 67)</t>
  </si>
  <si>
    <t>Barcelona - Súnion (Av. República Argentina, 85-89)</t>
  </si>
  <si>
    <t>Berga - IES Guillem de Berguedà (Cami de Pedret, 2)</t>
  </si>
  <si>
    <t>Blanes - IES Serrallarga (C. Joan Benejam, 1)</t>
  </si>
  <si>
    <t>Calella - Escola Pia de Calella (C. Jovara, 39)</t>
  </si>
  <si>
    <t>Canet de Mar - IES Lluís Domènech i Montaner (Francesc Cambó, 2)</t>
  </si>
  <si>
    <t>Capellades - IES Molí de la Vila (C. Call, 56)</t>
  </si>
  <si>
    <t>Castellar del Vallès - IES de Castellar (C. Carrasco i Formiguera,  6)</t>
  </si>
  <si>
    <t>Cerdanyola del Vallès - IES Pere Calders (Campus U.A.B.)</t>
  </si>
  <si>
    <t>Cornellà de Llobregat - IES Esteve Terradas i Illa (C. Bonavista, s/n)</t>
  </si>
  <si>
    <t>El Prat de Llobregat - IES Estany de la Ricarda (C. Salvador Espriu, 1-3)</t>
  </si>
  <si>
    <t>Esparreguera - IES El Cairat (C. Gorgonçana, 1)</t>
  </si>
  <si>
    <t>Gavà - Santo Ángel (Av, de les Bòbiles, 1)</t>
  </si>
  <si>
    <t>Granollers - Cervetó (C. Isabel de Villena, 43-45)</t>
  </si>
  <si>
    <t>Granollers - Escola Pia de Granollers (c. Guayaquil, 54)</t>
  </si>
  <si>
    <t>Guissona - IES de Guissona (C. Castanyers, 13)</t>
  </si>
  <si>
    <t>Igualada - IES Pere Vives i Vich (Av. Emili Vallès, 7)</t>
  </si>
  <si>
    <t>Les Masies de Voltregà - IES Voltreganès (C. Matagall, 48)</t>
  </si>
  <si>
    <t>L'Hospitalet de Llobregat - Dolmen (C. Riera Blanca, 184-186)</t>
  </si>
  <si>
    <t>L'Hospitalet de Llobregat - IES Mercè Rodoreda (Rampla, 393)</t>
  </si>
  <si>
    <t>L'Hospitalet de Llobregat - Joan XXIII (Av. Mare de Déu de Bellvitge,100-110)</t>
  </si>
  <si>
    <t>L'Hospitalet de Llobregat - Sant Josep Obrer (C. Covadonga, s/n)</t>
  </si>
  <si>
    <t>Lleida - IES Samuel Gili i Gaya (Ton Sirera, s/n)</t>
  </si>
  <si>
    <t>Malgrat de Mar - IES Ramon Turró i Darder (Av. Tarragona, 4-12)</t>
  </si>
  <si>
    <t>Mataró - Escola Pia de Mataró (C/ Sant Agustí, 59)</t>
  </si>
  <si>
    <t>Mataró - IES Josep Puig i Cadafalch (C. Sant Josep de Calassanç, 16)</t>
  </si>
  <si>
    <t>Molins de Rei - Col•legi Virolai (C/ Camí antic de Santa Creu d'Olorda, 106)</t>
  </si>
  <si>
    <t>Mollet del Vallès - Sant Gervasi (C. Sabadell, 41)</t>
  </si>
  <si>
    <t>Olot - IES-SEP La Garrotxa (Ctra. de Riudaura, 110)</t>
  </si>
  <si>
    <t>Palamós - Vedruna (C. Xaloc, 22)</t>
  </si>
  <si>
    <t>Puigcerdà - IES Pere Borrell (C. Escoles Pies, 46)</t>
  </si>
  <si>
    <t>Sant Andreu de la Barca - IES El Palau (C. Empordà, 7-13)</t>
  </si>
  <si>
    <t>Sant Cugat del Vallès - Àgora (C. Ferrer i Guàrdia, s/n)</t>
  </si>
  <si>
    <t>Sant Fruitós de Bages - IES Gerbert d'Aurillac (Av. Lluís Companys,s/n)</t>
  </si>
  <si>
    <t>Sant Just Desvern - IES de Sant Just Desvern (Pg. de la Muntanya, 19)</t>
  </si>
  <si>
    <t>Sant Sadurní d'Anoia - Sant Josep (C. Germans de Sant Gabriel, 2-7)</t>
  </si>
  <si>
    <t>Sitges - IES Joan Ramon Benaprès (Camí de la Fita, s/n)</t>
  </si>
  <si>
    <t>Tortosa - Sagrada Família (Ctra. d' Accès al Seminari, 16 (p.d'Orlea)</t>
  </si>
  <si>
    <t>Vic - Sant Miquel dels Sants (C. Jaume I, 11)</t>
  </si>
  <si>
    <t>Vilafranca del Penedès - IES Eugeni d'Ors (Av. Tarragona, s/n)</t>
  </si>
  <si>
    <t>Vilanova i la Geltrú - IES Francesc Xavier Lluch i Rafecas (C. Doctor Zamenhof, 30)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</si>
  <si>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</si>
  <si>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</si>
  <si>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</si>
  <si>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</si>
  <si>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</si>
  <si>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</si>
  <si>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</si>
  <si>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</si>
  <si>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</si>
  <si>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</si>
  <si>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</si>
  <si>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Certificat de llengües de les universitats de Catalunya (CLUC) </t>
  </si>
  <si>
    <t>Visita a Barcelona Centre Nacional de Supercomputació</t>
  </si>
  <si>
    <t>Jornades de Portes Obertes</t>
  </si>
  <si>
    <t>Xerrada informativa al teu centre</t>
  </si>
  <si>
    <t>NS/NC</t>
  </si>
  <si>
    <t>Me l'han recomanada</t>
  </si>
  <si>
    <t>Estudiants o antics estudiants de la UPC</t>
  </si>
  <si>
    <t>ENQUESTA PER A L'ESTUDIANTAT DE NOU INGRÉS</t>
  </si>
  <si>
    <t>2014-2015</t>
  </si>
  <si>
    <t>Bachelor's degree in Bioinformatics (interuniversitari UPF-UPC-UB)</t>
  </si>
  <si>
    <t/>
  </si>
  <si>
    <t>Cicle formatiu de grau superior</t>
  </si>
  <si>
    <t>Alella - IES d'Alella (Av. Del Bosquet, 7)</t>
  </si>
  <si>
    <t>Arbúcies - IES Montsoriu (Av. Dr. Carulla, s/n)</t>
  </si>
  <si>
    <t>Artés - IES Miquel Bosch i Jover (C. Arquitecte Gaudí, 2-4)</t>
  </si>
  <si>
    <t>Badalona - Arrels-Blanquerna (Av. Roma, 29-31)</t>
  </si>
  <si>
    <t>Badalona - IES Badalona VII (C. Ausias March, 86)</t>
  </si>
  <si>
    <t>Badalona - IES Isaac Albéniz (Parc Serentill, s/n)</t>
  </si>
  <si>
    <t>Badalona - Maristes Champagnat (C. Dos de Maig, 67)</t>
  </si>
  <si>
    <t>Barcelona - Casp-Sagrat Cor de Jesús (C. Casp, 25)</t>
  </si>
  <si>
    <t>Barcelona - Claret (Av. Sant Antoni Maria Claret, 49)</t>
  </si>
  <si>
    <t>Barcelona - Compañía de Santa Teresa de Jesús (C. Ganduxer, 85-105)</t>
  </si>
  <si>
    <t>Barcelona - EA Llotja (C. Ciutat de Balaguer, 17)</t>
  </si>
  <si>
    <t>Barcelona - FERT (C. Pomaret, 23)</t>
  </si>
  <si>
    <t>Barcelona - Frederic Mistral/Tècnic Eulàlia (C. Pere II de Muntada, 8)</t>
  </si>
  <si>
    <t>Barcelona - Gravi (Jericó, 5-7)</t>
  </si>
  <si>
    <t>Barcelona - IES Fort Pius (C. Ausias March, 78)</t>
  </si>
  <si>
    <t>Barcelona - IES Francisco de Goya (C. Garriga i Roca, 21)</t>
  </si>
  <si>
    <t>Barcelona - IES Joan Boscà (Av. d'Esplugues, 40)</t>
  </si>
  <si>
    <t>Barcelona - IES Joan Coromines (Ctra. de la Bordeta, 39-41)</t>
  </si>
  <si>
    <t>Barcelona - IES Josep Pla (C. Vall d'Ordesa nº 24-34)</t>
  </si>
  <si>
    <t>Barcelona - IES Juan Manuel Zafra (C. Rogent, 51)</t>
  </si>
  <si>
    <t>Barcelona - IES Lluís Vives (C. Canalejas, 107)</t>
  </si>
  <si>
    <t>Barcelona - IES LLuïsa Cura (Rda. Sant Antoni, 19)</t>
  </si>
  <si>
    <t>Barcelona - IES Manuel Carrasco i Formiguera (C. Santa Fe, 2)</t>
  </si>
  <si>
    <t>Barcelona - IES Menéndez y Pelayo (Via Augusta, 138-140)</t>
  </si>
  <si>
    <t>Barcelona - IES Montjuïc (C. Cisell, 19)</t>
  </si>
  <si>
    <t>Barcelona - IES Secretari Coloma (C. Secretari Coloma, 25)</t>
  </si>
  <si>
    <t>Barcelona - IPSE (C. Casanova, 175)</t>
  </si>
  <si>
    <t>Barcelona - IPSI (C. Comte Borrell 212-216 (Provença, 107-109 ))</t>
  </si>
  <si>
    <t>Barcelona - IPSI (C. Comte Borrell, 212-216)</t>
  </si>
  <si>
    <t>Barcelona - La Salle Bonanova (Pg. de la Bonanova, 8)</t>
  </si>
  <si>
    <t>Barcelona - La Salle Congrés (C. Cardenal Tedeschini, 50)</t>
  </si>
  <si>
    <t>Barcelona - La Salle Horta (C. Dr. Letamendi, 63)</t>
  </si>
  <si>
    <t>Barcelona - Lestonnac (C. Aragó, 284 / cantonada Pau Claris)</t>
  </si>
  <si>
    <t>Barcelona - Loreto-Abat Oliba (Av. Pearson, 22-26)</t>
  </si>
  <si>
    <t>Liceu Francès de Barcelona (Av. Bosch i Gimpera, 6-10)</t>
  </si>
  <si>
    <t>Barcelona - Nuestra Señora de los Ángeles (C. Sagrera, 68-80)</t>
  </si>
  <si>
    <t>Barcelona - Nuestra Señora del Rosario (C. Mallorca, 349)</t>
  </si>
  <si>
    <t>Barcelona - Prat-Llúria Institut Tècnic (C. Roger de Llúria, 95-97)</t>
  </si>
  <si>
    <t>Barcelona - Reial Monestir de Santa Isabel (C. Vergós, 44-52)</t>
  </si>
  <si>
    <t>Barcelona - Sagrado Corazón (C. Eduard Conde, 17-23)</t>
  </si>
  <si>
    <t>Barcelona - Sagrat Cor-Sarrià (C. Sagrat Cor, 25)</t>
  </si>
  <si>
    <t>Barcelona - Sant Gregori (C. Carles Ribas, 11-15)</t>
  </si>
  <si>
    <t>Barcelona - Sant Ignasi (C. Carrasco i Formiguera, 32)</t>
  </si>
  <si>
    <t>Barcelona - Sant Joan Bosco/Salesians d'Horta (Pg. Vall d'Hebron, 258-260)</t>
  </si>
  <si>
    <t>Barcelona - Santapau-Pifma (C. Alella, 51)</t>
  </si>
  <si>
    <t>Barcelona - Santíssima Trinitat (Av. D'Esplugues, 62-70)</t>
  </si>
  <si>
    <t>Barcelona - St. Peter's School (C. Eduard Toldrà, 14-18)</t>
  </si>
  <si>
    <t>Blanes - IES Sa Palomera (C. Villar Petit, s/n)</t>
  </si>
  <si>
    <t>Cambrils - IES Cambrils (Pl. Ajuntament, 7)</t>
  </si>
  <si>
    <t>Cardedeu - IES Arquitecte Manuel Raspall (Av. Verge de Montserrat s.n.)</t>
  </si>
  <si>
    <t>Castelldefels - La Ginesta (C. Noguer, s/n)</t>
  </si>
  <si>
    <t>Centelles - IES Pere Barnils (Av. Pere Barnils, s/n)</t>
  </si>
  <si>
    <t>Cervera - IES Antoni Torroja (Pl. Universitat, s/n)</t>
  </si>
  <si>
    <t>Cervera - IES La Segarra (Av. President Macià, 11)</t>
  </si>
  <si>
    <t>Corbera de Llobregat - IES de Corbera de Llobregat (C. Andromeda, 2-4)</t>
  </si>
  <si>
    <t>El Prat de Llobregat - IES Salvador Dalí (Av. Pare Andreu de Palma, 1-3)</t>
  </si>
  <si>
    <t>Esparreguera - IES El Castell (Av. de Barcelona, s/n)</t>
  </si>
  <si>
    <t>Esplugues de Llobregat - Garbí (C. Sant Mateu, 13-15)</t>
  </si>
  <si>
    <t>Esplugues de Llobregat - IES Severo Ochoa (C. Severo Ochoa, 1-13)</t>
  </si>
  <si>
    <t>Esplugues de Llobregat - Isabel de Villena (C. Joan Miró, s/n)</t>
  </si>
  <si>
    <t>Esplugues de Llobregat - Nazaret (C. Milà i Pi, 29-31)</t>
  </si>
  <si>
    <t>Esplugues de Llobregat - The American School of Barcelona (C. Jaume Balmes, 7)</t>
  </si>
  <si>
    <t>Figueres - IES Alexandre Deulofeu (Joaquim Cosí Fortonet, 3)</t>
  </si>
  <si>
    <t>Figueres - IES Olivar Gran (Av. M. Àngels Anglada, 11)</t>
  </si>
  <si>
    <t>Gavà - IES El Calamot (Av. Joan Carles I, 62)</t>
  </si>
  <si>
    <t>Gavà - Inmaculada Concepción (Pl. de l'Església, 1)</t>
  </si>
  <si>
    <t>Girona - Bell-lloc del Pla (C/ Can Pau Birol 2-6)</t>
  </si>
  <si>
    <t>Girona - La Salle (C. Sant Joan Baptiste de la Salle, 12)</t>
  </si>
  <si>
    <t>Girona - Montessori-Palau (C. Camí vell de Fornells, 33)</t>
  </si>
  <si>
    <t>La Garriga - IES Manuel Blancafort (Av. 11 de Setembre, 29)</t>
  </si>
  <si>
    <t>La Garriga - IES Vil.la Romana (C. Santa Maria del Camí, s/n)</t>
  </si>
  <si>
    <t>La Roca del Vallès - IES de la Roca del Vallès (Pl. Sant Jordi, s/n)</t>
  </si>
  <si>
    <t>La Sénia - IES de La Sénia (C. Domenges, s/n)</t>
  </si>
  <si>
    <t>L'Arboç - Esc. Familiar Agrària Campjoliu (Ctra. N-340 km. 1202)</t>
  </si>
  <si>
    <t>L'Escala - IES el Pedró (C. Vilabertran, 2-4)</t>
  </si>
  <si>
    <t>L'Hospitalet de Llobregat - IES Bellvitge (Av. Amèrica, 99)</t>
  </si>
  <si>
    <t>L'Hospitalet de Llobregat - IES Pedraforca (C. Enginyer Moncunill, 2)</t>
  </si>
  <si>
    <t>L'Hospitalet de Llobregat - Jaume Balmes (Travessia Industrial, 161)</t>
  </si>
  <si>
    <t>Llagostera - IES de Llagostera (Av. Del Gironès, 51)</t>
  </si>
  <si>
    <t>Lleida - L'Anunciata (C. Vallcalent, 40)</t>
  </si>
  <si>
    <t>Lleida - Lestonnac-L'Ensenyança (Av. Prat de la Riba, 38)</t>
  </si>
  <si>
    <t>Manresa - IES Cal Gravat (C. Domènech i Montaner, 54 - 56)</t>
  </si>
  <si>
    <t>Manlleu - La Salle Manlleu (C. Enric Delaris, 68)</t>
  </si>
  <si>
    <t>Manresa - IES Lacetània (Av. Bases de Manresa, 51-59)</t>
  </si>
  <si>
    <t>Manresa - IES Lluís de Peguera (Pl. Espanya, 2)</t>
  </si>
  <si>
    <t>Manresa - IES Pius Font i Quer (C. Amadeu Vives, s/n)</t>
  </si>
  <si>
    <t>Martorell - IES Joan Oró (C. Feliu Duran i Canyameres, 7)</t>
  </si>
  <si>
    <t>Martorell - IES Pompeu Fabra (C. Fèlix Duran i Canyameres, 3)</t>
  </si>
  <si>
    <t>Mataró - Freta (Pg. Rocafonda, 45-47)</t>
  </si>
  <si>
    <t>Mataró - Gem (C. Ávila, 9-45)</t>
  </si>
  <si>
    <t>Mataró - IES Alexandre Satorras (Av. Velòdrom, 37)</t>
  </si>
  <si>
    <t>Mataró - IES Damià Campeny (Pl. dels Bous, 5)</t>
  </si>
  <si>
    <t>Mataró - Maristes Valldemia (Av. de la Riera, 124-182)</t>
  </si>
  <si>
    <t>Molins de Rei - Virolai (Camí Antic de Santa Creu d'Olorda, 106)</t>
  </si>
  <si>
    <t>Mollet del Vallès - IES Vicenç Plantada (C. Palau de Plegamans, 8-14)</t>
  </si>
  <si>
    <t>Montcada i Reixac - IES Montserrat Miró i Vila (C. Carrerada, s/n)</t>
  </si>
  <si>
    <t>Olesa de Montserrat - Daina Isard (C. Cerdanya, 15)</t>
  </si>
  <si>
    <t>Olot - IES Montsacopa (Av. Joan de Cabirol, s/n)</t>
  </si>
  <si>
    <t>Palma de Mallorca - Colegio Luis Vives (San Juan de la Salle, nº5)</t>
  </si>
  <si>
    <t>Piera - IES Guinovarda (C. Pompeu Fabra, 17)</t>
  </si>
  <si>
    <t>Pineda de Mar - IES Joan Coromines (C. Extremadura, 27)</t>
  </si>
  <si>
    <t>Premià de Dalt - IES Valerià Pujol i Bosch (Pg. Can Balet, s/n)</t>
  </si>
  <si>
    <t>Premià de Mar - IES de Premià de Mar (C. Rafael de Casanovas, s/n)</t>
  </si>
  <si>
    <t>Reus - IES Gabriel Ferrater i Soler (Ctra. de Montblanc, 5-9 (s'entra C. Josep Caixers))</t>
  </si>
  <si>
    <t>Reus - La Salle (Pl. la Pastoreta, 10)</t>
  </si>
  <si>
    <t>Ripoll - IES Abat Oliba (Ctra. Barcelona, 57)</t>
  </si>
  <si>
    <t>Roses - IES Cap Norfeu (C. Ponent, s/n)</t>
  </si>
  <si>
    <t>Rubí - IES Duc de Montblanc (Av. Can Fatjó, s/n)</t>
  </si>
  <si>
    <t>Rubí - Maristes Rubí (C. Magallanes, 65)</t>
  </si>
  <si>
    <t>Sabadell - IES de Sabadell (C. Juvenal, 1)</t>
  </si>
  <si>
    <t>Sabadell - IES Escola Industrial (C. Calderón, 56)</t>
  </si>
  <si>
    <t>Sabadell - IES Jonqueres (C. Magnòlies, 151)</t>
  </si>
  <si>
    <t>Sabadell - IES Vallès (Valentí Almirall, s/n)</t>
  </si>
  <si>
    <t>Salou - Elisabeth (C. Terrer, s/n)</t>
  </si>
  <si>
    <t>Sant Adrià de Besòs - Sagrat Cor-Sant Gabriel (C. Ricart, 8-14)</t>
  </si>
  <si>
    <t>Sant Andreu de la Barca - IES Montserrat Roig (C. Rafael Casanovas 2-12)</t>
  </si>
  <si>
    <t>Sant Boi de Llobregat - Llor (Ctra. Lluís Companys, s/n)</t>
  </si>
  <si>
    <t>Sant Cugat del Vallès - IES Angeleta Ferrer i Sensat (C. Granollers, 43)</t>
  </si>
  <si>
    <t>Sant Cugat del Vallès - Pureza de María (C. Mercè Vilaret, 21)</t>
  </si>
  <si>
    <t>Sant Esteve de Sesrovires - IES Josep Fusalba (Av. Josep Llobet i Bonastre s/n)</t>
  </si>
  <si>
    <t>Sant Feliu de Llobregat - IES Martí Dot (C. Josep Teixidor, 2-12)</t>
  </si>
  <si>
    <t>Sant Joan Despí - IES Jaume Salvador i Pedrol (C. Sant Martí de l'Erm, 4)</t>
  </si>
  <si>
    <t>Sant Pere de Ribes - IES Alexandre Galí (C. Miquel Servet, 96)</t>
  </si>
  <si>
    <t>Sant Pere de Ribes - IES Can Puig (C. Joan Maragall, s/n)</t>
  </si>
  <si>
    <t>Sant Pere de Vilamajor - IES de Vilamajor (C. de Can Llobera, s/n)</t>
  </si>
  <si>
    <t>Sant Sadurní d'Anoia - IES Escola Intermunicipal del Penedès (Pl. Santiago Rusiñol, s/n)</t>
  </si>
  <si>
    <t>Sant Vicenç dels Horts - Salesians Sant Vicenç dels Horts (C. Rafael de Casanovas, 132)</t>
  </si>
  <si>
    <t>Santa Coloma de Gramenet - IES Numància (C. Prat de la Riba, 118)</t>
  </si>
  <si>
    <t>Santa Coloma de Gramenet - IES Puig Castellar (C. Anselm de Rius, 10)</t>
  </si>
  <si>
    <t>Santa Perpètua de Mogoda - IES Rovira-Forns (C. Tierno Galván, 77)</t>
  </si>
  <si>
    <t>Santpedor - IES d'Auro (C. Convent, 24)</t>
  </si>
  <si>
    <t>Sitges - IES Vinyet (C. Mestre Manel Torrents Girona 2-6)</t>
  </si>
  <si>
    <t>Solsona - IES Francesc Ribalta (C. Francesc  Ribalta, s/n)</t>
  </si>
  <si>
    <t>Sort - IES Hug Roger III (C. Joaquim Sostres, s/n)</t>
  </si>
  <si>
    <t>Tarragona - IES Antoni de Martí i Franquès (C. Enric d'Ossó, 3)</t>
  </si>
  <si>
    <t>Tarragona - Sagrat Cor de Jesús (C. Santa Joaquima de Vedruna, 10)</t>
  </si>
  <si>
    <t>Terrassa - IES de Terrassa (Rbla. d'Egara, 331)</t>
  </si>
  <si>
    <t>Terrassa - Vedruna (C. de la Vall, 21)</t>
  </si>
  <si>
    <t>Tona - IES de Tona (C. Torres i Bages, 32)</t>
  </si>
  <si>
    <t>Tordera - IES Lluís Companys (C. Joan Maragall, s/n)</t>
  </si>
  <si>
    <t>Torredembarra - IES de Torredembarra (Av. de Sant Jordi, 62-64)</t>
  </si>
  <si>
    <t>Torroella de Montgrí - IES Montgrí (C. Santa Caterina, s/n)</t>
  </si>
  <si>
    <t>Vic - IES Jaume Callís (Av. Olímpia, 2)</t>
  </si>
  <si>
    <t>Viladecans - Goar (C. Circumval•lació, 50)</t>
  </si>
  <si>
    <t>Viladecans - IES de Sales (C. Antonio Machado, 43)</t>
  </si>
  <si>
    <t>Vilafranca del Penedès - IES Alt Penedès (Av. de Tarragona, s/n)</t>
  </si>
  <si>
    <t>Vilafranca del Penedès - IES Milà i Fontanals (C. Torrelles de Foix, s/n)</t>
  </si>
  <si>
    <t>Vilafranca del Penedès - Montagut (C. Amàlia Soler, 169)</t>
  </si>
  <si>
    <t>Vilassar de Mar - IES Pere Ribot (C. Santa Eugènia, 62-72)</t>
  </si>
  <si>
    <t>Vilassar de Mar - IES Vilatzara (Av. Arquitecte Eduard Farrés, 101)</t>
  </si>
  <si>
    <t>Inserir-me en el món laboral</t>
  </si>
  <si>
    <t>2016-2017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</si>
  <si>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2016-2017</t>
    </r>
  </si>
  <si>
    <t>Activitats d'orientació (pots escollir més d'una opció)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</si>
</sst>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0.0%"/>
    <numFmt numFmtId="166" formatCode="####.0%"/>
    <numFmt numFmtId="167" formatCode="0.0%"/>
  </numFmts>
  <fonts count="2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  <xf numFmtId="0" fontId="17" fillId="7" borderId="3">
      <alignment horizontal="left" vertical="center" wrapText="1"/>
    </xf>
    <xf numFmtId="0" fontId="20" fillId="0" borderId="0"/>
    <xf numFmtId="0" fontId="21" fillId="0" borderId="0"/>
  </cellStyleXfs>
  <cellXfs count="184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2" fillId="2" borderId="0" xfId="0" applyFont="1" applyFill="1"/>
    <xf numFmtId="0" fontId="13" fillId="2" borderId="0" xfId="0" applyFont="1" applyFill="1"/>
    <xf numFmtId="0" fontId="12" fillId="2" borderId="0" xfId="0" applyFont="1" applyFill="1" applyBorder="1"/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3" fillId="0" borderId="0" xfId="0" applyFont="1"/>
    <xf numFmtId="0" fontId="16" fillId="2" borderId="0" xfId="0" applyFont="1" applyFill="1" applyBorder="1" applyAlignment="1">
      <alignment horizontal="left" vertical="top" wrapText="1"/>
    </xf>
    <xf numFmtId="165" fontId="16" fillId="2" borderId="0" xfId="0" applyNumberFormat="1" applyFont="1" applyFill="1" applyBorder="1" applyAlignment="1">
      <alignment horizontal="right" vertical="top"/>
    </xf>
    <xf numFmtId="164" fontId="17" fillId="2" borderId="0" xfId="0" applyNumberFormat="1" applyFont="1" applyFill="1" applyBorder="1" applyAlignment="1">
      <alignment horizontal="right" vertical="top"/>
    </xf>
    <xf numFmtId="165" fontId="17" fillId="2" borderId="0" xfId="0" applyNumberFormat="1" applyFont="1" applyFill="1" applyBorder="1" applyAlignment="1">
      <alignment horizontal="right" vertical="top"/>
    </xf>
    <xf numFmtId="0" fontId="12" fillId="0" borderId="0" xfId="0" applyFont="1" applyBorder="1"/>
    <xf numFmtId="0" fontId="12" fillId="0" borderId="0" xfId="0" applyFont="1"/>
    <xf numFmtId="164" fontId="15" fillId="0" borderId="15" xfId="4" applyNumberFormat="1" applyFont="1" applyBorder="1" applyAlignment="1">
      <alignment horizontal="right" vertical="center"/>
    </xf>
    <xf numFmtId="165" fontId="15" fillId="0" borderId="16" xfId="4" applyNumberFormat="1" applyFont="1" applyBorder="1" applyAlignment="1">
      <alignment horizontal="right" vertical="center"/>
    </xf>
    <xf numFmtId="164" fontId="15" fillId="0" borderId="16" xfId="4" applyNumberFormat="1" applyFont="1" applyBorder="1" applyAlignment="1">
      <alignment horizontal="right" vertical="center"/>
    </xf>
    <xf numFmtId="164" fontId="15" fillId="0" borderId="21" xfId="4" applyNumberFormat="1" applyFont="1" applyBorder="1" applyAlignment="1">
      <alignment horizontal="right" vertical="center"/>
    </xf>
    <xf numFmtId="165" fontId="15" fillId="0" borderId="22" xfId="4" applyNumberFormat="1" applyFont="1" applyBorder="1" applyAlignment="1">
      <alignment horizontal="right" vertical="center"/>
    </xf>
    <xf numFmtId="164" fontId="15" fillId="0" borderId="22" xfId="4" applyNumberFormat="1" applyFont="1" applyBorder="1" applyAlignment="1">
      <alignment horizontal="right" vertical="center"/>
    </xf>
    <xf numFmtId="164" fontId="15" fillId="0" borderId="18" xfId="4" applyNumberFormat="1" applyFont="1" applyBorder="1" applyAlignment="1">
      <alignment horizontal="right" vertical="center"/>
    </xf>
    <xf numFmtId="165" fontId="15" fillId="0" borderId="19" xfId="4" applyNumberFormat="1" applyFont="1" applyBorder="1" applyAlignment="1">
      <alignment horizontal="right" vertical="center"/>
    </xf>
    <xf numFmtId="164" fontId="15" fillId="0" borderId="19" xfId="4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vertical="center" wrapText="1"/>
    </xf>
    <xf numFmtId="164" fontId="18" fillId="0" borderId="15" xfId="5" applyNumberFormat="1" applyFont="1" applyBorder="1" applyAlignment="1">
      <alignment horizontal="right" vertical="center"/>
    </xf>
    <xf numFmtId="165" fontId="18" fillId="0" borderId="16" xfId="5" applyNumberFormat="1" applyFont="1" applyBorder="1" applyAlignment="1">
      <alignment horizontal="right" vertical="center"/>
    </xf>
    <xf numFmtId="164" fontId="18" fillId="0" borderId="16" xfId="5" applyNumberFormat="1" applyFont="1" applyBorder="1" applyAlignment="1">
      <alignment horizontal="right" vertical="center"/>
    </xf>
    <xf numFmtId="164" fontId="18" fillId="0" borderId="21" xfId="5" applyNumberFormat="1" applyFont="1" applyBorder="1" applyAlignment="1">
      <alignment horizontal="right" vertical="center"/>
    </xf>
    <xf numFmtId="165" fontId="18" fillId="0" borderId="22" xfId="5" applyNumberFormat="1" applyFont="1" applyBorder="1" applyAlignment="1">
      <alignment horizontal="right" vertical="center"/>
    </xf>
    <xf numFmtId="164" fontId="18" fillId="0" borderId="22" xfId="5" applyNumberFormat="1" applyFont="1" applyBorder="1" applyAlignment="1">
      <alignment horizontal="right" vertical="center"/>
    </xf>
    <xf numFmtId="164" fontId="18" fillId="0" borderId="18" xfId="5" applyNumberFormat="1" applyFont="1" applyBorder="1" applyAlignment="1">
      <alignment horizontal="right" vertical="center"/>
    </xf>
    <xf numFmtId="165" fontId="18" fillId="0" borderId="19" xfId="5" applyNumberFormat="1" applyFont="1" applyBorder="1" applyAlignment="1">
      <alignment horizontal="right" vertical="center"/>
    </xf>
    <xf numFmtId="164" fontId="18" fillId="0" borderId="19" xfId="5" applyNumberFormat="1" applyFont="1" applyBorder="1" applyAlignment="1">
      <alignment horizontal="right" vertical="center"/>
    </xf>
    <xf numFmtId="166" fontId="18" fillId="0" borderId="19" xfId="5" applyNumberFormat="1" applyFont="1" applyBorder="1" applyAlignment="1">
      <alignment horizontal="right" vertical="center"/>
    </xf>
    <xf numFmtId="164" fontId="18" fillId="4" borderId="16" xfId="5" applyNumberFormat="1" applyFont="1" applyFill="1" applyBorder="1" applyAlignment="1">
      <alignment horizontal="right" vertical="center"/>
    </xf>
    <xf numFmtId="164" fontId="18" fillId="4" borderId="19" xfId="5" applyNumberFormat="1" applyFont="1" applyFill="1" applyBorder="1" applyAlignment="1">
      <alignment horizontal="right" vertical="center"/>
    </xf>
    <xf numFmtId="164" fontId="18" fillId="4" borderId="18" xfId="5" applyNumberFormat="1" applyFont="1" applyFill="1" applyBorder="1" applyAlignment="1">
      <alignment horizontal="right" vertical="center"/>
    </xf>
    <xf numFmtId="166" fontId="18" fillId="4" borderId="19" xfId="5" applyNumberFormat="1" applyFont="1" applyFill="1" applyBorder="1" applyAlignment="1">
      <alignment horizontal="right" vertical="center"/>
    </xf>
    <xf numFmtId="164" fontId="18" fillId="0" borderId="24" xfId="5" applyNumberFormat="1" applyFont="1" applyBorder="1" applyAlignment="1">
      <alignment horizontal="right" vertical="center"/>
    </xf>
    <xf numFmtId="165" fontId="18" fillId="0" borderId="25" xfId="5" applyNumberFormat="1" applyFont="1" applyBorder="1" applyAlignment="1">
      <alignment horizontal="right" vertical="center"/>
    </xf>
    <xf numFmtId="164" fontId="18" fillId="0" borderId="25" xfId="5" applyNumberFormat="1" applyFont="1" applyBorder="1" applyAlignment="1">
      <alignment horizontal="right" vertical="center"/>
    </xf>
    <xf numFmtId="166" fontId="18" fillId="0" borderId="16" xfId="5" applyNumberFormat="1" applyFont="1" applyBorder="1" applyAlignment="1">
      <alignment horizontal="right" vertical="center"/>
    </xf>
    <xf numFmtId="166" fontId="18" fillId="0" borderId="22" xfId="5" applyNumberFormat="1" applyFont="1" applyBorder="1" applyAlignment="1">
      <alignment horizontal="right" vertical="center"/>
    </xf>
    <xf numFmtId="10" fontId="18" fillId="0" borderId="16" xfId="5" applyNumberFormat="1" applyFont="1" applyBorder="1" applyAlignment="1">
      <alignment horizontal="right" vertical="center"/>
    </xf>
    <xf numFmtId="165" fontId="0" fillId="0" borderId="0" xfId="0" applyNumberFormat="1"/>
    <xf numFmtId="165" fontId="19" fillId="4" borderId="17" xfId="5" applyNumberFormat="1" applyFont="1" applyFill="1" applyBorder="1" applyAlignment="1">
      <alignment horizontal="right" vertical="center"/>
    </xf>
    <xf numFmtId="165" fontId="19" fillId="4" borderId="23" xfId="5" applyNumberFormat="1" applyFont="1" applyFill="1" applyBorder="1" applyAlignment="1">
      <alignment horizontal="right" vertical="center"/>
    </xf>
    <xf numFmtId="165" fontId="19" fillId="4" borderId="20" xfId="5" applyNumberFormat="1" applyFont="1" applyFill="1" applyBorder="1" applyAlignment="1">
      <alignment horizontal="right" vertical="center"/>
    </xf>
    <xf numFmtId="164" fontId="19" fillId="4" borderId="16" xfId="5" applyNumberFormat="1" applyFont="1" applyFill="1" applyBorder="1" applyAlignment="1">
      <alignment horizontal="right" vertical="center"/>
    </xf>
    <xf numFmtId="164" fontId="19" fillId="4" borderId="22" xfId="5" applyNumberFormat="1" applyFont="1" applyFill="1" applyBorder="1" applyAlignment="1">
      <alignment horizontal="right" vertical="center"/>
    </xf>
    <xf numFmtId="164" fontId="19" fillId="4" borderId="19" xfId="5" applyNumberFormat="1" applyFont="1" applyFill="1" applyBorder="1" applyAlignment="1">
      <alignment horizontal="right" vertical="center"/>
    </xf>
    <xf numFmtId="164" fontId="19" fillId="4" borderId="25" xfId="5" applyNumberFormat="1" applyFont="1" applyFill="1" applyBorder="1" applyAlignment="1">
      <alignment horizontal="right" vertical="center"/>
    </xf>
    <xf numFmtId="165" fontId="19" fillId="4" borderId="26" xfId="5" applyNumberFormat="1" applyFont="1" applyFill="1" applyBorder="1" applyAlignment="1">
      <alignment horizontal="right" vertical="center"/>
    </xf>
    <xf numFmtId="164" fontId="19" fillId="4" borderId="16" xfId="4" applyNumberFormat="1" applyFont="1" applyFill="1" applyBorder="1" applyAlignment="1">
      <alignment horizontal="right" vertical="center"/>
    </xf>
    <xf numFmtId="165" fontId="19" fillId="4" borderId="17" xfId="4" applyNumberFormat="1" applyFont="1" applyFill="1" applyBorder="1" applyAlignment="1">
      <alignment horizontal="right" vertical="center"/>
    </xf>
    <xf numFmtId="164" fontId="19" fillId="4" borderId="22" xfId="4" applyNumberFormat="1" applyFont="1" applyFill="1" applyBorder="1" applyAlignment="1">
      <alignment horizontal="right" vertical="center"/>
    </xf>
    <xf numFmtId="165" fontId="19" fillId="4" borderId="23" xfId="4" applyNumberFormat="1" applyFont="1" applyFill="1" applyBorder="1" applyAlignment="1">
      <alignment horizontal="right" vertical="center"/>
    </xf>
    <xf numFmtId="164" fontId="19" fillId="4" borderId="19" xfId="4" applyNumberFormat="1" applyFont="1" applyFill="1" applyBorder="1" applyAlignment="1">
      <alignment horizontal="right" vertical="center"/>
    </xf>
    <xf numFmtId="165" fontId="19" fillId="4" borderId="20" xfId="4" applyNumberFormat="1" applyFont="1" applyFill="1" applyBorder="1" applyAlignment="1">
      <alignment horizontal="right" vertical="center"/>
    </xf>
    <xf numFmtId="167" fontId="18" fillId="0" borderId="22" xfId="5" applyNumberFormat="1" applyFont="1" applyBorder="1" applyAlignment="1">
      <alignment horizontal="right" vertical="center"/>
    </xf>
    <xf numFmtId="167" fontId="18" fillId="0" borderId="19" xfId="5" applyNumberFormat="1" applyFont="1" applyBorder="1" applyAlignment="1">
      <alignment horizontal="right" vertical="center"/>
    </xf>
    <xf numFmtId="0" fontId="17" fillId="2" borderId="9" xfId="5" applyFont="1" applyFill="1" applyBorder="1" applyAlignment="1">
      <alignment wrapText="1"/>
    </xf>
    <xf numFmtId="10" fontId="16" fillId="2" borderId="16" xfId="5" applyNumberFormat="1" applyFont="1" applyFill="1" applyBorder="1" applyAlignment="1">
      <alignment horizontal="right" vertical="center"/>
    </xf>
    <xf numFmtId="165" fontId="16" fillId="2" borderId="22" xfId="5" applyNumberFormat="1" applyFont="1" applyFill="1" applyBorder="1" applyAlignment="1">
      <alignment horizontal="right" vertical="center"/>
    </xf>
    <xf numFmtId="165" fontId="16" fillId="2" borderId="19" xfId="5" applyNumberFormat="1" applyFont="1" applyFill="1" applyBorder="1" applyAlignment="1">
      <alignment horizontal="right" vertical="center"/>
    </xf>
    <xf numFmtId="0" fontId="0" fillId="2" borderId="0" xfId="0" applyFill="1"/>
    <xf numFmtId="0" fontId="14" fillId="0" borderId="30" xfId="5" applyFont="1" applyBorder="1" applyAlignment="1">
      <alignment horizontal="center" vertical="center" wrapText="1"/>
    </xf>
    <xf numFmtId="165" fontId="22" fillId="4" borderId="17" xfId="4" applyNumberFormat="1" applyFont="1" applyFill="1" applyBorder="1" applyAlignment="1">
      <alignment horizontal="right" vertical="center"/>
    </xf>
    <xf numFmtId="165" fontId="22" fillId="4" borderId="23" xfId="4" applyNumberFormat="1" applyFont="1" applyFill="1" applyBorder="1" applyAlignment="1">
      <alignment horizontal="right" vertical="center"/>
    </xf>
    <xf numFmtId="165" fontId="23" fillId="0" borderId="16" xfId="5" applyNumberFormat="1" applyFont="1" applyBorder="1" applyAlignment="1">
      <alignment horizontal="right" vertical="center"/>
    </xf>
    <xf numFmtId="165" fontId="23" fillId="0" borderId="22" xfId="5" applyNumberFormat="1" applyFont="1" applyBorder="1" applyAlignment="1">
      <alignment horizontal="right" vertical="center"/>
    </xf>
    <xf numFmtId="165" fontId="23" fillId="4" borderId="19" xfId="5" applyNumberFormat="1" applyFont="1" applyFill="1" applyBorder="1" applyAlignment="1">
      <alignment horizontal="right" vertical="center"/>
    </xf>
    <xf numFmtId="165" fontId="22" fillId="4" borderId="17" xfId="5" applyNumberFormat="1" applyFont="1" applyFill="1" applyBorder="1" applyAlignment="1">
      <alignment horizontal="right" vertical="center"/>
    </xf>
    <xf numFmtId="165" fontId="22" fillId="4" borderId="23" xfId="5" applyNumberFormat="1" applyFont="1" applyFill="1" applyBorder="1" applyAlignment="1">
      <alignment horizontal="right" vertical="center"/>
    </xf>
    <xf numFmtId="165" fontId="22" fillId="4" borderId="20" xfId="5" applyNumberFormat="1" applyFont="1" applyFill="1" applyBorder="1" applyAlignment="1">
      <alignment horizontal="right" vertical="center"/>
    </xf>
    <xf numFmtId="167" fontId="18" fillId="0" borderId="25" xfId="5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3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0" fontId="15" fillId="0" borderId="11" xfId="4" applyFont="1" applyBorder="1" applyAlignment="1">
      <alignment horizontal="left" vertical="center" wrapText="1"/>
    </xf>
    <xf numFmtId="0" fontId="17" fillId="7" borderId="12" xfId="4" applyFont="1" applyFill="1" applyBorder="1" applyAlignment="1">
      <alignment horizontal="center" vertical="center" wrapText="1"/>
    </xf>
    <xf numFmtId="0" fontId="17" fillId="7" borderId="13" xfId="4" applyFont="1" applyFill="1" applyBorder="1" applyAlignment="1">
      <alignment horizontal="center" vertical="center" wrapText="1"/>
    </xf>
    <xf numFmtId="0" fontId="17" fillId="7" borderId="14" xfId="4" applyFont="1" applyFill="1" applyBorder="1" applyAlignment="1">
      <alignment horizontal="center" vertical="center" wrapText="1"/>
    </xf>
    <xf numFmtId="0" fontId="18" fillId="7" borderId="3" xfId="5" applyFont="1" applyFill="1" applyBorder="1" applyAlignment="1">
      <alignment horizontal="center" vertical="center" wrapText="1"/>
    </xf>
    <xf numFmtId="0" fontId="18" fillId="7" borderId="11" xfId="5" applyFont="1" applyFill="1" applyBorder="1" applyAlignment="1">
      <alignment horizontal="center" vertical="center" wrapText="1"/>
    </xf>
    <xf numFmtId="0" fontId="17" fillId="7" borderId="12" xfId="5" applyFont="1" applyFill="1" applyBorder="1" applyAlignment="1">
      <alignment horizontal="center" vertical="center" wrapText="1"/>
    </xf>
    <xf numFmtId="0" fontId="17" fillId="7" borderId="13" xfId="5" applyFont="1" applyFill="1" applyBorder="1" applyAlignment="1">
      <alignment horizontal="center" vertical="center" wrapText="1"/>
    </xf>
    <xf numFmtId="0" fontId="17" fillId="7" borderId="14" xfId="5" applyFont="1" applyFill="1" applyBorder="1" applyAlignment="1">
      <alignment horizontal="center" vertical="center" wrapText="1"/>
    </xf>
    <xf numFmtId="0" fontId="18" fillId="0" borderId="3" xfId="5" applyFont="1" applyBorder="1" applyAlignment="1">
      <alignment horizontal="left" vertical="center" wrapText="1"/>
    </xf>
    <xf numFmtId="0" fontId="18" fillId="0" borderId="7" xfId="5" applyFont="1" applyBorder="1" applyAlignment="1">
      <alignment horizontal="left" vertical="center" wrapText="1"/>
    </xf>
    <xf numFmtId="0" fontId="18" fillId="4" borderId="11" xfId="5" applyFont="1" applyFill="1" applyBorder="1" applyAlignment="1">
      <alignment horizontal="left" vertical="center" wrapText="1"/>
    </xf>
    <xf numFmtId="0" fontId="21" fillId="0" borderId="0" xfId="5" applyAlignment="1">
      <alignment vertical="center"/>
    </xf>
    <xf numFmtId="0" fontId="16" fillId="7" borderId="31" xfId="5" applyFont="1" applyFill="1" applyBorder="1" applyAlignment="1">
      <alignment horizontal="center" vertical="center" wrapText="1"/>
    </xf>
    <xf numFmtId="0" fontId="16" fillId="7" borderId="32" xfId="5" applyFont="1" applyFill="1" applyBorder="1" applyAlignment="1">
      <alignment horizontal="center" vertical="center" wrapText="1"/>
    </xf>
    <xf numFmtId="0" fontId="16" fillId="7" borderId="33" xfId="5" applyFont="1" applyFill="1" applyBorder="1" applyAlignment="1">
      <alignment horizontal="center" vertical="center" wrapText="1"/>
    </xf>
    <xf numFmtId="0" fontId="16" fillId="7" borderId="27" xfId="5" applyFont="1" applyFill="1" applyBorder="1" applyAlignment="1">
      <alignment vertical="center" wrapText="1"/>
    </xf>
    <xf numFmtId="0" fontId="16" fillId="7" borderId="28" xfId="5" applyFont="1" applyFill="1" applyBorder="1" applyAlignment="1">
      <alignment vertical="center" wrapText="1"/>
    </xf>
    <xf numFmtId="0" fontId="16" fillId="7" borderId="29" xfId="5" applyFont="1" applyFill="1" applyBorder="1" applyAlignment="1">
      <alignment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right" vertical="center"/>
    </xf>
    <xf numFmtId="164" fontId="19" fillId="4" borderId="16" xfId="0" applyNumberFormat="1" applyFont="1" applyFill="1" applyBorder="1" applyAlignment="1">
      <alignment horizontal="right" vertical="center"/>
    </xf>
    <xf numFmtId="167" fontId="19" fillId="4" borderId="16" xfId="0" applyNumberFormat="1" applyFont="1" applyFill="1" applyBorder="1" applyAlignment="1">
      <alignment horizontal="right" vertical="center"/>
    </xf>
    <xf numFmtId="164" fontId="15" fillId="0" borderId="21" xfId="0" applyNumberFormat="1" applyFont="1" applyBorder="1" applyAlignment="1">
      <alignment horizontal="right" vertical="center"/>
    </xf>
    <xf numFmtId="164" fontId="19" fillId="4" borderId="22" xfId="0" applyNumberFormat="1" applyFont="1" applyFill="1" applyBorder="1" applyAlignment="1">
      <alignment horizontal="right" vertical="center"/>
    </xf>
    <xf numFmtId="167" fontId="19" fillId="4" borderId="22" xfId="0" applyNumberFormat="1" applyFont="1" applyFill="1" applyBorder="1" applyAlignment="1">
      <alignment horizontal="right" vertical="center"/>
    </xf>
    <xf numFmtId="164" fontId="15" fillId="0" borderId="18" xfId="0" applyNumberFormat="1" applyFont="1" applyBorder="1" applyAlignment="1">
      <alignment horizontal="right" vertical="center"/>
    </xf>
    <xf numFmtId="164" fontId="19" fillId="4" borderId="19" xfId="0" applyNumberFormat="1" applyFont="1" applyFill="1" applyBorder="1" applyAlignment="1">
      <alignment horizontal="right" vertical="center"/>
    </xf>
    <xf numFmtId="167" fontId="19" fillId="4" borderId="19" xfId="0" applyNumberFormat="1" applyFont="1" applyFill="1" applyBorder="1" applyAlignment="1">
      <alignment horizontal="right" vertical="center"/>
    </xf>
    <xf numFmtId="0" fontId="17" fillId="7" borderId="27" xfId="5" applyFont="1" applyFill="1" applyBorder="1" applyAlignment="1">
      <alignment vertical="center" wrapText="1"/>
    </xf>
    <xf numFmtId="0" fontId="17" fillId="7" borderId="28" xfId="5" applyFont="1" applyFill="1" applyBorder="1" applyAlignment="1">
      <alignment vertical="center" wrapText="1"/>
    </xf>
    <xf numFmtId="0" fontId="17" fillId="7" borderId="29" xfId="5" applyFont="1" applyFill="1" applyBorder="1" applyAlignment="1">
      <alignment vertical="center" wrapText="1"/>
    </xf>
    <xf numFmtId="0" fontId="18" fillId="0" borderId="11" xfId="5" applyFont="1" applyBorder="1" applyAlignment="1">
      <alignment horizontal="left" vertical="center" wrapText="1"/>
    </xf>
    <xf numFmtId="0" fontId="15" fillId="0" borderId="11" xfId="5" applyFont="1" applyBorder="1" applyAlignment="1">
      <alignment horizontal="left" vertical="center" wrapText="1"/>
    </xf>
    <xf numFmtId="167" fontId="22" fillId="4" borderId="23" xfId="5" applyNumberFormat="1" applyFont="1" applyFill="1" applyBorder="1" applyAlignment="1">
      <alignment horizontal="right" vertical="center"/>
    </xf>
    <xf numFmtId="167" fontId="22" fillId="4" borderId="20" xfId="5" applyNumberFormat="1" applyFont="1" applyFill="1" applyBorder="1" applyAlignment="1">
      <alignment horizontal="right" vertical="center"/>
    </xf>
    <xf numFmtId="0" fontId="17" fillId="7" borderId="3" xfId="5" applyFont="1" applyFill="1" applyBorder="1" applyAlignment="1">
      <alignment horizontal="center" vertical="center" wrapText="1"/>
    </xf>
    <xf numFmtId="0" fontId="17" fillId="7" borderId="7" xfId="5" applyFont="1" applyFill="1" applyBorder="1" applyAlignment="1">
      <alignment horizontal="center" vertical="center" wrapText="1"/>
    </xf>
    <xf numFmtId="0" fontId="17" fillId="7" borderId="11" xfId="5" applyFont="1" applyFill="1" applyBorder="1" applyAlignment="1">
      <alignment horizontal="center" vertical="center" wrapText="1"/>
    </xf>
    <xf numFmtId="0" fontId="10" fillId="5" borderId="0" xfId="1" applyFont="1" applyFill="1" applyBorder="1" applyAlignment="1">
      <alignment horizontal="left" vertical="center"/>
    </xf>
    <xf numFmtId="0" fontId="17" fillId="7" borderId="4" xfId="5" applyFont="1" applyFill="1" applyBorder="1" applyAlignment="1">
      <alignment horizontal="center" vertical="center" wrapText="1"/>
    </xf>
    <xf numFmtId="0" fontId="17" fillId="7" borderId="5" xfId="5" applyFont="1" applyFill="1" applyBorder="1" applyAlignment="1">
      <alignment horizontal="center" vertical="center" wrapText="1"/>
    </xf>
    <xf numFmtId="0" fontId="17" fillId="7" borderId="6" xfId="5" applyFont="1" applyFill="1" applyBorder="1" applyAlignment="1">
      <alignment horizontal="center" vertical="center" wrapText="1"/>
    </xf>
    <xf numFmtId="0" fontId="17" fillId="7" borderId="8" xfId="5" applyFont="1" applyFill="1" applyBorder="1" applyAlignment="1">
      <alignment horizontal="center" vertical="center" wrapText="1"/>
    </xf>
    <xf numFmtId="0" fontId="17" fillId="7" borderId="9" xfId="5" applyFont="1" applyFill="1" applyBorder="1" applyAlignment="1">
      <alignment horizontal="center" vertical="center" wrapText="1"/>
    </xf>
    <xf numFmtId="0" fontId="17" fillId="7" borderId="10" xfId="5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7" fillId="7" borderId="3" xfId="5" applyFont="1" applyFill="1" applyBorder="1" applyAlignment="1">
      <alignment horizontal="left" vertical="center" wrapText="1"/>
    </xf>
    <xf numFmtId="0" fontId="17" fillId="7" borderId="7" xfId="5" applyFont="1" applyFill="1" applyBorder="1" applyAlignment="1">
      <alignment horizontal="left" vertical="center" wrapText="1"/>
    </xf>
    <xf numFmtId="0" fontId="17" fillId="7" borderId="11" xfId="5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8" fillId="7" borderId="27" xfId="5" applyFont="1" applyFill="1" applyBorder="1" applyAlignment="1">
      <alignment horizontal="center" vertical="center" wrapText="1"/>
    </xf>
    <xf numFmtId="0" fontId="18" fillId="7" borderId="28" xfId="5" applyFont="1" applyFill="1" applyBorder="1" applyAlignment="1">
      <alignment horizontal="center" vertical="center" wrapText="1"/>
    </xf>
    <xf numFmtId="0" fontId="18" fillId="7" borderId="29" xfId="5" applyFont="1" applyFill="1" applyBorder="1" applyAlignment="1">
      <alignment horizontal="center" vertical="center" wrapText="1"/>
    </xf>
    <xf numFmtId="0" fontId="17" fillId="7" borderId="31" xfId="5" applyFont="1" applyFill="1" applyBorder="1" applyAlignment="1">
      <alignment horizontal="center" vertical="center" wrapText="1"/>
    </xf>
    <xf numFmtId="0" fontId="17" fillId="7" borderId="35" xfId="5" applyFont="1" applyFill="1" applyBorder="1" applyAlignment="1">
      <alignment horizontal="center" vertical="center" wrapText="1"/>
    </xf>
    <xf numFmtId="0" fontId="17" fillId="7" borderId="34" xfId="5" applyFont="1" applyFill="1" applyBorder="1" applyAlignment="1">
      <alignment horizontal="center" vertical="center" wrapText="1"/>
    </xf>
    <xf numFmtId="0" fontId="17" fillId="7" borderId="33" xfId="5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4" fillId="0" borderId="30" xfId="5" applyFont="1" applyBorder="1" applyAlignment="1">
      <alignment horizontal="center" vertical="center" wrapText="1"/>
    </xf>
    <xf numFmtId="0" fontId="17" fillId="7" borderId="8" xfId="4" applyFont="1" applyFill="1" applyBorder="1" applyAlignment="1">
      <alignment horizontal="center" vertical="center" wrapText="1"/>
    </xf>
    <xf numFmtId="0" fontId="17" fillId="7" borderId="9" xfId="4" applyFont="1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left" vertical="center" wrapText="1"/>
    </xf>
    <xf numFmtId="0" fontId="16" fillId="7" borderId="7" xfId="4" applyFont="1" applyFill="1" applyBorder="1" applyAlignment="1">
      <alignment horizontal="left" vertical="center" wrapText="1"/>
    </xf>
    <xf numFmtId="0" fontId="16" fillId="7" borderId="11" xfId="4" applyFont="1" applyFill="1" applyBorder="1" applyAlignment="1">
      <alignment horizontal="left" vertical="center" wrapText="1"/>
    </xf>
    <xf numFmtId="0" fontId="17" fillId="7" borderId="4" xfId="4" applyFont="1" applyFill="1" applyBorder="1" applyAlignment="1">
      <alignment horizontal="center" vertical="center" wrapText="1"/>
    </xf>
    <xf numFmtId="0" fontId="17" fillId="7" borderId="5" xfId="4" applyFont="1" applyFill="1" applyBorder="1" applyAlignment="1">
      <alignment horizontal="center" vertical="center" wrapText="1"/>
    </xf>
    <xf numFmtId="0" fontId="17" fillId="7" borderId="6" xfId="4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7" fillId="7" borderId="36" xfId="5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6">
    <cellStyle name="Normal" xfId="0" builtinId="0"/>
    <cellStyle name="Normal_FIB" xfId="4"/>
    <cellStyle name="Normal_FIB_1" xfId="5"/>
    <cellStyle name="Percentual 2" xfId="2"/>
    <cellStyle name="taula" xfId="3"/>
    <cellStyle name="Títol 3" xfId="1" builtinId="18"/>
  </cellStyles>
  <dxfs count="0"/>
  <tableStyles count="1" defaultTableStyle="ss" defaultPivotStyle="PivotStyleLight16">
    <tableStyle name="ss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Gràfics!$K$127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Gràfics!$K$128:$K$135</c:f>
              <c:numCache>
                <c:formatCode>###0.0%</c:formatCode>
                <c:ptCount val="8"/>
                <c:pt idx="0" formatCode="0.00%">
                  <c:v>7.3770491803278687E-2</c:v>
                </c:pt>
                <c:pt idx="1">
                  <c:v>0.30327868852459017</c:v>
                </c:pt>
                <c:pt idx="2">
                  <c:v>0.19398907103825136</c:v>
                </c:pt>
                <c:pt idx="3">
                  <c:v>0.46174863387978143</c:v>
                </c:pt>
                <c:pt idx="4">
                  <c:v>0.20765027322404372</c:v>
                </c:pt>
                <c:pt idx="5">
                  <c:v>0.17486338797814208</c:v>
                </c:pt>
                <c:pt idx="6">
                  <c:v>6.5573770491803282E-2</c:v>
                </c:pt>
                <c:pt idx="7">
                  <c:v>0.10382513661202186</c:v>
                </c:pt>
              </c:numCache>
            </c:numRef>
          </c:val>
        </c:ser>
        <c:ser>
          <c:idx val="1"/>
          <c:order val="1"/>
          <c:tx>
            <c:strRef>
              <c:f>Gràfics!$L$127</c:f>
              <c:strCache>
                <c:ptCount val="1"/>
                <c:pt idx="0">
                  <c:v>Bachelor's degree in Bioinformatics (interuniversitari UPF-UPC-UB)</c:v>
                </c:pt>
              </c:strCache>
            </c:strRef>
          </c:tx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Gràfics!$L$128:$L$135</c:f>
              <c:numCache>
                <c:formatCode>###0.0%</c:formatCode>
                <c:ptCount val="8"/>
                <c:pt idx="0" formatCode="0.00%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421376"/>
        <c:axId val="78622720"/>
        <c:axId val="0"/>
      </c:bar3DChart>
      <c:catAx>
        <c:axId val="784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622720"/>
        <c:crosses val="autoZero"/>
        <c:auto val="1"/>
        <c:lblAlgn val="ctr"/>
        <c:lblOffset val="100"/>
        <c:noMultiLvlLbl val="0"/>
      </c:catAx>
      <c:valAx>
        <c:axId val="78622720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784213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Comparativa!$Y$123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Comparativa!$W$124:$X$131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Comparativa!$Y$124:$Y$131</c:f>
              <c:numCache>
                <c:formatCode>###0.0%</c:formatCode>
                <c:ptCount val="8"/>
                <c:pt idx="0">
                  <c:v>5.7777777777777775E-2</c:v>
                </c:pt>
                <c:pt idx="1">
                  <c:v>0.29777777777777775</c:v>
                </c:pt>
                <c:pt idx="2">
                  <c:v>0.16444444444444445</c:v>
                </c:pt>
                <c:pt idx="3">
                  <c:v>0.47111111111111109</c:v>
                </c:pt>
                <c:pt idx="4">
                  <c:v>0.2311111111111111</c:v>
                </c:pt>
                <c:pt idx="5">
                  <c:v>0.17777777777777778</c:v>
                </c:pt>
                <c:pt idx="6">
                  <c:v>4.4444444444444446E-2</c:v>
                </c:pt>
                <c:pt idx="7">
                  <c:v>9.3333333333333338E-2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738304"/>
        <c:axId val="116740096"/>
        <c:axId val="0"/>
      </c:bar3DChart>
      <c:catAx>
        <c:axId val="11673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6740096"/>
        <c:crosses val="autoZero"/>
        <c:auto val="1"/>
        <c:lblAlgn val="ctr"/>
        <c:lblOffset val="100"/>
        <c:noMultiLvlLbl val="0"/>
      </c:catAx>
      <c:valAx>
        <c:axId val="11674009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16738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Gràfics!$K$127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Gràfics!$K$128:$K$135</c:f>
              <c:numCache>
                <c:formatCode>###0.0%</c:formatCode>
                <c:ptCount val="8"/>
                <c:pt idx="0" formatCode="0.00%">
                  <c:v>7.3770491803278687E-2</c:v>
                </c:pt>
                <c:pt idx="1">
                  <c:v>0.30327868852459017</c:v>
                </c:pt>
                <c:pt idx="2">
                  <c:v>0.19398907103825136</c:v>
                </c:pt>
                <c:pt idx="3">
                  <c:v>0.46174863387978143</c:v>
                </c:pt>
                <c:pt idx="4">
                  <c:v>0.20765027322404372</c:v>
                </c:pt>
                <c:pt idx="5">
                  <c:v>0.17486338797814208</c:v>
                </c:pt>
                <c:pt idx="6">
                  <c:v>6.5573770491803282E-2</c:v>
                </c:pt>
                <c:pt idx="7">
                  <c:v>0.10382513661202186</c:v>
                </c:pt>
              </c:numCache>
            </c:numRef>
          </c:val>
        </c:ser>
        <c:ser>
          <c:idx val="1"/>
          <c:order val="1"/>
          <c:tx>
            <c:strRef>
              <c:f>Gràfics!$L$127</c:f>
              <c:strCache>
                <c:ptCount val="1"/>
                <c:pt idx="0">
                  <c:v>Bachelor's degree in Bioinformatics (interuniversitari UPF-UPC-UB)</c:v>
                </c:pt>
              </c:strCache>
            </c:strRef>
          </c:tx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Gràfics!$L$128:$L$135</c:f>
              <c:numCache>
                <c:formatCode>###0.0%</c:formatCode>
                <c:ptCount val="8"/>
                <c:pt idx="0" formatCode="0.00%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99328"/>
        <c:axId val="121320576"/>
        <c:axId val="0"/>
      </c:bar3DChart>
      <c:catAx>
        <c:axId val="11809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320576"/>
        <c:crosses val="autoZero"/>
        <c:auto val="1"/>
        <c:lblAlgn val="ctr"/>
        <c:lblOffset val="100"/>
        <c:noMultiLvlLbl val="0"/>
      </c:catAx>
      <c:valAx>
        <c:axId val="121320576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180993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chart" Target="../charts/chart3.xml"/><Relationship Id="rId18" Type="http://schemas.openxmlformats.org/officeDocument/2006/relationships/image" Target="../media/image5.png"/><Relationship Id="rId26" Type="http://schemas.openxmlformats.org/officeDocument/2006/relationships/image" Target="../media/image10.png"/><Relationship Id="rId3" Type="http://schemas.openxmlformats.org/officeDocument/2006/relationships/image" Target="../media/image15.png"/><Relationship Id="rId21" Type="http://schemas.openxmlformats.org/officeDocument/2006/relationships/image" Target="../media/image7.png"/><Relationship Id="rId7" Type="http://schemas.openxmlformats.org/officeDocument/2006/relationships/image" Target="../media/image19.png"/><Relationship Id="rId12" Type="http://schemas.openxmlformats.org/officeDocument/2006/relationships/chart" Target="../charts/chart2.xml"/><Relationship Id="rId17" Type="http://schemas.openxmlformats.org/officeDocument/2006/relationships/image" Target="../media/image4.png"/><Relationship Id="rId25" Type="http://schemas.openxmlformats.org/officeDocument/2006/relationships/image" Target="../media/image11.png"/><Relationship Id="rId2" Type="http://schemas.openxmlformats.org/officeDocument/2006/relationships/image" Target="../media/image14.png"/><Relationship Id="rId16" Type="http://schemas.openxmlformats.org/officeDocument/2006/relationships/image" Target="../media/image3.png"/><Relationship Id="rId20" Type="http://schemas.openxmlformats.org/officeDocument/2006/relationships/image" Target="../media/image12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24" Type="http://schemas.openxmlformats.org/officeDocument/2006/relationships/image" Target="../media/image9.png"/><Relationship Id="rId5" Type="http://schemas.openxmlformats.org/officeDocument/2006/relationships/image" Target="../media/image17.png"/><Relationship Id="rId15" Type="http://schemas.openxmlformats.org/officeDocument/2006/relationships/image" Target="../media/image2.png"/><Relationship Id="rId23" Type="http://schemas.openxmlformats.org/officeDocument/2006/relationships/image" Target="../media/image8.png"/><Relationship Id="rId10" Type="http://schemas.openxmlformats.org/officeDocument/2006/relationships/image" Target="../media/image22.png"/><Relationship Id="rId19" Type="http://schemas.openxmlformats.org/officeDocument/2006/relationships/image" Target="../media/image6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Relationship Id="rId14" Type="http://schemas.openxmlformats.org/officeDocument/2006/relationships/image" Target="../media/image1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304</xdr:row>
      <xdr:rowOff>85725</xdr:rowOff>
    </xdr:from>
    <xdr:to>
      <xdr:col>0</xdr:col>
      <xdr:colOff>485775</xdr:colOff>
      <xdr:row>304</xdr:row>
      <xdr:rowOff>85725</xdr:rowOff>
    </xdr:to>
    <xdr:cxnSp macro="">
      <xdr:nvCxnSpPr>
        <xdr:cNvPr id="3" name="Connector recte 2"/>
        <xdr:cNvCxnSpPr/>
      </xdr:nvCxnSpPr>
      <xdr:spPr>
        <a:xfrm flipH="1">
          <a:off x="161925" y="80610075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304</xdr:row>
      <xdr:rowOff>95250</xdr:rowOff>
    </xdr:from>
    <xdr:to>
      <xdr:col>0</xdr:col>
      <xdr:colOff>142875</xdr:colOff>
      <xdr:row>308</xdr:row>
      <xdr:rowOff>9525</xdr:rowOff>
    </xdr:to>
    <xdr:cxnSp macro="">
      <xdr:nvCxnSpPr>
        <xdr:cNvPr id="5" name="Connector recte 4"/>
        <xdr:cNvCxnSpPr/>
      </xdr:nvCxnSpPr>
      <xdr:spPr>
        <a:xfrm>
          <a:off x="142875" y="80619600"/>
          <a:ext cx="0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308</xdr:row>
      <xdr:rowOff>19050</xdr:rowOff>
    </xdr:from>
    <xdr:to>
      <xdr:col>0</xdr:col>
      <xdr:colOff>400050</xdr:colOff>
      <xdr:row>308</xdr:row>
      <xdr:rowOff>19050</xdr:rowOff>
    </xdr:to>
    <xdr:cxnSp macro="">
      <xdr:nvCxnSpPr>
        <xdr:cNvPr id="7" name="Connector de fletxa recta 6"/>
        <xdr:cNvCxnSpPr/>
      </xdr:nvCxnSpPr>
      <xdr:spPr>
        <a:xfrm>
          <a:off x="142875" y="8135302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353</xdr:row>
      <xdr:rowOff>104775</xdr:rowOff>
    </xdr:from>
    <xdr:to>
      <xdr:col>0</xdr:col>
      <xdr:colOff>457200</xdr:colOff>
      <xdr:row>353</xdr:row>
      <xdr:rowOff>104775</xdr:rowOff>
    </xdr:to>
    <xdr:cxnSp macro="">
      <xdr:nvCxnSpPr>
        <xdr:cNvPr id="6" name="Connector recte 5"/>
        <xdr:cNvCxnSpPr/>
      </xdr:nvCxnSpPr>
      <xdr:spPr>
        <a:xfrm flipH="1">
          <a:off x="133350" y="9313545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353</xdr:row>
      <xdr:rowOff>114300</xdr:rowOff>
    </xdr:from>
    <xdr:to>
      <xdr:col>0</xdr:col>
      <xdr:colOff>114300</xdr:colOff>
      <xdr:row>357</xdr:row>
      <xdr:rowOff>38100</xdr:rowOff>
    </xdr:to>
    <xdr:cxnSp macro="">
      <xdr:nvCxnSpPr>
        <xdr:cNvPr id="8" name="Connector recte 7"/>
        <xdr:cNvCxnSpPr/>
      </xdr:nvCxnSpPr>
      <xdr:spPr>
        <a:xfrm>
          <a:off x="114300" y="93144975"/>
          <a:ext cx="0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357</xdr:row>
      <xdr:rowOff>47625</xdr:rowOff>
    </xdr:from>
    <xdr:to>
      <xdr:col>0</xdr:col>
      <xdr:colOff>371475</xdr:colOff>
      <xdr:row>357</xdr:row>
      <xdr:rowOff>47625</xdr:rowOff>
    </xdr:to>
    <xdr:cxnSp macro="">
      <xdr:nvCxnSpPr>
        <xdr:cNvPr id="9" name="Connector de fletxa recta 8"/>
        <xdr:cNvCxnSpPr/>
      </xdr:nvCxnSpPr>
      <xdr:spPr>
        <a:xfrm>
          <a:off x="114300" y="938784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0</xdr:rowOff>
    </xdr:from>
    <xdr:to>
      <xdr:col>6</xdr:col>
      <xdr:colOff>38100</xdr:colOff>
      <xdr:row>8</xdr:row>
      <xdr:rowOff>38100</xdr:rowOff>
    </xdr:to>
    <xdr:sp macro="" textlink="">
      <xdr:nvSpPr>
        <xdr:cNvPr id="28" name="QuadreDeText 27"/>
        <xdr:cNvSpPr txBox="1"/>
      </xdr:nvSpPr>
      <xdr:spPr>
        <a:xfrm>
          <a:off x="952500" y="18097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381000</xdr:colOff>
      <xdr:row>33</xdr:row>
      <xdr:rowOff>123825</xdr:rowOff>
    </xdr:from>
    <xdr:to>
      <xdr:col>6</xdr:col>
      <xdr:colOff>76200</xdr:colOff>
      <xdr:row>35</xdr:row>
      <xdr:rowOff>161925</xdr:rowOff>
    </xdr:to>
    <xdr:sp macro="" textlink="">
      <xdr:nvSpPr>
        <xdr:cNvPr id="29" name="QuadreDeText 28"/>
        <xdr:cNvSpPr txBox="1"/>
      </xdr:nvSpPr>
      <xdr:spPr>
        <a:xfrm>
          <a:off x="990600" y="7077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0</xdr:col>
      <xdr:colOff>123825</xdr:colOff>
      <xdr:row>61</xdr:row>
      <xdr:rowOff>19050</xdr:rowOff>
    </xdr:from>
    <xdr:to>
      <xdr:col>9</xdr:col>
      <xdr:colOff>419100</xdr:colOff>
      <xdr:row>63</xdr:row>
      <xdr:rowOff>57150</xdr:rowOff>
    </xdr:to>
    <xdr:sp macro="" textlink="">
      <xdr:nvSpPr>
        <xdr:cNvPr id="31" name="QuadreDeText 30"/>
        <xdr:cNvSpPr txBox="1"/>
      </xdr:nvSpPr>
      <xdr:spPr>
        <a:xfrm>
          <a:off x="123825" y="176403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8</xdr:col>
      <xdr:colOff>95250</xdr:colOff>
      <xdr:row>92</xdr:row>
      <xdr:rowOff>38100</xdr:rowOff>
    </xdr:to>
    <xdr:sp macro="" textlink="">
      <xdr:nvSpPr>
        <xdr:cNvPr id="32" name="QuadreDeText 31"/>
        <xdr:cNvSpPr txBox="1"/>
      </xdr:nvSpPr>
      <xdr:spPr>
        <a:xfrm>
          <a:off x="0" y="229552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361950</xdr:colOff>
      <xdr:row>122</xdr:row>
      <xdr:rowOff>161925</xdr:rowOff>
    </xdr:to>
    <xdr:sp macro="" textlink="">
      <xdr:nvSpPr>
        <xdr:cNvPr id="33" name="QuadreDeText 32"/>
        <xdr:cNvSpPr txBox="1"/>
      </xdr:nvSpPr>
      <xdr:spPr>
        <a:xfrm>
          <a:off x="0" y="282892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57150</xdr:colOff>
      <xdr:row>123</xdr:row>
      <xdr:rowOff>76200</xdr:rowOff>
    </xdr:from>
    <xdr:to>
      <xdr:col>13</xdr:col>
      <xdr:colOff>0</xdr:colOff>
      <xdr:row>146</xdr:row>
      <xdr:rowOff>14700</xdr:rowOff>
    </xdr:to>
    <xdr:graphicFrame macro="">
      <xdr:nvGraphicFramePr>
        <xdr:cNvPr id="37" name="Gràfic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7</xdr:col>
      <xdr:colOff>438150</xdr:colOff>
      <xdr:row>151</xdr:row>
      <xdr:rowOff>9525</xdr:rowOff>
    </xdr:to>
    <xdr:sp macro="" textlink="">
      <xdr:nvSpPr>
        <xdr:cNvPr id="39" name="QuadreDeText 38"/>
        <xdr:cNvSpPr txBox="1"/>
      </xdr:nvSpPr>
      <xdr:spPr>
        <a:xfrm>
          <a:off x="0" y="340042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76200</xdr:colOff>
      <xdr:row>176</xdr:row>
      <xdr:rowOff>0</xdr:rowOff>
    </xdr:from>
    <xdr:to>
      <xdr:col>7</xdr:col>
      <xdr:colOff>57150</xdr:colOff>
      <xdr:row>179</xdr:row>
      <xdr:rowOff>85725</xdr:rowOff>
    </xdr:to>
    <xdr:sp macro="" textlink="">
      <xdr:nvSpPr>
        <xdr:cNvPr id="40" name="QuadreDeText 39"/>
        <xdr:cNvSpPr txBox="1"/>
      </xdr:nvSpPr>
      <xdr:spPr>
        <a:xfrm>
          <a:off x="76200" y="3933825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204</xdr:row>
      <xdr:rowOff>66675</xdr:rowOff>
    </xdr:from>
    <xdr:to>
      <xdr:col>7</xdr:col>
      <xdr:colOff>447675</xdr:colOff>
      <xdr:row>206</xdr:row>
      <xdr:rowOff>133350</xdr:rowOff>
    </xdr:to>
    <xdr:sp macro="" textlink="">
      <xdr:nvSpPr>
        <xdr:cNvPr id="41" name="QuadreDeText 40"/>
        <xdr:cNvSpPr txBox="1"/>
      </xdr:nvSpPr>
      <xdr:spPr>
        <a:xfrm>
          <a:off x="9525" y="44738925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7</xdr:col>
      <xdr:colOff>438150</xdr:colOff>
      <xdr:row>235</xdr:row>
      <xdr:rowOff>190499</xdr:rowOff>
    </xdr:to>
    <xdr:sp macro="" textlink="">
      <xdr:nvSpPr>
        <xdr:cNvPr id="43" name="QuadreDeText 42"/>
        <xdr:cNvSpPr txBox="1"/>
      </xdr:nvSpPr>
      <xdr:spPr>
        <a:xfrm>
          <a:off x="0" y="50006250"/>
          <a:ext cx="4705350" cy="76199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76200</xdr:colOff>
      <xdr:row>261</xdr:row>
      <xdr:rowOff>38100</xdr:rowOff>
    </xdr:from>
    <xdr:to>
      <xdr:col>8</xdr:col>
      <xdr:colOff>171450</xdr:colOff>
      <xdr:row>264</xdr:row>
      <xdr:rowOff>180975</xdr:rowOff>
    </xdr:to>
    <xdr:sp macro="" textlink="">
      <xdr:nvSpPr>
        <xdr:cNvPr id="45" name="QuadreDeText 44"/>
        <xdr:cNvSpPr txBox="1"/>
      </xdr:nvSpPr>
      <xdr:spPr>
        <a:xfrm>
          <a:off x="76200" y="5556885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>
    <xdr:from>
      <xdr:col>0</xdr:col>
      <xdr:colOff>28575</xdr:colOff>
      <xdr:row>289</xdr:row>
      <xdr:rowOff>85725</xdr:rowOff>
    </xdr:from>
    <xdr:to>
      <xdr:col>8</xdr:col>
      <xdr:colOff>123825</xdr:colOff>
      <xdr:row>293</xdr:row>
      <xdr:rowOff>38100</xdr:rowOff>
    </xdr:to>
    <xdr:sp macro="" textlink="">
      <xdr:nvSpPr>
        <xdr:cNvPr id="46" name="QuadreDeText 45"/>
        <xdr:cNvSpPr txBox="1"/>
      </xdr:nvSpPr>
      <xdr:spPr>
        <a:xfrm>
          <a:off x="28575" y="6095047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</a:t>
          </a:r>
          <a:endParaRPr lang="ca-ES" sz="1100" b="1"/>
        </a:p>
      </xdr:txBody>
    </xdr:sp>
    <xdr:clientData/>
  </xdr:twoCellAnchor>
  <xdr:twoCellAnchor>
    <xdr:from>
      <xdr:col>0</xdr:col>
      <xdr:colOff>152400</xdr:colOff>
      <xdr:row>317</xdr:row>
      <xdr:rowOff>47625</xdr:rowOff>
    </xdr:from>
    <xdr:to>
      <xdr:col>8</xdr:col>
      <xdr:colOff>247650</xdr:colOff>
      <xdr:row>322</xdr:row>
      <xdr:rowOff>28575</xdr:rowOff>
    </xdr:to>
    <xdr:sp macro="" textlink="">
      <xdr:nvSpPr>
        <xdr:cNvPr id="47" name="QuadreDeText 46"/>
        <xdr:cNvSpPr txBox="1"/>
      </xdr:nvSpPr>
      <xdr:spPr>
        <a:xfrm>
          <a:off x="152400" y="66246375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347</xdr:row>
      <xdr:rowOff>0</xdr:rowOff>
    </xdr:from>
    <xdr:to>
      <xdr:col>8</xdr:col>
      <xdr:colOff>95250</xdr:colOff>
      <xdr:row>350</xdr:row>
      <xdr:rowOff>133349</xdr:rowOff>
    </xdr:to>
    <xdr:sp macro="" textlink="">
      <xdr:nvSpPr>
        <xdr:cNvPr id="48" name="QuadreDeText 47"/>
        <xdr:cNvSpPr txBox="1"/>
      </xdr:nvSpPr>
      <xdr:spPr>
        <a:xfrm>
          <a:off x="0" y="71913750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 editAs="oneCell">
    <xdr:from>
      <xdr:col>0</xdr:col>
      <xdr:colOff>9525</xdr:colOff>
      <xdr:row>8</xdr:row>
      <xdr:rowOff>0</xdr:rowOff>
    </xdr:from>
    <xdr:to>
      <xdr:col>9</xdr:col>
      <xdr:colOff>514350</xdr:colOff>
      <xdr:row>33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1907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504825</xdr:colOff>
      <xdr:row>61</xdr:row>
      <xdr:rowOff>38100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5247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64</xdr:row>
      <xdr:rowOff>0</xdr:rowOff>
    </xdr:from>
    <xdr:to>
      <xdr:col>9</xdr:col>
      <xdr:colOff>504825</xdr:colOff>
      <xdr:row>89</xdr:row>
      <xdr:rowOff>38100</xdr:rowOff>
    </xdr:to>
    <xdr:pic>
      <xdr:nvPicPr>
        <xdr:cNvPr id="6" name="Imatge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405"/>
        <a:stretch/>
      </xdr:blipFill>
      <xdr:spPr>
        <a:xfrm>
          <a:off x="323850" y="12858750"/>
          <a:ext cx="566737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92</xdr:row>
      <xdr:rowOff>0</xdr:rowOff>
    </xdr:from>
    <xdr:to>
      <xdr:col>9</xdr:col>
      <xdr:colOff>504825</xdr:colOff>
      <xdr:row>117</xdr:row>
      <xdr:rowOff>38100</xdr:rowOff>
    </xdr:to>
    <xdr:pic>
      <xdr:nvPicPr>
        <xdr:cNvPr id="8" name="Imatge 7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564"/>
        <a:stretch/>
      </xdr:blipFill>
      <xdr:spPr>
        <a:xfrm>
          <a:off x="333375" y="18192750"/>
          <a:ext cx="56578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151</xdr:row>
      <xdr:rowOff>0</xdr:rowOff>
    </xdr:from>
    <xdr:to>
      <xdr:col>9</xdr:col>
      <xdr:colOff>504825</xdr:colOff>
      <xdr:row>176</xdr:row>
      <xdr:rowOff>38100</xdr:rowOff>
    </xdr:to>
    <xdr:pic>
      <xdr:nvPicPr>
        <xdr:cNvPr id="9" name="Imatge 8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723"/>
        <a:stretch/>
      </xdr:blipFill>
      <xdr:spPr>
        <a:xfrm>
          <a:off x="342900" y="29432250"/>
          <a:ext cx="56483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9</xdr:col>
      <xdr:colOff>504825</xdr:colOff>
      <xdr:row>204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47662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236</xdr:row>
      <xdr:rowOff>0</xdr:rowOff>
    </xdr:from>
    <xdr:to>
      <xdr:col>9</xdr:col>
      <xdr:colOff>504825</xdr:colOff>
      <xdr:row>260</xdr:row>
      <xdr:rowOff>19050</xdr:rowOff>
    </xdr:to>
    <xdr:pic>
      <xdr:nvPicPr>
        <xdr:cNvPr id="12" name="Imatge 11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5723" b="4365"/>
        <a:stretch/>
      </xdr:blipFill>
      <xdr:spPr>
        <a:xfrm>
          <a:off x="342900" y="45624750"/>
          <a:ext cx="5648325" cy="45910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265</xdr:row>
      <xdr:rowOff>0</xdr:rowOff>
    </xdr:from>
    <xdr:to>
      <xdr:col>9</xdr:col>
      <xdr:colOff>504825</xdr:colOff>
      <xdr:row>290</xdr:row>
      <xdr:rowOff>38100</xdr:rowOff>
    </xdr:to>
    <xdr:pic>
      <xdr:nvPicPr>
        <xdr:cNvPr id="13" name="Imatge 12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042"/>
        <a:stretch/>
      </xdr:blipFill>
      <xdr:spPr>
        <a:xfrm>
          <a:off x="361950" y="51149250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292</xdr:row>
      <xdr:rowOff>114300</xdr:rowOff>
    </xdr:from>
    <xdr:to>
      <xdr:col>9</xdr:col>
      <xdr:colOff>504825</xdr:colOff>
      <xdr:row>316</xdr:row>
      <xdr:rowOff>171450</xdr:rowOff>
    </xdr:to>
    <xdr:pic>
      <xdr:nvPicPr>
        <xdr:cNvPr id="14" name="Imatge 13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6360"/>
        <a:stretch/>
      </xdr:blipFill>
      <xdr:spPr>
        <a:xfrm>
          <a:off x="381000" y="56407050"/>
          <a:ext cx="5610225" cy="46291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350</xdr:row>
      <xdr:rowOff>114300</xdr:rowOff>
    </xdr:from>
    <xdr:to>
      <xdr:col>9</xdr:col>
      <xdr:colOff>504825</xdr:colOff>
      <xdr:row>375</xdr:row>
      <xdr:rowOff>152400</xdr:rowOff>
    </xdr:to>
    <xdr:pic>
      <xdr:nvPicPr>
        <xdr:cNvPr id="17" name="Imatge 16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882"/>
        <a:stretch/>
      </xdr:blipFill>
      <xdr:spPr>
        <a:xfrm>
          <a:off x="352425" y="67456050"/>
          <a:ext cx="563880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322</xdr:row>
      <xdr:rowOff>0</xdr:rowOff>
    </xdr:from>
    <xdr:to>
      <xdr:col>9</xdr:col>
      <xdr:colOff>504825</xdr:colOff>
      <xdr:row>347</xdr:row>
      <xdr:rowOff>38100</xdr:rowOff>
    </xdr:to>
    <xdr:pic>
      <xdr:nvPicPr>
        <xdr:cNvPr id="27" name="Imatge 26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5723"/>
        <a:stretch/>
      </xdr:blipFill>
      <xdr:spPr>
        <a:xfrm>
          <a:off x="342900" y="62007750"/>
          <a:ext cx="56483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207</xdr:row>
      <xdr:rowOff>0</xdr:rowOff>
    </xdr:from>
    <xdr:to>
      <xdr:col>9</xdr:col>
      <xdr:colOff>504825</xdr:colOff>
      <xdr:row>230</xdr:row>
      <xdr:rowOff>85725</xdr:rowOff>
    </xdr:to>
    <xdr:pic>
      <xdr:nvPicPr>
        <xdr:cNvPr id="44" name="Imatge 43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882" b="6944"/>
        <a:stretch/>
      </xdr:blipFill>
      <xdr:spPr>
        <a:xfrm>
          <a:off x="352425" y="40100250"/>
          <a:ext cx="5638800" cy="446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180975</xdr:rowOff>
    </xdr:from>
    <xdr:to>
      <xdr:col>9</xdr:col>
      <xdr:colOff>466725</xdr:colOff>
      <xdr:row>31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6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5</xdr:row>
      <xdr:rowOff>19050</xdr:rowOff>
    </xdr:from>
    <xdr:to>
      <xdr:col>6</xdr:col>
      <xdr:colOff>57150</xdr:colOff>
      <xdr:row>7</xdr:row>
      <xdr:rowOff>57150</xdr:rowOff>
    </xdr:to>
    <xdr:sp macro="" textlink="">
      <xdr:nvSpPr>
        <xdr:cNvPr id="4" name="QuadreDeText 3"/>
        <xdr:cNvSpPr txBox="1"/>
      </xdr:nvSpPr>
      <xdr:spPr>
        <a:xfrm>
          <a:off x="971550" y="1524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361950</xdr:colOff>
      <xdr:row>4</xdr:row>
      <xdr:rowOff>161925</xdr:rowOff>
    </xdr:from>
    <xdr:to>
      <xdr:col>16</xdr:col>
      <xdr:colOff>57150</xdr:colOff>
      <xdr:row>7</xdr:row>
      <xdr:rowOff>9525</xdr:rowOff>
    </xdr:to>
    <xdr:sp macro="" textlink="">
      <xdr:nvSpPr>
        <xdr:cNvPr id="5" name="QuadreDeText 4"/>
        <xdr:cNvSpPr txBox="1"/>
      </xdr:nvSpPr>
      <xdr:spPr>
        <a:xfrm>
          <a:off x="7067550" y="1476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76200</xdr:rowOff>
    </xdr:from>
    <xdr:to>
      <xdr:col>9</xdr:col>
      <xdr:colOff>466725</xdr:colOff>
      <xdr:row>59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5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5</xdr:col>
      <xdr:colOff>304800</xdr:colOff>
      <xdr:row>34</xdr:row>
      <xdr:rowOff>38100</xdr:rowOff>
    </xdr:to>
    <xdr:sp macro="" textlink="">
      <xdr:nvSpPr>
        <xdr:cNvPr id="8" name="QuadreDeText 7"/>
        <xdr:cNvSpPr txBox="1"/>
      </xdr:nvSpPr>
      <xdr:spPr>
        <a:xfrm>
          <a:off x="609600" y="6648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15</xdr:col>
      <xdr:colOff>304800</xdr:colOff>
      <xdr:row>34</xdr:row>
      <xdr:rowOff>38100</xdr:rowOff>
    </xdr:to>
    <xdr:sp macro="" textlink="">
      <xdr:nvSpPr>
        <xdr:cNvPr id="9" name="QuadreDeText 8"/>
        <xdr:cNvSpPr txBox="1"/>
      </xdr:nvSpPr>
      <xdr:spPr>
        <a:xfrm>
          <a:off x="6705600" y="6648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333375</xdr:colOff>
      <xdr:row>63</xdr:row>
      <xdr:rowOff>66675</xdr:rowOff>
    </xdr:from>
    <xdr:to>
      <xdr:col>9</xdr:col>
      <xdr:colOff>466725</xdr:colOff>
      <xdr:row>88</xdr:row>
      <xdr:rowOff>66675</xdr:rowOff>
    </xdr:to>
    <xdr:pic>
      <xdr:nvPicPr>
        <xdr:cNvPr id="15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/>
        <a:stretch/>
      </xdr:blipFill>
      <xdr:spPr bwMode="auto">
        <a:xfrm>
          <a:off x="333375" y="12620625"/>
          <a:ext cx="56197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9</xdr:col>
      <xdr:colOff>295275</xdr:colOff>
      <xdr:row>63</xdr:row>
      <xdr:rowOff>38100</xdr:rowOff>
    </xdr:to>
    <xdr:sp macro="" textlink="">
      <xdr:nvSpPr>
        <xdr:cNvPr id="16" name="QuadreDeText 15"/>
        <xdr:cNvSpPr txBox="1"/>
      </xdr:nvSpPr>
      <xdr:spPr>
        <a:xfrm>
          <a:off x="0" y="169354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60</xdr:row>
      <xdr:rowOff>161925</xdr:rowOff>
    </xdr:from>
    <xdr:to>
      <xdr:col>19</xdr:col>
      <xdr:colOff>295275</xdr:colOff>
      <xdr:row>63</xdr:row>
      <xdr:rowOff>9525</xdr:rowOff>
    </xdr:to>
    <xdr:sp macro="" textlink="">
      <xdr:nvSpPr>
        <xdr:cNvPr id="18" name="QuadreDeText 17"/>
        <xdr:cNvSpPr txBox="1"/>
      </xdr:nvSpPr>
      <xdr:spPr>
        <a:xfrm>
          <a:off x="6096000" y="121443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323850</xdr:colOff>
      <xdr:row>90</xdr:row>
      <xdr:rowOff>19050</xdr:rowOff>
    </xdr:from>
    <xdr:to>
      <xdr:col>9</xdr:col>
      <xdr:colOff>466725</xdr:colOff>
      <xdr:row>115</xdr:row>
      <xdr:rowOff>19050</xdr:rowOff>
    </xdr:to>
    <xdr:pic>
      <xdr:nvPicPr>
        <xdr:cNvPr id="21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0"/>
        <a:stretch/>
      </xdr:blipFill>
      <xdr:spPr bwMode="auto">
        <a:xfrm>
          <a:off x="323850" y="17716500"/>
          <a:ext cx="562927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8</xdr:col>
      <xdr:colOff>95250</xdr:colOff>
      <xdr:row>90</xdr:row>
      <xdr:rowOff>38100</xdr:rowOff>
    </xdr:to>
    <xdr:sp macro="" textlink="">
      <xdr:nvSpPr>
        <xdr:cNvPr id="22" name="QuadreDeText 21"/>
        <xdr:cNvSpPr txBox="1"/>
      </xdr:nvSpPr>
      <xdr:spPr>
        <a:xfrm>
          <a:off x="0" y="220789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18</xdr:col>
      <xdr:colOff>95250</xdr:colOff>
      <xdr:row>90</xdr:row>
      <xdr:rowOff>38100</xdr:rowOff>
    </xdr:to>
    <xdr:sp macro="" textlink="">
      <xdr:nvSpPr>
        <xdr:cNvPr id="23" name="QuadreDeText 22"/>
        <xdr:cNvSpPr txBox="1"/>
      </xdr:nvSpPr>
      <xdr:spPr>
        <a:xfrm>
          <a:off x="6096000" y="220789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8</xdr:col>
      <xdr:colOff>361950</xdr:colOff>
      <xdr:row>119</xdr:row>
      <xdr:rowOff>161925</xdr:rowOff>
    </xdr:to>
    <xdr:sp macro="" textlink="">
      <xdr:nvSpPr>
        <xdr:cNvPr id="24" name="QuadreDeText 23"/>
        <xdr:cNvSpPr txBox="1"/>
      </xdr:nvSpPr>
      <xdr:spPr>
        <a:xfrm>
          <a:off x="0" y="272224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0</xdr:colOff>
      <xdr:row>115</xdr:row>
      <xdr:rowOff>0</xdr:rowOff>
    </xdr:from>
    <xdr:to>
      <xdr:col>17</xdr:col>
      <xdr:colOff>361950</xdr:colOff>
      <xdr:row>119</xdr:row>
      <xdr:rowOff>161925</xdr:rowOff>
    </xdr:to>
    <xdr:sp macro="" textlink="">
      <xdr:nvSpPr>
        <xdr:cNvPr id="25" name="QuadreDeText 24"/>
        <xdr:cNvSpPr txBox="1"/>
      </xdr:nvSpPr>
      <xdr:spPr>
        <a:xfrm>
          <a:off x="5486400" y="272224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314325</xdr:colOff>
      <xdr:row>143</xdr:row>
      <xdr:rowOff>19050</xdr:rowOff>
    </xdr:from>
    <xdr:to>
      <xdr:col>9</xdr:col>
      <xdr:colOff>466725</xdr:colOff>
      <xdr:row>168</xdr:row>
      <xdr:rowOff>19050</xdr:rowOff>
    </xdr:to>
    <xdr:pic>
      <xdr:nvPicPr>
        <xdr:cNvPr id="28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0"/>
        <a:stretch/>
      </xdr:blipFill>
      <xdr:spPr bwMode="auto">
        <a:xfrm>
          <a:off x="314325" y="27832050"/>
          <a:ext cx="563880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7</xdr:col>
      <xdr:colOff>438150</xdr:colOff>
      <xdr:row>143</xdr:row>
      <xdr:rowOff>9525</xdr:rowOff>
    </xdr:to>
    <xdr:sp macro="" textlink="">
      <xdr:nvSpPr>
        <xdr:cNvPr id="29" name="QuadreDeText 28"/>
        <xdr:cNvSpPr txBox="1"/>
      </xdr:nvSpPr>
      <xdr:spPr>
        <a:xfrm>
          <a:off x="0" y="317944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171450</xdr:colOff>
      <xdr:row>139</xdr:row>
      <xdr:rowOff>0</xdr:rowOff>
    </xdr:from>
    <xdr:to>
      <xdr:col>18</xdr:col>
      <xdr:colOff>0</xdr:colOff>
      <xdr:row>143</xdr:row>
      <xdr:rowOff>9525</xdr:rowOff>
    </xdr:to>
    <xdr:sp macro="" textlink="">
      <xdr:nvSpPr>
        <xdr:cNvPr id="30" name="QuadreDeText 29"/>
        <xdr:cNvSpPr txBox="1"/>
      </xdr:nvSpPr>
      <xdr:spPr>
        <a:xfrm>
          <a:off x="6267450" y="317944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169</xdr:row>
      <xdr:rowOff>171450</xdr:rowOff>
    </xdr:from>
    <xdr:to>
      <xdr:col>9</xdr:col>
      <xdr:colOff>466725</xdr:colOff>
      <xdr:row>194</xdr:row>
      <xdr:rowOff>171450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37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168</xdr:row>
      <xdr:rowOff>1</xdr:rowOff>
    </xdr:from>
    <xdr:to>
      <xdr:col>6</xdr:col>
      <xdr:colOff>590550</xdr:colOff>
      <xdr:row>170</xdr:row>
      <xdr:rowOff>57151</xdr:rowOff>
    </xdr:to>
    <xdr:sp macro="" textlink="">
      <xdr:nvSpPr>
        <xdr:cNvPr id="33" name="QuadreDeText 32"/>
        <xdr:cNvSpPr txBox="1"/>
      </xdr:nvSpPr>
      <xdr:spPr>
        <a:xfrm>
          <a:off x="0" y="37318951"/>
          <a:ext cx="4248150" cy="4381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342900</xdr:colOff>
      <xdr:row>167</xdr:row>
      <xdr:rowOff>171450</xdr:rowOff>
    </xdr:from>
    <xdr:to>
      <xdr:col>17</xdr:col>
      <xdr:colOff>323850</xdr:colOff>
      <xdr:row>170</xdr:row>
      <xdr:rowOff>38100</xdr:rowOff>
    </xdr:to>
    <xdr:sp macro="" textlink="">
      <xdr:nvSpPr>
        <xdr:cNvPr id="34" name="QuadreDeText 33"/>
        <xdr:cNvSpPr txBox="1"/>
      </xdr:nvSpPr>
      <xdr:spPr>
        <a:xfrm>
          <a:off x="6438900" y="37299900"/>
          <a:ext cx="4248150" cy="4381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333375</xdr:colOff>
      <xdr:row>197</xdr:row>
      <xdr:rowOff>28575</xdr:rowOff>
    </xdr:from>
    <xdr:to>
      <xdr:col>9</xdr:col>
      <xdr:colOff>466725</xdr:colOff>
      <xdr:row>221</xdr:row>
      <xdr:rowOff>0</xdr:rowOff>
    </xdr:to>
    <xdr:pic>
      <xdr:nvPicPr>
        <xdr:cNvPr id="36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 b="4600"/>
        <a:stretch/>
      </xdr:blipFill>
      <xdr:spPr bwMode="auto">
        <a:xfrm>
          <a:off x="333375" y="38128575"/>
          <a:ext cx="5619750" cy="454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194</xdr:row>
      <xdr:rowOff>161925</xdr:rowOff>
    </xdr:from>
    <xdr:to>
      <xdr:col>7</xdr:col>
      <xdr:colOff>438150</xdr:colOff>
      <xdr:row>197</xdr:row>
      <xdr:rowOff>38100</xdr:rowOff>
    </xdr:to>
    <xdr:sp macro="" textlink="">
      <xdr:nvSpPr>
        <xdr:cNvPr id="37" name="QuadreDeText 36"/>
        <xdr:cNvSpPr txBox="1"/>
      </xdr:nvSpPr>
      <xdr:spPr>
        <a:xfrm>
          <a:off x="0" y="42433875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9</xdr:col>
      <xdr:colOff>600075</xdr:colOff>
      <xdr:row>194</xdr:row>
      <xdr:rowOff>152400</xdr:rowOff>
    </xdr:from>
    <xdr:to>
      <xdr:col>17</xdr:col>
      <xdr:colOff>428625</xdr:colOff>
      <xdr:row>197</xdr:row>
      <xdr:rowOff>28575</xdr:rowOff>
    </xdr:to>
    <xdr:sp macro="" textlink="">
      <xdr:nvSpPr>
        <xdr:cNvPr id="38" name="QuadreDeText 37"/>
        <xdr:cNvSpPr txBox="1"/>
      </xdr:nvSpPr>
      <xdr:spPr>
        <a:xfrm>
          <a:off x="6086475" y="42424350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252</xdr:row>
      <xdr:rowOff>85725</xdr:rowOff>
    </xdr:from>
    <xdr:to>
      <xdr:col>8</xdr:col>
      <xdr:colOff>95250</xdr:colOff>
      <xdr:row>256</xdr:row>
      <xdr:rowOff>38100</xdr:rowOff>
    </xdr:to>
    <xdr:sp macro="" textlink="">
      <xdr:nvSpPr>
        <xdr:cNvPr id="42" name="QuadreDeText 41"/>
        <xdr:cNvSpPr txBox="1"/>
      </xdr:nvSpPr>
      <xdr:spPr>
        <a:xfrm>
          <a:off x="0" y="4866322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 editAs="oneCell">
    <xdr:from>
      <xdr:col>0</xdr:col>
      <xdr:colOff>333375</xdr:colOff>
      <xdr:row>256</xdr:row>
      <xdr:rowOff>47625</xdr:rowOff>
    </xdr:from>
    <xdr:to>
      <xdr:col>9</xdr:col>
      <xdr:colOff>466725</xdr:colOff>
      <xdr:row>281</xdr:row>
      <xdr:rowOff>47625</xdr:rowOff>
    </xdr:to>
    <xdr:pic>
      <xdr:nvPicPr>
        <xdr:cNvPr id="44" name="Picture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/>
        <a:stretch/>
      </xdr:blipFill>
      <xdr:spPr bwMode="auto">
        <a:xfrm>
          <a:off x="333375" y="49387125"/>
          <a:ext cx="56197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252</xdr:row>
      <xdr:rowOff>85725</xdr:rowOff>
    </xdr:from>
    <xdr:to>
      <xdr:col>18</xdr:col>
      <xdr:colOff>95250</xdr:colOff>
      <xdr:row>256</xdr:row>
      <xdr:rowOff>38100</xdr:rowOff>
    </xdr:to>
    <xdr:sp macro="" textlink="">
      <xdr:nvSpPr>
        <xdr:cNvPr id="45" name="QuadreDeText 44"/>
        <xdr:cNvSpPr txBox="1"/>
      </xdr:nvSpPr>
      <xdr:spPr>
        <a:xfrm>
          <a:off x="6096000" y="4866322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 editAs="oneCell">
    <xdr:from>
      <xdr:col>0</xdr:col>
      <xdr:colOff>333375</xdr:colOff>
      <xdr:row>283</xdr:row>
      <xdr:rowOff>28575</xdr:rowOff>
    </xdr:from>
    <xdr:to>
      <xdr:col>9</xdr:col>
      <xdr:colOff>466725</xdr:colOff>
      <xdr:row>308</xdr:row>
      <xdr:rowOff>28575</xdr:rowOff>
    </xdr:to>
    <xdr:pic>
      <xdr:nvPicPr>
        <xdr:cNvPr id="47" name="Picture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/>
        <a:stretch/>
      </xdr:blipFill>
      <xdr:spPr bwMode="auto">
        <a:xfrm>
          <a:off x="333375" y="54511575"/>
          <a:ext cx="56197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281</xdr:row>
      <xdr:rowOff>9525</xdr:rowOff>
    </xdr:from>
    <xdr:to>
      <xdr:col>8</xdr:col>
      <xdr:colOff>95250</xdr:colOff>
      <xdr:row>283</xdr:row>
      <xdr:rowOff>38100</xdr:rowOff>
    </xdr:to>
    <xdr:sp macro="" textlink="">
      <xdr:nvSpPr>
        <xdr:cNvPr id="48" name="QuadreDeText 47"/>
        <xdr:cNvSpPr txBox="1"/>
      </xdr:nvSpPr>
      <xdr:spPr>
        <a:xfrm>
          <a:off x="0" y="54111525"/>
          <a:ext cx="4972050" cy="409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</a:t>
          </a:r>
        </a:p>
      </xdr:txBody>
    </xdr:sp>
    <xdr:clientData/>
  </xdr:twoCellAnchor>
  <xdr:twoCellAnchor>
    <xdr:from>
      <xdr:col>10</xdr:col>
      <xdr:colOff>66675</xdr:colOff>
      <xdr:row>281</xdr:row>
      <xdr:rowOff>28576</xdr:rowOff>
    </xdr:from>
    <xdr:to>
      <xdr:col>18</xdr:col>
      <xdr:colOff>161925</xdr:colOff>
      <xdr:row>283</xdr:row>
      <xdr:rowOff>28576</xdr:rowOff>
    </xdr:to>
    <xdr:sp macro="" textlink="">
      <xdr:nvSpPr>
        <xdr:cNvPr id="49" name="QuadreDeText 48"/>
        <xdr:cNvSpPr txBox="1"/>
      </xdr:nvSpPr>
      <xdr:spPr>
        <a:xfrm>
          <a:off x="6162675" y="54130576"/>
          <a:ext cx="4972050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308</xdr:row>
      <xdr:rowOff>9525</xdr:rowOff>
    </xdr:from>
    <xdr:to>
      <xdr:col>8</xdr:col>
      <xdr:colOff>95250</xdr:colOff>
      <xdr:row>312</xdr:row>
      <xdr:rowOff>180975</xdr:rowOff>
    </xdr:to>
    <xdr:sp macro="" textlink="">
      <xdr:nvSpPr>
        <xdr:cNvPr id="52" name="QuadreDeText 51"/>
        <xdr:cNvSpPr txBox="1"/>
      </xdr:nvSpPr>
      <xdr:spPr>
        <a:xfrm>
          <a:off x="0" y="59255025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 editAs="oneCell">
    <xdr:from>
      <xdr:col>0</xdr:col>
      <xdr:colOff>342900</xdr:colOff>
      <xdr:row>312</xdr:row>
      <xdr:rowOff>180975</xdr:rowOff>
    </xdr:from>
    <xdr:to>
      <xdr:col>9</xdr:col>
      <xdr:colOff>466725</xdr:colOff>
      <xdr:row>337</xdr:row>
      <xdr:rowOff>180975</xdr:rowOff>
    </xdr:to>
    <xdr:pic>
      <xdr:nvPicPr>
        <xdr:cNvPr id="54" name="Picture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60"/>
        <a:stretch/>
      </xdr:blipFill>
      <xdr:spPr bwMode="auto">
        <a:xfrm>
          <a:off x="342900" y="60188475"/>
          <a:ext cx="5610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308</xdr:row>
      <xdr:rowOff>9525</xdr:rowOff>
    </xdr:from>
    <xdr:to>
      <xdr:col>18</xdr:col>
      <xdr:colOff>95250</xdr:colOff>
      <xdr:row>312</xdr:row>
      <xdr:rowOff>180975</xdr:rowOff>
    </xdr:to>
    <xdr:sp macro="" textlink="">
      <xdr:nvSpPr>
        <xdr:cNvPr id="55" name="QuadreDeText 54"/>
        <xdr:cNvSpPr txBox="1"/>
      </xdr:nvSpPr>
      <xdr:spPr>
        <a:xfrm>
          <a:off x="6096000" y="59255025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 editAs="oneCell">
    <xdr:from>
      <xdr:col>0</xdr:col>
      <xdr:colOff>352425</xdr:colOff>
      <xdr:row>341</xdr:row>
      <xdr:rowOff>142875</xdr:rowOff>
    </xdr:from>
    <xdr:to>
      <xdr:col>9</xdr:col>
      <xdr:colOff>466725</xdr:colOff>
      <xdr:row>366</xdr:row>
      <xdr:rowOff>142875</xdr:rowOff>
    </xdr:to>
    <xdr:pic>
      <xdr:nvPicPr>
        <xdr:cNvPr id="60" name="Picture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0"/>
        <a:stretch/>
      </xdr:blipFill>
      <xdr:spPr bwMode="auto">
        <a:xfrm>
          <a:off x="352425" y="65674875"/>
          <a:ext cx="560070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338</xdr:row>
      <xdr:rowOff>9525</xdr:rowOff>
    </xdr:from>
    <xdr:to>
      <xdr:col>8</xdr:col>
      <xdr:colOff>95250</xdr:colOff>
      <xdr:row>341</xdr:row>
      <xdr:rowOff>142874</xdr:rowOff>
    </xdr:to>
    <xdr:sp macro="" textlink="">
      <xdr:nvSpPr>
        <xdr:cNvPr id="61" name="QuadreDeText 60"/>
        <xdr:cNvSpPr txBox="1"/>
      </xdr:nvSpPr>
      <xdr:spPr>
        <a:xfrm>
          <a:off x="0" y="64970025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338</xdr:row>
      <xdr:rowOff>9525</xdr:rowOff>
    </xdr:from>
    <xdr:to>
      <xdr:col>18</xdr:col>
      <xdr:colOff>95250</xdr:colOff>
      <xdr:row>341</xdr:row>
      <xdr:rowOff>142874</xdr:rowOff>
    </xdr:to>
    <xdr:sp macro="" textlink="">
      <xdr:nvSpPr>
        <xdr:cNvPr id="62" name="QuadreDeText 61"/>
        <xdr:cNvSpPr txBox="1"/>
      </xdr:nvSpPr>
      <xdr:spPr>
        <a:xfrm>
          <a:off x="6096000" y="64970025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523200</xdr:colOff>
      <xdr:row>138</xdr:row>
      <xdr:rowOff>171000</xdr:rowOff>
    </xdr:to>
    <xdr:graphicFrame macro="">
      <xdr:nvGraphicFramePr>
        <xdr:cNvPr id="56" name="Gràfic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95249</xdr:colOff>
      <xdr:row>120</xdr:row>
      <xdr:rowOff>47625</xdr:rowOff>
    </xdr:from>
    <xdr:to>
      <xdr:col>18</xdr:col>
      <xdr:colOff>447674</xdr:colOff>
      <xdr:row>138</xdr:row>
      <xdr:rowOff>152400</xdr:rowOff>
    </xdr:to>
    <xdr:graphicFrame macro="">
      <xdr:nvGraphicFramePr>
        <xdr:cNvPr id="50" name="Gràfic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504825</xdr:colOff>
      <xdr:row>32</xdr:row>
      <xdr:rowOff>38100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96000" y="1885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504825</xdr:colOff>
      <xdr:row>59</xdr:row>
      <xdr:rowOff>38100</xdr:rowOff>
    </xdr:to>
    <xdr:pic>
      <xdr:nvPicPr>
        <xdr:cNvPr id="57" name="Imatge 5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096000" y="7029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63</xdr:row>
      <xdr:rowOff>0</xdr:rowOff>
    </xdr:from>
    <xdr:to>
      <xdr:col>19</xdr:col>
      <xdr:colOff>504825</xdr:colOff>
      <xdr:row>88</xdr:row>
      <xdr:rowOff>38100</xdr:rowOff>
    </xdr:to>
    <xdr:pic>
      <xdr:nvPicPr>
        <xdr:cNvPr id="58" name="Imatge 57"/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5564"/>
        <a:stretch/>
      </xdr:blipFill>
      <xdr:spPr>
        <a:xfrm>
          <a:off x="6429375" y="12553950"/>
          <a:ext cx="5657850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90</xdr:row>
      <xdr:rowOff>0</xdr:rowOff>
    </xdr:from>
    <xdr:to>
      <xdr:col>19</xdr:col>
      <xdr:colOff>504825</xdr:colOff>
      <xdr:row>115</xdr:row>
      <xdr:rowOff>38100</xdr:rowOff>
    </xdr:to>
    <xdr:pic>
      <xdr:nvPicPr>
        <xdr:cNvPr id="63" name="Imatge 62"/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6042"/>
        <a:stretch/>
      </xdr:blipFill>
      <xdr:spPr>
        <a:xfrm>
          <a:off x="6457950" y="17697450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352425</xdr:colOff>
      <xdr:row>143</xdr:row>
      <xdr:rowOff>0</xdr:rowOff>
    </xdr:from>
    <xdr:to>
      <xdr:col>19</xdr:col>
      <xdr:colOff>504825</xdr:colOff>
      <xdr:row>168</xdr:row>
      <xdr:rowOff>38100</xdr:rowOff>
    </xdr:to>
    <xdr:pic>
      <xdr:nvPicPr>
        <xdr:cNvPr id="64" name="Imatge 63"/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5882"/>
        <a:stretch/>
      </xdr:blipFill>
      <xdr:spPr>
        <a:xfrm>
          <a:off x="6448425" y="27813000"/>
          <a:ext cx="5638800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19</xdr:col>
      <xdr:colOff>504825</xdr:colOff>
      <xdr:row>195</xdr:row>
      <xdr:rowOff>38100</xdr:rowOff>
    </xdr:to>
    <xdr:pic>
      <xdr:nvPicPr>
        <xdr:cNvPr id="65" name="Imatge 6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0" y="32956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197</xdr:row>
      <xdr:rowOff>0</xdr:rowOff>
    </xdr:from>
    <xdr:to>
      <xdr:col>19</xdr:col>
      <xdr:colOff>504825</xdr:colOff>
      <xdr:row>220</xdr:row>
      <xdr:rowOff>95250</xdr:rowOff>
    </xdr:to>
    <xdr:pic>
      <xdr:nvPicPr>
        <xdr:cNvPr id="10" name="Imatge 9"/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l="5564" b="6746"/>
        <a:stretch/>
      </xdr:blipFill>
      <xdr:spPr>
        <a:xfrm>
          <a:off x="6429375" y="38100000"/>
          <a:ext cx="5657850" cy="4476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7</xdr:col>
      <xdr:colOff>438150</xdr:colOff>
      <xdr:row>226</xdr:row>
      <xdr:rowOff>190499</xdr:rowOff>
    </xdr:to>
    <xdr:sp macro="" textlink="">
      <xdr:nvSpPr>
        <xdr:cNvPr id="46" name="QuadreDeText 45"/>
        <xdr:cNvSpPr txBox="1"/>
      </xdr:nvSpPr>
      <xdr:spPr>
        <a:xfrm>
          <a:off x="0" y="43053000"/>
          <a:ext cx="4705350" cy="76199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223</xdr:row>
      <xdr:rowOff>0</xdr:rowOff>
    </xdr:from>
    <xdr:to>
      <xdr:col>17</xdr:col>
      <xdr:colOff>438150</xdr:colOff>
      <xdr:row>226</xdr:row>
      <xdr:rowOff>190499</xdr:rowOff>
    </xdr:to>
    <xdr:sp macro="" textlink="">
      <xdr:nvSpPr>
        <xdr:cNvPr id="53" name="QuadreDeText 52"/>
        <xdr:cNvSpPr txBox="1"/>
      </xdr:nvSpPr>
      <xdr:spPr>
        <a:xfrm>
          <a:off x="6096000" y="43053000"/>
          <a:ext cx="4705350" cy="76199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10</xdr:col>
      <xdr:colOff>342900</xdr:colOff>
      <xdr:row>226</xdr:row>
      <xdr:rowOff>190499</xdr:rowOff>
    </xdr:from>
    <xdr:to>
      <xdr:col>19</xdr:col>
      <xdr:colOff>504825</xdr:colOff>
      <xdr:row>252</xdr:row>
      <xdr:rowOff>142874</xdr:rowOff>
    </xdr:to>
    <xdr:pic>
      <xdr:nvPicPr>
        <xdr:cNvPr id="59" name="Imatge 58"/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l="5723" b="4629"/>
        <a:stretch/>
      </xdr:blipFill>
      <xdr:spPr>
        <a:xfrm>
          <a:off x="6438900" y="43814999"/>
          <a:ext cx="5648325" cy="490537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227</xdr:row>
      <xdr:rowOff>0</xdr:rowOff>
    </xdr:from>
    <xdr:to>
      <xdr:col>9</xdr:col>
      <xdr:colOff>466725</xdr:colOff>
      <xdr:row>252</xdr:row>
      <xdr:rowOff>0</xdr:rowOff>
    </xdr:to>
    <xdr:pic>
      <xdr:nvPicPr>
        <xdr:cNvPr id="66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/>
        <a:stretch/>
      </xdr:blipFill>
      <xdr:spPr bwMode="auto">
        <a:xfrm>
          <a:off x="333375" y="43815000"/>
          <a:ext cx="56197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352425</xdr:colOff>
      <xdr:row>256</xdr:row>
      <xdr:rowOff>0</xdr:rowOff>
    </xdr:from>
    <xdr:to>
      <xdr:col>19</xdr:col>
      <xdr:colOff>504825</xdr:colOff>
      <xdr:row>281</xdr:row>
      <xdr:rowOff>38100</xdr:rowOff>
    </xdr:to>
    <xdr:pic>
      <xdr:nvPicPr>
        <xdr:cNvPr id="67" name="Imatge 66"/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l="5882"/>
        <a:stretch/>
      </xdr:blipFill>
      <xdr:spPr>
        <a:xfrm>
          <a:off x="6448425" y="49339500"/>
          <a:ext cx="5638800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283</xdr:row>
      <xdr:rowOff>0</xdr:rowOff>
    </xdr:from>
    <xdr:to>
      <xdr:col>19</xdr:col>
      <xdr:colOff>504825</xdr:colOff>
      <xdr:row>307</xdr:row>
      <xdr:rowOff>57150</xdr:rowOff>
    </xdr:to>
    <xdr:pic>
      <xdr:nvPicPr>
        <xdr:cNvPr id="68" name="Imatge 67"/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6360"/>
        <a:stretch/>
      </xdr:blipFill>
      <xdr:spPr>
        <a:xfrm>
          <a:off x="6477000" y="54483000"/>
          <a:ext cx="5610225" cy="46291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312</xdr:row>
      <xdr:rowOff>161925</xdr:rowOff>
    </xdr:from>
    <xdr:to>
      <xdr:col>19</xdr:col>
      <xdr:colOff>485775</xdr:colOff>
      <xdr:row>338</xdr:row>
      <xdr:rowOff>9525</xdr:rowOff>
    </xdr:to>
    <xdr:pic>
      <xdr:nvPicPr>
        <xdr:cNvPr id="69" name="Imatge 68"/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l="6678"/>
        <a:stretch/>
      </xdr:blipFill>
      <xdr:spPr>
        <a:xfrm>
          <a:off x="6477000" y="60169425"/>
          <a:ext cx="559117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341</xdr:row>
      <xdr:rowOff>95250</xdr:rowOff>
    </xdr:from>
    <xdr:to>
      <xdr:col>19</xdr:col>
      <xdr:colOff>457200</xdr:colOff>
      <xdr:row>366</xdr:row>
      <xdr:rowOff>133350</xdr:rowOff>
    </xdr:to>
    <xdr:pic>
      <xdr:nvPicPr>
        <xdr:cNvPr id="70" name="Imatge 69"/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 l="6042"/>
        <a:stretch/>
      </xdr:blipFill>
      <xdr:spPr>
        <a:xfrm>
          <a:off x="6410325" y="65627250"/>
          <a:ext cx="562927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showGridLines="0" tabSelected="1" topLeftCell="A2" zoomScaleNormal="100" workbookViewId="0">
      <selection activeCell="B2" sqref="B2:O2"/>
    </sheetView>
  </sheetViews>
  <sheetFormatPr defaultRowHeight="15"/>
  <cols>
    <col min="1" max="1" width="7.42578125" style="89" customWidth="1"/>
    <col min="2" max="2" width="40.5703125" style="89" customWidth="1"/>
    <col min="3" max="3" width="10" style="89" customWidth="1"/>
    <col min="4" max="4" width="10" style="89" bestFit="1" customWidth="1"/>
    <col min="5" max="7" width="9.7109375" style="89" bestFit="1" customWidth="1"/>
    <col min="8" max="8" width="10.140625" style="89" customWidth="1"/>
    <col min="9" max="9" width="9.7109375" style="89" bestFit="1" customWidth="1"/>
    <col min="10" max="10" width="9.140625" style="89"/>
  </cols>
  <sheetData>
    <row r="1" spans="1:15">
      <c r="A1" s="86"/>
      <c r="B1" s="86"/>
      <c r="C1" s="86"/>
      <c r="D1" s="86"/>
      <c r="E1" s="86"/>
      <c r="F1" s="86"/>
      <c r="G1" s="86"/>
      <c r="H1" s="86"/>
      <c r="I1" s="86"/>
      <c r="J1" s="86"/>
      <c r="K1" s="3"/>
      <c r="L1" s="3"/>
      <c r="M1" s="3"/>
      <c r="N1" s="3"/>
      <c r="O1" s="3"/>
    </row>
    <row r="2" spans="1:15" ht="50.25" customHeight="1">
      <c r="A2" s="87"/>
      <c r="B2" s="161" t="s">
        <v>312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1"/>
      <c r="L3" s="1"/>
      <c r="M3" s="1"/>
      <c r="N3" s="1"/>
      <c r="O3" s="1"/>
    </row>
    <row r="4" spans="1:15">
      <c r="A4" s="87"/>
      <c r="B4" s="87"/>
      <c r="C4" s="87"/>
      <c r="D4" s="162" t="s">
        <v>36</v>
      </c>
      <c r="E4" s="162"/>
      <c r="F4" s="162"/>
      <c r="G4" s="162"/>
      <c r="H4" s="162"/>
      <c r="I4" s="162"/>
      <c r="J4" s="162"/>
      <c r="K4" s="162"/>
      <c r="L4" s="162"/>
      <c r="M4" s="4"/>
      <c r="N4" s="4"/>
      <c r="O4" s="5"/>
    </row>
    <row r="5" spans="1:15">
      <c r="A5" s="86"/>
      <c r="B5" s="86"/>
      <c r="C5" s="86"/>
      <c r="D5" s="86"/>
      <c r="E5" s="86"/>
      <c r="F5" s="86"/>
      <c r="G5" s="86"/>
      <c r="H5" s="86"/>
      <c r="I5" s="86"/>
      <c r="J5" s="86"/>
      <c r="K5" s="3"/>
      <c r="L5" s="3"/>
      <c r="M5" s="3"/>
      <c r="N5" s="3"/>
      <c r="O5" s="3"/>
    </row>
    <row r="6" spans="1:15" ht="21">
      <c r="A6" s="87"/>
      <c r="B6" s="6" t="s">
        <v>0</v>
      </c>
      <c r="C6" s="88"/>
      <c r="D6" s="88"/>
      <c r="E6" s="88"/>
      <c r="F6" s="88"/>
      <c r="G6" s="88"/>
      <c r="H6" s="88"/>
      <c r="I6" s="88"/>
      <c r="J6" s="88"/>
      <c r="K6" s="7"/>
      <c r="L6" s="7"/>
      <c r="M6" s="7"/>
      <c r="N6" s="7"/>
      <c r="O6" s="7"/>
    </row>
    <row r="8" spans="1:15" ht="15.75" thickBot="1">
      <c r="B8" s="163" t="s">
        <v>1</v>
      </c>
      <c r="C8" s="163"/>
      <c r="D8" s="163"/>
      <c r="E8" s="163"/>
      <c r="F8" s="163"/>
      <c r="G8" s="163"/>
      <c r="H8" s="163"/>
    </row>
    <row r="9" spans="1:15" ht="15.75" thickTop="1">
      <c r="B9" s="164"/>
      <c r="C9" s="167" t="s">
        <v>1</v>
      </c>
      <c r="D9" s="168"/>
      <c r="E9" s="168"/>
      <c r="F9" s="168"/>
      <c r="G9" s="168"/>
      <c r="H9" s="169"/>
    </row>
    <row r="10" spans="1:15">
      <c r="B10" s="165"/>
      <c r="C10" s="170" t="s">
        <v>59</v>
      </c>
      <c r="D10" s="171"/>
      <c r="E10" s="171" t="s">
        <v>60</v>
      </c>
      <c r="F10" s="171"/>
      <c r="G10" s="171" t="s">
        <v>61</v>
      </c>
      <c r="H10" s="172"/>
    </row>
    <row r="11" spans="1:15" ht="15.75" thickBot="1">
      <c r="B11" s="166"/>
      <c r="C11" s="11" t="s">
        <v>6</v>
      </c>
      <c r="D11" s="12" t="s">
        <v>3</v>
      </c>
      <c r="E11" s="12" t="s">
        <v>6</v>
      </c>
      <c r="F11" s="12" t="s">
        <v>3</v>
      </c>
      <c r="G11" s="12" t="s">
        <v>6</v>
      </c>
      <c r="H11" s="13" t="s">
        <v>3</v>
      </c>
    </row>
    <row r="12" spans="1:15" ht="15.75" thickTop="1">
      <c r="B12" s="90" t="s">
        <v>62</v>
      </c>
      <c r="C12" s="24">
        <v>37</v>
      </c>
      <c r="D12" s="25">
        <v>0.1010928961748634</v>
      </c>
      <c r="E12" s="26">
        <v>329</v>
      </c>
      <c r="F12" s="25">
        <v>0.89890710382513661</v>
      </c>
      <c r="G12" s="63">
        <v>366</v>
      </c>
      <c r="H12" s="64">
        <v>0.997</v>
      </c>
    </row>
    <row r="13" spans="1:15" ht="24">
      <c r="B13" s="91" t="s">
        <v>157</v>
      </c>
      <c r="C13" s="27">
        <v>0</v>
      </c>
      <c r="D13" s="28">
        <v>0</v>
      </c>
      <c r="E13" s="29">
        <v>1</v>
      </c>
      <c r="F13" s="28">
        <v>1</v>
      </c>
      <c r="G13" s="65">
        <v>1</v>
      </c>
      <c r="H13" s="66">
        <f>G13/G14</f>
        <v>2.7247956403269754E-3</v>
      </c>
    </row>
    <row r="14" spans="1:15" ht="15.75" thickBot="1">
      <c r="B14" s="92" t="s">
        <v>61</v>
      </c>
      <c r="C14" s="30">
        <v>37</v>
      </c>
      <c r="D14" s="31">
        <v>0.1008174386920981</v>
      </c>
      <c r="E14" s="32">
        <v>330</v>
      </c>
      <c r="F14" s="31">
        <v>0.89918256130790186</v>
      </c>
      <c r="G14" s="67">
        <v>367</v>
      </c>
      <c r="H14" s="68">
        <v>1</v>
      </c>
    </row>
    <row r="15" spans="1:15" ht="15.75" thickTop="1"/>
    <row r="16" spans="1:15" ht="15.75" thickBot="1">
      <c r="B16" s="173" t="s">
        <v>4</v>
      </c>
      <c r="C16" s="173"/>
      <c r="D16" s="173"/>
      <c r="E16" s="173"/>
      <c r="F16" s="173"/>
      <c r="G16" s="173"/>
      <c r="H16" s="173"/>
      <c r="I16" s="173"/>
      <c r="J16" s="173"/>
    </row>
    <row r="17" spans="1:12" ht="15.75" thickTop="1">
      <c r="B17" s="174" t="s">
        <v>158</v>
      </c>
      <c r="C17" s="177" t="s">
        <v>4</v>
      </c>
      <c r="D17" s="178"/>
      <c r="E17" s="178"/>
      <c r="F17" s="178"/>
      <c r="G17" s="178"/>
      <c r="H17" s="178"/>
      <c r="I17" s="178"/>
      <c r="J17" s="179"/>
    </row>
    <row r="18" spans="1:12" ht="25.5" customHeight="1">
      <c r="B18" s="175"/>
      <c r="C18" s="158" t="s">
        <v>37</v>
      </c>
      <c r="D18" s="159"/>
      <c r="E18" s="159" t="s">
        <v>159</v>
      </c>
      <c r="F18" s="159"/>
      <c r="G18" s="159" t="s">
        <v>5</v>
      </c>
      <c r="H18" s="159"/>
      <c r="I18" s="159" t="s">
        <v>61</v>
      </c>
      <c r="J18" s="160"/>
    </row>
    <row r="19" spans="1:12" ht="15.75" thickBot="1">
      <c r="B19" s="176"/>
      <c r="C19" s="93" t="s">
        <v>6</v>
      </c>
      <c r="D19" s="94" t="s">
        <v>3</v>
      </c>
      <c r="E19" s="94" t="s">
        <v>6</v>
      </c>
      <c r="F19" s="94" t="s">
        <v>3</v>
      </c>
      <c r="G19" s="94" t="s">
        <v>6</v>
      </c>
      <c r="H19" s="94" t="s">
        <v>3</v>
      </c>
      <c r="I19" s="94" t="s">
        <v>6</v>
      </c>
      <c r="J19" s="95" t="s">
        <v>3</v>
      </c>
    </row>
    <row r="20" spans="1:12" ht="15.75" thickTop="1">
      <c r="B20" s="90" t="s">
        <v>62</v>
      </c>
      <c r="C20" s="24">
        <v>347</v>
      </c>
      <c r="D20" s="25">
        <v>0.94808743169398912</v>
      </c>
      <c r="E20" s="26">
        <v>10</v>
      </c>
      <c r="F20" s="25">
        <v>2.7322404371584699E-2</v>
      </c>
      <c r="G20" s="26">
        <v>9</v>
      </c>
      <c r="H20" s="25">
        <v>2.4590163934426229E-2</v>
      </c>
      <c r="I20" s="63">
        <v>366</v>
      </c>
      <c r="J20" s="77">
        <f>1-1/367</f>
        <v>0.99727520435967298</v>
      </c>
    </row>
    <row r="21" spans="1:12" ht="24">
      <c r="B21" s="91" t="s">
        <v>157</v>
      </c>
      <c r="C21" s="27">
        <v>1</v>
      </c>
      <c r="D21" s="28">
        <v>1</v>
      </c>
      <c r="E21" s="29">
        <v>0</v>
      </c>
      <c r="F21" s="28">
        <v>0</v>
      </c>
      <c r="G21" s="29">
        <v>0</v>
      </c>
      <c r="H21" s="28">
        <v>0</v>
      </c>
      <c r="I21" s="65">
        <v>1</v>
      </c>
      <c r="J21" s="78">
        <v>3.0000000000000001E-3</v>
      </c>
    </row>
    <row r="22" spans="1:12" ht="15.75" thickBot="1">
      <c r="B22" s="92" t="s">
        <v>61</v>
      </c>
      <c r="C22" s="30">
        <v>348</v>
      </c>
      <c r="D22" s="31">
        <v>0.94822888283378748</v>
      </c>
      <c r="E22" s="32">
        <v>10</v>
      </c>
      <c r="F22" s="31">
        <v>2.7247956403269755E-2</v>
      </c>
      <c r="G22" s="32">
        <v>9</v>
      </c>
      <c r="H22" s="31">
        <v>2.4523160762942781E-2</v>
      </c>
      <c r="I22" s="67">
        <v>367</v>
      </c>
      <c r="J22" s="68">
        <v>1</v>
      </c>
    </row>
    <row r="23" spans="1:12" s="33" customFormat="1" ht="15" customHeight="1" thickTop="1">
      <c r="A23" s="33" t="s">
        <v>62</v>
      </c>
    </row>
    <row r="24" spans="1:12" s="33" customFormat="1" ht="12.75" thickBot="1">
      <c r="B24" s="157" t="s">
        <v>24</v>
      </c>
      <c r="C24" s="157"/>
      <c r="D24" s="157"/>
      <c r="E24" s="157"/>
      <c r="F24" s="157"/>
      <c r="G24" s="157"/>
      <c r="H24" s="157"/>
      <c r="I24" s="156"/>
      <c r="J24" s="156"/>
      <c r="K24" s="156"/>
      <c r="L24" s="156"/>
    </row>
    <row r="25" spans="1:12" ht="49.5" customHeight="1" thickTop="1">
      <c r="B25" s="96"/>
      <c r="C25" s="152" t="s">
        <v>62</v>
      </c>
      <c r="D25" s="153"/>
      <c r="E25" s="154" t="s">
        <v>157</v>
      </c>
      <c r="F25" s="153"/>
      <c r="G25" s="154" t="s">
        <v>61</v>
      </c>
      <c r="H25" s="155"/>
      <c r="I25" s="156"/>
      <c r="J25" s="156"/>
      <c r="K25" s="156"/>
      <c r="L25" s="156"/>
    </row>
    <row r="26" spans="1:12" ht="15.75" thickBot="1">
      <c r="B26" s="97"/>
      <c r="C26" s="98" t="s">
        <v>6</v>
      </c>
      <c r="D26" s="99" t="s">
        <v>3</v>
      </c>
      <c r="E26" s="99" t="s">
        <v>6</v>
      </c>
      <c r="F26" s="99" t="s">
        <v>3</v>
      </c>
      <c r="G26" s="99" t="s">
        <v>6</v>
      </c>
      <c r="H26" s="100" t="s">
        <v>3</v>
      </c>
      <c r="I26" s="156"/>
      <c r="J26" s="156"/>
      <c r="K26" s="156"/>
      <c r="L26" s="156"/>
    </row>
    <row r="27" spans="1:12" ht="15.75" thickTop="1">
      <c r="B27" s="101" t="s">
        <v>5</v>
      </c>
      <c r="C27" s="34">
        <v>18</v>
      </c>
      <c r="D27" s="79">
        <f>C27/366</f>
        <v>4.9180327868852458E-2</v>
      </c>
      <c r="E27" s="36">
        <v>0</v>
      </c>
      <c r="F27" s="35">
        <v>0</v>
      </c>
      <c r="G27" s="58">
        <v>18</v>
      </c>
      <c r="H27" s="82">
        <f>G27/367</f>
        <v>4.9046321525885561E-2</v>
      </c>
      <c r="I27" s="156"/>
      <c r="J27" s="156"/>
      <c r="K27" s="156"/>
      <c r="L27" s="156"/>
    </row>
    <row r="28" spans="1:12">
      <c r="B28" s="102" t="s">
        <v>160</v>
      </c>
      <c r="C28" s="37">
        <v>3</v>
      </c>
      <c r="D28" s="80">
        <f t="shared" ref="D28:D91" si="0">C28/366</f>
        <v>8.1967213114754103E-3</v>
      </c>
      <c r="E28" s="39">
        <v>0</v>
      </c>
      <c r="F28" s="38">
        <v>0</v>
      </c>
      <c r="G28" s="59">
        <v>3</v>
      </c>
      <c r="H28" s="83">
        <f t="shared" ref="H28:H91" si="1">G28/367</f>
        <v>8.1743869209809257E-3</v>
      </c>
    </row>
    <row r="29" spans="1:12">
      <c r="B29" s="102" t="s">
        <v>161</v>
      </c>
      <c r="C29" s="37">
        <v>1</v>
      </c>
      <c r="D29" s="80">
        <f t="shared" si="0"/>
        <v>2.7322404371584699E-3</v>
      </c>
      <c r="E29" s="39">
        <v>0</v>
      </c>
      <c r="F29" s="38">
        <v>0</v>
      </c>
      <c r="G29" s="59">
        <v>1</v>
      </c>
      <c r="H29" s="83">
        <f t="shared" si="1"/>
        <v>2.7247956403269754E-3</v>
      </c>
    </row>
    <row r="30" spans="1:12" ht="24">
      <c r="B30" s="102" t="s">
        <v>63</v>
      </c>
      <c r="C30" s="37">
        <v>2</v>
      </c>
      <c r="D30" s="80">
        <f t="shared" si="0"/>
        <v>5.4644808743169399E-3</v>
      </c>
      <c r="E30" s="39">
        <v>0</v>
      </c>
      <c r="F30" s="38">
        <v>0</v>
      </c>
      <c r="G30" s="59">
        <v>2</v>
      </c>
      <c r="H30" s="83">
        <f t="shared" si="1"/>
        <v>5.4495912806539508E-3</v>
      </c>
    </row>
    <row r="31" spans="1:12" ht="24">
      <c r="B31" s="102" t="s">
        <v>162</v>
      </c>
      <c r="C31" s="37">
        <v>1</v>
      </c>
      <c r="D31" s="80">
        <f t="shared" si="0"/>
        <v>2.7322404371584699E-3</v>
      </c>
      <c r="E31" s="39">
        <v>0</v>
      </c>
      <c r="F31" s="38">
        <v>0</v>
      </c>
      <c r="G31" s="59">
        <v>1</v>
      </c>
      <c r="H31" s="83">
        <f t="shared" si="1"/>
        <v>2.7247956403269754E-3</v>
      </c>
    </row>
    <row r="32" spans="1:12">
      <c r="B32" s="102" t="s">
        <v>163</v>
      </c>
      <c r="C32" s="37">
        <v>1</v>
      </c>
      <c r="D32" s="80">
        <f t="shared" si="0"/>
        <v>2.7322404371584699E-3</v>
      </c>
      <c r="E32" s="39">
        <v>0</v>
      </c>
      <c r="F32" s="38">
        <v>0</v>
      </c>
      <c r="G32" s="59">
        <v>1</v>
      </c>
      <c r="H32" s="83">
        <f t="shared" si="1"/>
        <v>2.7247956403269754E-3</v>
      </c>
    </row>
    <row r="33" spans="2:8">
      <c r="B33" s="102" t="s">
        <v>64</v>
      </c>
      <c r="C33" s="37">
        <v>3</v>
      </c>
      <c r="D33" s="80">
        <f t="shared" si="0"/>
        <v>8.1967213114754103E-3</v>
      </c>
      <c r="E33" s="39">
        <v>0</v>
      </c>
      <c r="F33" s="38">
        <v>0</v>
      </c>
      <c r="G33" s="59">
        <v>3</v>
      </c>
      <c r="H33" s="83">
        <f t="shared" si="1"/>
        <v>8.1743869209809257E-3</v>
      </c>
    </row>
    <row r="34" spans="2:8" ht="24">
      <c r="B34" s="102" t="s">
        <v>164</v>
      </c>
      <c r="C34" s="37">
        <v>1</v>
      </c>
      <c r="D34" s="80">
        <f t="shared" si="0"/>
        <v>2.7322404371584699E-3</v>
      </c>
      <c r="E34" s="39">
        <v>0</v>
      </c>
      <c r="F34" s="38">
        <v>0</v>
      </c>
      <c r="G34" s="59">
        <v>1</v>
      </c>
      <c r="H34" s="83">
        <f t="shared" si="1"/>
        <v>2.7247956403269754E-3</v>
      </c>
    </row>
    <row r="35" spans="2:8">
      <c r="B35" s="102" t="s">
        <v>165</v>
      </c>
      <c r="C35" s="37">
        <v>1</v>
      </c>
      <c r="D35" s="80">
        <f t="shared" si="0"/>
        <v>2.7322404371584699E-3</v>
      </c>
      <c r="E35" s="39">
        <v>0</v>
      </c>
      <c r="F35" s="38">
        <v>0</v>
      </c>
      <c r="G35" s="59">
        <v>1</v>
      </c>
      <c r="H35" s="83">
        <f t="shared" si="1"/>
        <v>2.7247956403269754E-3</v>
      </c>
    </row>
    <row r="36" spans="2:8" ht="24">
      <c r="B36" s="102" t="s">
        <v>65</v>
      </c>
      <c r="C36" s="37">
        <v>2</v>
      </c>
      <c r="D36" s="80">
        <f t="shared" si="0"/>
        <v>5.4644808743169399E-3</v>
      </c>
      <c r="E36" s="39">
        <v>0</v>
      </c>
      <c r="F36" s="38">
        <v>0</v>
      </c>
      <c r="G36" s="59">
        <v>2</v>
      </c>
      <c r="H36" s="83">
        <f t="shared" si="1"/>
        <v>5.4495912806539508E-3</v>
      </c>
    </row>
    <row r="37" spans="2:8" ht="24">
      <c r="B37" s="102" t="s">
        <v>66</v>
      </c>
      <c r="C37" s="37">
        <v>3</v>
      </c>
      <c r="D37" s="80">
        <f t="shared" si="0"/>
        <v>8.1967213114754103E-3</v>
      </c>
      <c r="E37" s="39">
        <v>0</v>
      </c>
      <c r="F37" s="38">
        <v>0</v>
      </c>
      <c r="G37" s="59">
        <v>3</v>
      </c>
      <c r="H37" s="83">
        <f t="shared" si="1"/>
        <v>8.1743869209809257E-3</v>
      </c>
    </row>
    <row r="38" spans="2:8" ht="24">
      <c r="B38" s="102" t="s">
        <v>166</v>
      </c>
      <c r="C38" s="37">
        <v>2</v>
      </c>
      <c r="D38" s="80">
        <f t="shared" si="0"/>
        <v>5.4644808743169399E-3</v>
      </c>
      <c r="E38" s="39">
        <v>0</v>
      </c>
      <c r="F38" s="38">
        <v>0</v>
      </c>
      <c r="G38" s="59">
        <v>2</v>
      </c>
      <c r="H38" s="83">
        <f t="shared" si="1"/>
        <v>5.4495912806539508E-3</v>
      </c>
    </row>
    <row r="39" spans="2:8">
      <c r="B39" s="102" t="s">
        <v>67</v>
      </c>
      <c r="C39" s="37">
        <v>1</v>
      </c>
      <c r="D39" s="80">
        <f t="shared" si="0"/>
        <v>2.7322404371584699E-3</v>
      </c>
      <c r="E39" s="39">
        <v>0</v>
      </c>
      <c r="F39" s="38">
        <v>0</v>
      </c>
      <c r="G39" s="59">
        <v>1</v>
      </c>
      <c r="H39" s="83">
        <f t="shared" si="1"/>
        <v>2.7247956403269754E-3</v>
      </c>
    </row>
    <row r="40" spans="2:8" ht="24">
      <c r="B40" s="102" t="s">
        <v>68</v>
      </c>
      <c r="C40" s="37">
        <v>1</v>
      </c>
      <c r="D40" s="80">
        <f t="shared" si="0"/>
        <v>2.7322404371584699E-3</v>
      </c>
      <c r="E40" s="39">
        <v>0</v>
      </c>
      <c r="F40" s="38">
        <v>0</v>
      </c>
      <c r="G40" s="59">
        <v>1</v>
      </c>
      <c r="H40" s="83">
        <f t="shared" si="1"/>
        <v>2.7247956403269754E-3</v>
      </c>
    </row>
    <row r="41" spans="2:8" ht="24">
      <c r="B41" s="102" t="s">
        <v>69</v>
      </c>
      <c r="C41" s="37">
        <v>2</v>
      </c>
      <c r="D41" s="80">
        <f t="shared" si="0"/>
        <v>5.4644808743169399E-3</v>
      </c>
      <c r="E41" s="39">
        <v>0</v>
      </c>
      <c r="F41" s="38">
        <v>0</v>
      </c>
      <c r="G41" s="59">
        <v>2</v>
      </c>
      <c r="H41" s="83">
        <f t="shared" si="1"/>
        <v>5.4495912806539508E-3</v>
      </c>
    </row>
    <row r="42" spans="2:8" ht="24">
      <c r="B42" s="102" t="s">
        <v>167</v>
      </c>
      <c r="C42" s="37">
        <v>1</v>
      </c>
      <c r="D42" s="80">
        <f t="shared" si="0"/>
        <v>2.7322404371584699E-3</v>
      </c>
      <c r="E42" s="39">
        <v>0</v>
      </c>
      <c r="F42" s="38">
        <v>0</v>
      </c>
      <c r="G42" s="59">
        <v>1</v>
      </c>
      <c r="H42" s="83">
        <f t="shared" si="1"/>
        <v>2.7247956403269754E-3</v>
      </c>
    </row>
    <row r="43" spans="2:8" ht="24">
      <c r="B43" s="102" t="s">
        <v>70</v>
      </c>
      <c r="C43" s="37">
        <v>1</v>
      </c>
      <c r="D43" s="80">
        <f t="shared" si="0"/>
        <v>2.7322404371584699E-3</v>
      </c>
      <c r="E43" s="39">
        <v>0</v>
      </c>
      <c r="F43" s="38">
        <v>0</v>
      </c>
      <c r="G43" s="59">
        <v>1</v>
      </c>
      <c r="H43" s="83">
        <f t="shared" si="1"/>
        <v>2.7247956403269754E-3</v>
      </c>
    </row>
    <row r="44" spans="2:8" ht="24">
      <c r="B44" s="102" t="s">
        <v>168</v>
      </c>
      <c r="C44" s="37">
        <v>1</v>
      </c>
      <c r="D44" s="80">
        <f t="shared" si="0"/>
        <v>2.7322404371584699E-3</v>
      </c>
      <c r="E44" s="39">
        <v>0</v>
      </c>
      <c r="F44" s="38">
        <v>0</v>
      </c>
      <c r="G44" s="59">
        <v>1</v>
      </c>
      <c r="H44" s="83">
        <f t="shared" si="1"/>
        <v>2.7247956403269754E-3</v>
      </c>
    </row>
    <row r="45" spans="2:8" ht="24">
      <c r="B45" s="102" t="s">
        <v>169</v>
      </c>
      <c r="C45" s="37">
        <v>1</v>
      </c>
      <c r="D45" s="80">
        <f t="shared" si="0"/>
        <v>2.7322404371584699E-3</v>
      </c>
      <c r="E45" s="39">
        <v>0</v>
      </c>
      <c r="F45" s="38">
        <v>0</v>
      </c>
      <c r="G45" s="59">
        <v>1</v>
      </c>
      <c r="H45" s="83">
        <f t="shared" si="1"/>
        <v>2.7247956403269754E-3</v>
      </c>
    </row>
    <row r="46" spans="2:8">
      <c r="B46" s="102" t="s">
        <v>170</v>
      </c>
      <c r="C46" s="37">
        <v>1</v>
      </c>
      <c r="D46" s="80">
        <f t="shared" si="0"/>
        <v>2.7322404371584699E-3</v>
      </c>
      <c r="E46" s="39">
        <v>0</v>
      </c>
      <c r="F46" s="38">
        <v>0</v>
      </c>
      <c r="G46" s="59">
        <v>1</v>
      </c>
      <c r="H46" s="83">
        <f t="shared" si="1"/>
        <v>2.7247956403269754E-3</v>
      </c>
    </row>
    <row r="47" spans="2:8">
      <c r="B47" s="102" t="s">
        <v>71</v>
      </c>
      <c r="C47" s="37">
        <v>1</v>
      </c>
      <c r="D47" s="80">
        <f t="shared" si="0"/>
        <v>2.7322404371584699E-3</v>
      </c>
      <c r="E47" s="39">
        <v>0</v>
      </c>
      <c r="F47" s="38">
        <v>0</v>
      </c>
      <c r="G47" s="59">
        <v>1</v>
      </c>
      <c r="H47" s="83">
        <f t="shared" si="1"/>
        <v>2.7247956403269754E-3</v>
      </c>
    </row>
    <row r="48" spans="2:8" ht="24">
      <c r="B48" s="102" t="s">
        <v>72</v>
      </c>
      <c r="C48" s="37">
        <v>1</v>
      </c>
      <c r="D48" s="80">
        <f t="shared" si="0"/>
        <v>2.7322404371584699E-3</v>
      </c>
      <c r="E48" s="39">
        <v>0</v>
      </c>
      <c r="F48" s="38">
        <v>0</v>
      </c>
      <c r="G48" s="59">
        <v>1</v>
      </c>
      <c r="H48" s="83">
        <f t="shared" si="1"/>
        <v>2.7247956403269754E-3</v>
      </c>
    </row>
    <row r="49" spans="2:8" ht="24">
      <c r="B49" s="102" t="s">
        <v>73</v>
      </c>
      <c r="C49" s="37">
        <v>1</v>
      </c>
      <c r="D49" s="80">
        <f t="shared" si="0"/>
        <v>2.7322404371584699E-3</v>
      </c>
      <c r="E49" s="39">
        <v>0</v>
      </c>
      <c r="F49" s="38">
        <v>0</v>
      </c>
      <c r="G49" s="59">
        <v>1</v>
      </c>
      <c r="H49" s="83">
        <f t="shared" si="1"/>
        <v>2.7247956403269754E-3</v>
      </c>
    </row>
    <row r="50" spans="2:8" ht="24">
      <c r="B50" s="102" t="s">
        <v>74</v>
      </c>
      <c r="C50" s="37">
        <v>1</v>
      </c>
      <c r="D50" s="80">
        <f t="shared" si="0"/>
        <v>2.7322404371584699E-3</v>
      </c>
      <c r="E50" s="39">
        <v>0</v>
      </c>
      <c r="F50" s="38">
        <v>0</v>
      </c>
      <c r="G50" s="59">
        <v>1</v>
      </c>
      <c r="H50" s="83">
        <f t="shared" si="1"/>
        <v>2.7247956403269754E-3</v>
      </c>
    </row>
    <row r="51" spans="2:8" ht="24">
      <c r="B51" s="102" t="s">
        <v>75</v>
      </c>
      <c r="C51" s="37">
        <v>2</v>
      </c>
      <c r="D51" s="80">
        <f t="shared" si="0"/>
        <v>5.4644808743169399E-3</v>
      </c>
      <c r="E51" s="39">
        <v>0</v>
      </c>
      <c r="F51" s="38">
        <v>0</v>
      </c>
      <c r="G51" s="59">
        <v>2</v>
      </c>
      <c r="H51" s="83">
        <f t="shared" si="1"/>
        <v>5.4495912806539508E-3</v>
      </c>
    </row>
    <row r="52" spans="2:8">
      <c r="B52" s="102" t="s">
        <v>171</v>
      </c>
      <c r="C52" s="37">
        <v>1</v>
      </c>
      <c r="D52" s="80">
        <f t="shared" si="0"/>
        <v>2.7322404371584699E-3</v>
      </c>
      <c r="E52" s="39">
        <v>0</v>
      </c>
      <c r="F52" s="38">
        <v>0</v>
      </c>
      <c r="G52" s="59">
        <v>1</v>
      </c>
      <c r="H52" s="83">
        <f t="shared" si="1"/>
        <v>2.7247956403269754E-3</v>
      </c>
    </row>
    <row r="53" spans="2:8" ht="24">
      <c r="B53" s="102" t="s">
        <v>172</v>
      </c>
      <c r="C53" s="37">
        <v>6</v>
      </c>
      <c r="D53" s="80">
        <f t="shared" si="0"/>
        <v>1.6393442622950821E-2</v>
      </c>
      <c r="E53" s="39">
        <v>0</v>
      </c>
      <c r="F53" s="38">
        <v>0</v>
      </c>
      <c r="G53" s="59">
        <v>6</v>
      </c>
      <c r="H53" s="83">
        <f t="shared" si="1"/>
        <v>1.6348773841961851E-2</v>
      </c>
    </row>
    <row r="54" spans="2:8">
      <c r="B54" s="102" t="s">
        <v>173</v>
      </c>
      <c r="C54" s="37">
        <v>1</v>
      </c>
      <c r="D54" s="80">
        <f t="shared" si="0"/>
        <v>2.7322404371584699E-3</v>
      </c>
      <c r="E54" s="39">
        <v>0</v>
      </c>
      <c r="F54" s="38">
        <v>0</v>
      </c>
      <c r="G54" s="59">
        <v>1</v>
      </c>
      <c r="H54" s="83">
        <f t="shared" si="1"/>
        <v>2.7247956403269754E-3</v>
      </c>
    </row>
    <row r="55" spans="2:8" ht="24">
      <c r="B55" s="102" t="s">
        <v>76</v>
      </c>
      <c r="C55" s="37">
        <v>2</v>
      </c>
      <c r="D55" s="80">
        <f t="shared" si="0"/>
        <v>5.4644808743169399E-3</v>
      </c>
      <c r="E55" s="39">
        <v>0</v>
      </c>
      <c r="F55" s="38">
        <v>0</v>
      </c>
      <c r="G55" s="59">
        <v>2</v>
      </c>
      <c r="H55" s="83">
        <f t="shared" si="1"/>
        <v>5.4495912806539508E-3</v>
      </c>
    </row>
    <row r="56" spans="2:8" ht="24">
      <c r="B56" s="102" t="s">
        <v>77</v>
      </c>
      <c r="C56" s="37">
        <v>1</v>
      </c>
      <c r="D56" s="80">
        <f t="shared" si="0"/>
        <v>2.7322404371584699E-3</v>
      </c>
      <c r="E56" s="39">
        <v>0</v>
      </c>
      <c r="F56" s="38">
        <v>0</v>
      </c>
      <c r="G56" s="59">
        <v>1</v>
      </c>
      <c r="H56" s="83">
        <f t="shared" si="1"/>
        <v>2.7247956403269754E-3</v>
      </c>
    </row>
    <row r="57" spans="2:8">
      <c r="B57" s="102" t="s">
        <v>174</v>
      </c>
      <c r="C57" s="37">
        <v>2</v>
      </c>
      <c r="D57" s="80">
        <f t="shared" si="0"/>
        <v>5.4644808743169399E-3</v>
      </c>
      <c r="E57" s="39">
        <v>0</v>
      </c>
      <c r="F57" s="38">
        <v>0</v>
      </c>
      <c r="G57" s="59">
        <v>2</v>
      </c>
      <c r="H57" s="83">
        <f t="shared" si="1"/>
        <v>5.4495912806539508E-3</v>
      </c>
    </row>
    <row r="58" spans="2:8" ht="24">
      <c r="B58" s="102" t="s">
        <v>175</v>
      </c>
      <c r="C58" s="37">
        <v>1</v>
      </c>
      <c r="D58" s="80">
        <f t="shared" si="0"/>
        <v>2.7322404371584699E-3</v>
      </c>
      <c r="E58" s="39">
        <v>0</v>
      </c>
      <c r="F58" s="38">
        <v>0</v>
      </c>
      <c r="G58" s="59">
        <v>1</v>
      </c>
      <c r="H58" s="83">
        <f t="shared" si="1"/>
        <v>2.7247956403269754E-3</v>
      </c>
    </row>
    <row r="59" spans="2:8">
      <c r="B59" s="102" t="s">
        <v>78</v>
      </c>
      <c r="C59" s="37">
        <v>1</v>
      </c>
      <c r="D59" s="80">
        <f t="shared" si="0"/>
        <v>2.7322404371584699E-3</v>
      </c>
      <c r="E59" s="39">
        <v>0</v>
      </c>
      <c r="F59" s="38">
        <v>0</v>
      </c>
      <c r="G59" s="59">
        <v>1</v>
      </c>
      <c r="H59" s="83">
        <f t="shared" si="1"/>
        <v>2.7247956403269754E-3</v>
      </c>
    </row>
    <row r="60" spans="2:8" ht="24">
      <c r="B60" s="102" t="s">
        <v>176</v>
      </c>
      <c r="C60" s="37">
        <v>1</v>
      </c>
      <c r="D60" s="80">
        <f t="shared" si="0"/>
        <v>2.7322404371584699E-3</v>
      </c>
      <c r="E60" s="39">
        <v>0</v>
      </c>
      <c r="F60" s="38">
        <v>0</v>
      </c>
      <c r="G60" s="59">
        <v>1</v>
      </c>
      <c r="H60" s="83">
        <f t="shared" si="1"/>
        <v>2.7247956403269754E-3</v>
      </c>
    </row>
    <row r="61" spans="2:8" ht="24">
      <c r="B61" s="102" t="s">
        <v>177</v>
      </c>
      <c r="C61" s="37">
        <v>1</v>
      </c>
      <c r="D61" s="80">
        <f t="shared" si="0"/>
        <v>2.7322404371584699E-3</v>
      </c>
      <c r="E61" s="39">
        <v>0</v>
      </c>
      <c r="F61" s="38">
        <v>0</v>
      </c>
      <c r="G61" s="59">
        <v>1</v>
      </c>
      <c r="H61" s="83">
        <f t="shared" si="1"/>
        <v>2.7247956403269754E-3</v>
      </c>
    </row>
    <row r="62" spans="2:8" ht="24">
      <c r="B62" s="102" t="s">
        <v>178</v>
      </c>
      <c r="C62" s="37">
        <v>1</v>
      </c>
      <c r="D62" s="80">
        <f t="shared" si="0"/>
        <v>2.7322404371584699E-3</v>
      </c>
      <c r="E62" s="39">
        <v>0</v>
      </c>
      <c r="F62" s="38">
        <v>0</v>
      </c>
      <c r="G62" s="59">
        <v>1</v>
      </c>
      <c r="H62" s="83">
        <f t="shared" si="1"/>
        <v>2.7247956403269754E-3</v>
      </c>
    </row>
    <row r="63" spans="2:8" ht="24">
      <c r="B63" s="102" t="s">
        <v>179</v>
      </c>
      <c r="C63" s="37">
        <v>3</v>
      </c>
      <c r="D63" s="80">
        <f t="shared" si="0"/>
        <v>8.1967213114754103E-3</v>
      </c>
      <c r="E63" s="39">
        <v>0</v>
      </c>
      <c r="F63" s="38">
        <v>0</v>
      </c>
      <c r="G63" s="59">
        <v>3</v>
      </c>
      <c r="H63" s="83">
        <f t="shared" si="1"/>
        <v>8.1743869209809257E-3</v>
      </c>
    </row>
    <row r="64" spans="2:8">
      <c r="B64" s="102" t="s">
        <v>79</v>
      </c>
      <c r="C64" s="37">
        <v>2</v>
      </c>
      <c r="D64" s="80">
        <f t="shared" si="0"/>
        <v>5.4644808743169399E-3</v>
      </c>
      <c r="E64" s="39">
        <v>0</v>
      </c>
      <c r="F64" s="38">
        <v>0</v>
      </c>
      <c r="G64" s="59">
        <v>2</v>
      </c>
      <c r="H64" s="83">
        <f t="shared" si="1"/>
        <v>5.4495912806539508E-3</v>
      </c>
    </row>
    <row r="65" spans="2:8" ht="24">
      <c r="B65" s="102" t="s">
        <v>80</v>
      </c>
      <c r="C65" s="37">
        <v>3</v>
      </c>
      <c r="D65" s="80">
        <f t="shared" si="0"/>
        <v>8.1967213114754103E-3</v>
      </c>
      <c r="E65" s="39">
        <v>0</v>
      </c>
      <c r="F65" s="38">
        <v>0</v>
      </c>
      <c r="G65" s="59">
        <v>3</v>
      </c>
      <c r="H65" s="83">
        <f t="shared" si="1"/>
        <v>8.1743869209809257E-3</v>
      </c>
    </row>
    <row r="66" spans="2:8">
      <c r="B66" s="102" t="s">
        <v>180</v>
      </c>
      <c r="C66" s="37">
        <v>1</v>
      </c>
      <c r="D66" s="80">
        <f t="shared" si="0"/>
        <v>2.7322404371584699E-3</v>
      </c>
      <c r="E66" s="39">
        <v>0</v>
      </c>
      <c r="F66" s="38">
        <v>0</v>
      </c>
      <c r="G66" s="59">
        <v>1</v>
      </c>
      <c r="H66" s="83">
        <f t="shared" si="1"/>
        <v>2.7247956403269754E-3</v>
      </c>
    </row>
    <row r="67" spans="2:8" ht="24">
      <c r="B67" s="102" t="s">
        <v>181</v>
      </c>
      <c r="C67" s="37">
        <v>1</v>
      </c>
      <c r="D67" s="80">
        <f t="shared" si="0"/>
        <v>2.7322404371584699E-3</v>
      </c>
      <c r="E67" s="39">
        <v>0</v>
      </c>
      <c r="F67" s="38">
        <v>0</v>
      </c>
      <c r="G67" s="59">
        <v>1</v>
      </c>
      <c r="H67" s="83">
        <f t="shared" si="1"/>
        <v>2.7247956403269754E-3</v>
      </c>
    </row>
    <row r="68" spans="2:8" ht="24">
      <c r="B68" s="102" t="s">
        <v>182</v>
      </c>
      <c r="C68" s="37">
        <v>1</v>
      </c>
      <c r="D68" s="80">
        <f t="shared" si="0"/>
        <v>2.7322404371584699E-3</v>
      </c>
      <c r="E68" s="39">
        <v>0</v>
      </c>
      <c r="F68" s="38">
        <v>0</v>
      </c>
      <c r="G68" s="59">
        <v>1</v>
      </c>
      <c r="H68" s="83">
        <f t="shared" si="1"/>
        <v>2.7247956403269754E-3</v>
      </c>
    </row>
    <row r="69" spans="2:8" ht="24">
      <c r="B69" s="102" t="s">
        <v>183</v>
      </c>
      <c r="C69" s="37">
        <v>2</v>
      </c>
      <c r="D69" s="80">
        <f t="shared" si="0"/>
        <v>5.4644808743169399E-3</v>
      </c>
      <c r="E69" s="39">
        <v>0</v>
      </c>
      <c r="F69" s="38">
        <v>0</v>
      </c>
      <c r="G69" s="59">
        <v>2</v>
      </c>
      <c r="H69" s="83">
        <f t="shared" si="1"/>
        <v>5.4495912806539508E-3</v>
      </c>
    </row>
    <row r="70" spans="2:8">
      <c r="B70" s="102" t="s">
        <v>184</v>
      </c>
      <c r="C70" s="37">
        <v>1</v>
      </c>
      <c r="D70" s="80">
        <f t="shared" si="0"/>
        <v>2.7322404371584699E-3</v>
      </c>
      <c r="E70" s="39">
        <v>0</v>
      </c>
      <c r="F70" s="38">
        <v>0</v>
      </c>
      <c r="G70" s="59">
        <v>1</v>
      </c>
      <c r="H70" s="83">
        <f t="shared" si="1"/>
        <v>2.7247956403269754E-3</v>
      </c>
    </row>
    <row r="71" spans="2:8">
      <c r="B71" s="102" t="s">
        <v>81</v>
      </c>
      <c r="C71" s="37">
        <v>2</v>
      </c>
      <c r="D71" s="80">
        <f t="shared" si="0"/>
        <v>5.4644808743169399E-3</v>
      </c>
      <c r="E71" s="39">
        <v>0</v>
      </c>
      <c r="F71" s="38">
        <v>0</v>
      </c>
      <c r="G71" s="59">
        <v>2</v>
      </c>
      <c r="H71" s="83">
        <f t="shared" si="1"/>
        <v>5.4495912806539508E-3</v>
      </c>
    </row>
    <row r="72" spans="2:8" ht="24">
      <c r="B72" s="102" t="s">
        <v>82</v>
      </c>
      <c r="C72" s="37">
        <v>3</v>
      </c>
      <c r="D72" s="80">
        <f t="shared" si="0"/>
        <v>8.1967213114754103E-3</v>
      </c>
      <c r="E72" s="39">
        <v>0</v>
      </c>
      <c r="F72" s="38">
        <v>0</v>
      </c>
      <c r="G72" s="59">
        <v>3</v>
      </c>
      <c r="H72" s="83">
        <f t="shared" si="1"/>
        <v>8.1743869209809257E-3</v>
      </c>
    </row>
    <row r="73" spans="2:8" ht="24">
      <c r="B73" s="102" t="s">
        <v>185</v>
      </c>
      <c r="C73" s="37">
        <v>1</v>
      </c>
      <c r="D73" s="80">
        <f t="shared" si="0"/>
        <v>2.7322404371584699E-3</v>
      </c>
      <c r="E73" s="39">
        <v>0</v>
      </c>
      <c r="F73" s="38">
        <v>0</v>
      </c>
      <c r="G73" s="59">
        <v>1</v>
      </c>
      <c r="H73" s="83">
        <f t="shared" si="1"/>
        <v>2.7247956403269754E-3</v>
      </c>
    </row>
    <row r="74" spans="2:8">
      <c r="B74" s="102" t="s">
        <v>83</v>
      </c>
      <c r="C74" s="37">
        <v>2</v>
      </c>
      <c r="D74" s="80">
        <f t="shared" si="0"/>
        <v>5.4644808743169399E-3</v>
      </c>
      <c r="E74" s="39">
        <v>0</v>
      </c>
      <c r="F74" s="38">
        <v>0</v>
      </c>
      <c r="G74" s="59">
        <v>2</v>
      </c>
      <c r="H74" s="83">
        <f t="shared" si="1"/>
        <v>5.4495912806539508E-3</v>
      </c>
    </row>
    <row r="75" spans="2:8" ht="24">
      <c r="B75" s="102" t="s">
        <v>84</v>
      </c>
      <c r="C75" s="37">
        <v>2</v>
      </c>
      <c r="D75" s="80">
        <f t="shared" si="0"/>
        <v>5.4644808743169399E-3</v>
      </c>
      <c r="E75" s="39">
        <v>0</v>
      </c>
      <c r="F75" s="38">
        <v>0</v>
      </c>
      <c r="G75" s="59">
        <v>2</v>
      </c>
      <c r="H75" s="83">
        <f t="shared" si="1"/>
        <v>5.4495912806539508E-3</v>
      </c>
    </row>
    <row r="76" spans="2:8">
      <c r="B76" s="102" t="s">
        <v>186</v>
      </c>
      <c r="C76" s="37">
        <v>1</v>
      </c>
      <c r="D76" s="80">
        <f t="shared" si="0"/>
        <v>2.7322404371584699E-3</v>
      </c>
      <c r="E76" s="39">
        <v>0</v>
      </c>
      <c r="F76" s="38">
        <v>0</v>
      </c>
      <c r="G76" s="59">
        <v>1</v>
      </c>
      <c r="H76" s="83">
        <f t="shared" si="1"/>
        <v>2.7247956403269754E-3</v>
      </c>
    </row>
    <row r="77" spans="2:8" ht="24">
      <c r="B77" s="102" t="s">
        <v>85</v>
      </c>
      <c r="C77" s="37">
        <v>1</v>
      </c>
      <c r="D77" s="80">
        <f t="shared" si="0"/>
        <v>2.7322404371584699E-3</v>
      </c>
      <c r="E77" s="39">
        <v>0</v>
      </c>
      <c r="F77" s="38">
        <v>0</v>
      </c>
      <c r="G77" s="59">
        <v>1</v>
      </c>
      <c r="H77" s="83">
        <f t="shared" si="1"/>
        <v>2.7247956403269754E-3</v>
      </c>
    </row>
    <row r="78" spans="2:8" ht="24">
      <c r="B78" s="102" t="s">
        <v>187</v>
      </c>
      <c r="C78" s="37">
        <v>1</v>
      </c>
      <c r="D78" s="80">
        <f t="shared" si="0"/>
        <v>2.7322404371584699E-3</v>
      </c>
      <c r="E78" s="39">
        <v>0</v>
      </c>
      <c r="F78" s="38">
        <v>0</v>
      </c>
      <c r="G78" s="59">
        <v>1</v>
      </c>
      <c r="H78" s="83">
        <f t="shared" si="1"/>
        <v>2.7247956403269754E-3</v>
      </c>
    </row>
    <row r="79" spans="2:8">
      <c r="B79" s="102" t="s">
        <v>188</v>
      </c>
      <c r="C79" s="37">
        <v>1</v>
      </c>
      <c r="D79" s="80">
        <f t="shared" si="0"/>
        <v>2.7322404371584699E-3</v>
      </c>
      <c r="E79" s="39">
        <v>0</v>
      </c>
      <c r="F79" s="38">
        <v>0</v>
      </c>
      <c r="G79" s="59">
        <v>1</v>
      </c>
      <c r="H79" s="83">
        <f t="shared" si="1"/>
        <v>2.7247956403269754E-3</v>
      </c>
    </row>
    <row r="80" spans="2:8">
      <c r="B80" s="102" t="s">
        <v>86</v>
      </c>
      <c r="C80" s="37">
        <v>2</v>
      </c>
      <c r="D80" s="80">
        <f t="shared" si="0"/>
        <v>5.4644808743169399E-3</v>
      </c>
      <c r="E80" s="39">
        <v>0</v>
      </c>
      <c r="F80" s="38">
        <v>0</v>
      </c>
      <c r="G80" s="59">
        <v>2</v>
      </c>
      <c r="H80" s="83">
        <f t="shared" si="1"/>
        <v>5.4495912806539508E-3</v>
      </c>
    </row>
    <row r="81" spans="2:8" ht="24">
      <c r="B81" s="102" t="s">
        <v>87</v>
      </c>
      <c r="C81" s="37">
        <v>1</v>
      </c>
      <c r="D81" s="80">
        <f t="shared" si="0"/>
        <v>2.7322404371584699E-3</v>
      </c>
      <c r="E81" s="39">
        <v>0</v>
      </c>
      <c r="F81" s="38">
        <v>0</v>
      </c>
      <c r="G81" s="59">
        <v>1</v>
      </c>
      <c r="H81" s="83">
        <f t="shared" si="1"/>
        <v>2.7247956403269754E-3</v>
      </c>
    </row>
    <row r="82" spans="2:8">
      <c r="B82" s="102" t="s">
        <v>88</v>
      </c>
      <c r="C82" s="37">
        <v>1</v>
      </c>
      <c r="D82" s="80">
        <f t="shared" si="0"/>
        <v>2.7322404371584699E-3</v>
      </c>
      <c r="E82" s="39">
        <v>0</v>
      </c>
      <c r="F82" s="38">
        <v>0</v>
      </c>
      <c r="G82" s="59">
        <v>1</v>
      </c>
      <c r="H82" s="83">
        <f t="shared" si="1"/>
        <v>2.7247956403269754E-3</v>
      </c>
    </row>
    <row r="83" spans="2:8" ht="24">
      <c r="B83" s="102" t="s">
        <v>189</v>
      </c>
      <c r="C83" s="37">
        <v>1</v>
      </c>
      <c r="D83" s="80">
        <f t="shared" si="0"/>
        <v>2.7322404371584699E-3</v>
      </c>
      <c r="E83" s="39">
        <v>0</v>
      </c>
      <c r="F83" s="38">
        <v>0</v>
      </c>
      <c r="G83" s="59">
        <v>1</v>
      </c>
      <c r="H83" s="83">
        <f t="shared" si="1"/>
        <v>2.7247956403269754E-3</v>
      </c>
    </row>
    <row r="84" spans="2:8" ht="24">
      <c r="B84" s="102" t="s">
        <v>190</v>
      </c>
      <c r="C84" s="37">
        <v>1</v>
      </c>
      <c r="D84" s="80">
        <f t="shared" si="0"/>
        <v>2.7322404371584699E-3</v>
      </c>
      <c r="E84" s="39">
        <v>0</v>
      </c>
      <c r="F84" s="38">
        <v>0</v>
      </c>
      <c r="G84" s="59">
        <v>1</v>
      </c>
      <c r="H84" s="83">
        <f t="shared" si="1"/>
        <v>2.7247956403269754E-3</v>
      </c>
    </row>
    <row r="85" spans="2:8">
      <c r="B85" s="102" t="s">
        <v>191</v>
      </c>
      <c r="C85" s="37">
        <v>1</v>
      </c>
      <c r="D85" s="80">
        <f t="shared" si="0"/>
        <v>2.7322404371584699E-3</v>
      </c>
      <c r="E85" s="39">
        <v>0</v>
      </c>
      <c r="F85" s="38">
        <v>0</v>
      </c>
      <c r="G85" s="59">
        <v>1</v>
      </c>
      <c r="H85" s="83">
        <f t="shared" si="1"/>
        <v>2.7247956403269754E-3</v>
      </c>
    </row>
    <row r="86" spans="2:8" ht="24">
      <c r="B86" s="102" t="s">
        <v>192</v>
      </c>
      <c r="C86" s="37">
        <v>1</v>
      </c>
      <c r="D86" s="80">
        <f t="shared" si="0"/>
        <v>2.7322404371584699E-3</v>
      </c>
      <c r="E86" s="39">
        <v>0</v>
      </c>
      <c r="F86" s="38">
        <v>0</v>
      </c>
      <c r="G86" s="59">
        <v>1</v>
      </c>
      <c r="H86" s="83">
        <f t="shared" si="1"/>
        <v>2.7247956403269754E-3</v>
      </c>
    </row>
    <row r="87" spans="2:8" ht="24">
      <c r="B87" s="102" t="s">
        <v>193</v>
      </c>
      <c r="C87" s="37">
        <v>1</v>
      </c>
      <c r="D87" s="80">
        <f t="shared" si="0"/>
        <v>2.7322404371584699E-3</v>
      </c>
      <c r="E87" s="39">
        <v>0</v>
      </c>
      <c r="F87" s="38">
        <v>0</v>
      </c>
      <c r="G87" s="59">
        <v>1</v>
      </c>
      <c r="H87" s="83">
        <f t="shared" si="1"/>
        <v>2.7247956403269754E-3</v>
      </c>
    </row>
    <row r="88" spans="2:8" ht="24">
      <c r="B88" s="102" t="s">
        <v>194</v>
      </c>
      <c r="C88" s="37">
        <v>2</v>
      </c>
      <c r="D88" s="80">
        <f t="shared" si="0"/>
        <v>5.4644808743169399E-3</v>
      </c>
      <c r="E88" s="39">
        <v>0</v>
      </c>
      <c r="F88" s="38">
        <v>0</v>
      </c>
      <c r="G88" s="59">
        <v>2</v>
      </c>
      <c r="H88" s="83">
        <f t="shared" si="1"/>
        <v>5.4495912806539508E-3</v>
      </c>
    </row>
    <row r="89" spans="2:8" ht="24">
      <c r="B89" s="102" t="s">
        <v>89</v>
      </c>
      <c r="C89" s="37">
        <v>1</v>
      </c>
      <c r="D89" s="80">
        <f t="shared" si="0"/>
        <v>2.7322404371584699E-3</v>
      </c>
      <c r="E89" s="39">
        <v>0</v>
      </c>
      <c r="F89" s="38">
        <v>0</v>
      </c>
      <c r="G89" s="59">
        <v>1</v>
      </c>
      <c r="H89" s="83">
        <f t="shared" si="1"/>
        <v>2.7247956403269754E-3</v>
      </c>
    </row>
    <row r="90" spans="2:8" ht="24">
      <c r="B90" s="102" t="s">
        <v>195</v>
      </c>
      <c r="C90" s="37">
        <v>1</v>
      </c>
      <c r="D90" s="80">
        <f t="shared" si="0"/>
        <v>2.7322404371584699E-3</v>
      </c>
      <c r="E90" s="39">
        <v>0</v>
      </c>
      <c r="F90" s="38">
        <v>0</v>
      </c>
      <c r="G90" s="59">
        <v>1</v>
      </c>
      <c r="H90" s="83">
        <f t="shared" si="1"/>
        <v>2.7247956403269754E-3</v>
      </c>
    </row>
    <row r="91" spans="2:8" ht="24">
      <c r="B91" s="102" t="s">
        <v>90</v>
      </c>
      <c r="C91" s="37">
        <v>1</v>
      </c>
      <c r="D91" s="80">
        <f t="shared" si="0"/>
        <v>2.7322404371584699E-3</v>
      </c>
      <c r="E91" s="39">
        <v>0</v>
      </c>
      <c r="F91" s="38">
        <v>0</v>
      </c>
      <c r="G91" s="59">
        <v>1</v>
      </c>
      <c r="H91" s="83">
        <f t="shared" si="1"/>
        <v>2.7247956403269754E-3</v>
      </c>
    </row>
    <row r="92" spans="2:8">
      <c r="B92" s="102" t="s">
        <v>91</v>
      </c>
      <c r="C92" s="37">
        <v>3</v>
      </c>
      <c r="D92" s="80">
        <f t="shared" ref="D92:D155" si="2">C92/366</f>
        <v>8.1967213114754103E-3</v>
      </c>
      <c r="E92" s="39">
        <v>0</v>
      </c>
      <c r="F92" s="38">
        <v>0</v>
      </c>
      <c r="G92" s="59">
        <v>3</v>
      </c>
      <c r="H92" s="83">
        <f t="shared" ref="H92:H155" si="3">G92/367</f>
        <v>8.1743869209809257E-3</v>
      </c>
    </row>
    <row r="93" spans="2:8" ht="24">
      <c r="B93" s="102" t="s">
        <v>196</v>
      </c>
      <c r="C93" s="37">
        <v>1</v>
      </c>
      <c r="D93" s="80">
        <f t="shared" si="2"/>
        <v>2.7322404371584699E-3</v>
      </c>
      <c r="E93" s="39">
        <v>0</v>
      </c>
      <c r="F93" s="38">
        <v>0</v>
      </c>
      <c r="G93" s="59">
        <v>1</v>
      </c>
      <c r="H93" s="83">
        <f t="shared" si="3"/>
        <v>2.7247956403269754E-3</v>
      </c>
    </row>
    <row r="94" spans="2:8" ht="24">
      <c r="B94" s="102" t="s">
        <v>92</v>
      </c>
      <c r="C94" s="37">
        <v>2</v>
      </c>
      <c r="D94" s="80">
        <f t="shared" si="2"/>
        <v>5.4644808743169399E-3</v>
      </c>
      <c r="E94" s="39">
        <v>0</v>
      </c>
      <c r="F94" s="38">
        <v>0</v>
      </c>
      <c r="G94" s="59">
        <v>2</v>
      </c>
      <c r="H94" s="83">
        <f t="shared" si="3"/>
        <v>5.4495912806539508E-3</v>
      </c>
    </row>
    <row r="95" spans="2:8" ht="24">
      <c r="B95" s="102" t="s">
        <v>197</v>
      </c>
      <c r="C95" s="37">
        <v>1</v>
      </c>
      <c r="D95" s="80">
        <f t="shared" si="2"/>
        <v>2.7322404371584699E-3</v>
      </c>
      <c r="E95" s="39">
        <v>0</v>
      </c>
      <c r="F95" s="38">
        <v>0</v>
      </c>
      <c r="G95" s="59">
        <v>1</v>
      </c>
      <c r="H95" s="83">
        <f t="shared" si="3"/>
        <v>2.7247956403269754E-3</v>
      </c>
    </row>
    <row r="96" spans="2:8" ht="24">
      <c r="B96" s="102" t="s">
        <v>198</v>
      </c>
      <c r="C96" s="37">
        <v>2</v>
      </c>
      <c r="D96" s="80">
        <f t="shared" si="2"/>
        <v>5.4644808743169399E-3</v>
      </c>
      <c r="E96" s="39">
        <v>0</v>
      </c>
      <c r="F96" s="38">
        <v>0</v>
      </c>
      <c r="G96" s="59">
        <v>2</v>
      </c>
      <c r="H96" s="83">
        <f t="shared" si="3"/>
        <v>5.4495912806539508E-3</v>
      </c>
    </row>
    <row r="97" spans="2:8" ht="24">
      <c r="B97" s="102" t="s">
        <v>199</v>
      </c>
      <c r="C97" s="37">
        <v>4</v>
      </c>
      <c r="D97" s="80">
        <f t="shared" si="2"/>
        <v>1.092896174863388E-2</v>
      </c>
      <c r="E97" s="39">
        <v>0</v>
      </c>
      <c r="F97" s="38">
        <v>0</v>
      </c>
      <c r="G97" s="59">
        <v>4</v>
      </c>
      <c r="H97" s="83">
        <f t="shared" si="3"/>
        <v>1.0899182561307902E-2</v>
      </c>
    </row>
    <row r="98" spans="2:8" ht="24">
      <c r="B98" s="102" t="s">
        <v>93</v>
      </c>
      <c r="C98" s="37">
        <v>1</v>
      </c>
      <c r="D98" s="80">
        <f t="shared" si="2"/>
        <v>2.7322404371584699E-3</v>
      </c>
      <c r="E98" s="39">
        <v>0</v>
      </c>
      <c r="F98" s="38">
        <v>0</v>
      </c>
      <c r="G98" s="59">
        <v>1</v>
      </c>
      <c r="H98" s="83">
        <f t="shared" si="3"/>
        <v>2.7247956403269754E-3</v>
      </c>
    </row>
    <row r="99" spans="2:8">
      <c r="B99" s="102" t="s">
        <v>200</v>
      </c>
      <c r="C99" s="37">
        <v>3</v>
      </c>
      <c r="D99" s="80">
        <f t="shared" si="2"/>
        <v>8.1967213114754103E-3</v>
      </c>
      <c r="E99" s="39">
        <v>0</v>
      </c>
      <c r="F99" s="38">
        <v>0</v>
      </c>
      <c r="G99" s="59">
        <v>3</v>
      </c>
      <c r="H99" s="83">
        <f t="shared" si="3"/>
        <v>8.1743869209809257E-3</v>
      </c>
    </row>
    <row r="100" spans="2:8" ht="24">
      <c r="B100" s="102" t="s">
        <v>94</v>
      </c>
      <c r="C100" s="37">
        <v>1</v>
      </c>
      <c r="D100" s="80">
        <f t="shared" si="2"/>
        <v>2.7322404371584699E-3</v>
      </c>
      <c r="E100" s="39">
        <v>0</v>
      </c>
      <c r="F100" s="38">
        <v>0</v>
      </c>
      <c r="G100" s="59">
        <v>1</v>
      </c>
      <c r="H100" s="83">
        <f t="shared" si="3"/>
        <v>2.7247956403269754E-3</v>
      </c>
    </row>
    <row r="101" spans="2:8" ht="24">
      <c r="B101" s="102" t="s">
        <v>95</v>
      </c>
      <c r="C101" s="37">
        <v>3</v>
      </c>
      <c r="D101" s="80">
        <f t="shared" si="2"/>
        <v>8.1967213114754103E-3</v>
      </c>
      <c r="E101" s="39">
        <v>0</v>
      </c>
      <c r="F101" s="38">
        <v>0</v>
      </c>
      <c r="G101" s="59">
        <v>3</v>
      </c>
      <c r="H101" s="83">
        <f t="shared" si="3"/>
        <v>8.1743869209809257E-3</v>
      </c>
    </row>
    <row r="102" spans="2:8" ht="24">
      <c r="B102" s="102" t="s">
        <v>201</v>
      </c>
      <c r="C102" s="37">
        <v>1</v>
      </c>
      <c r="D102" s="80">
        <f t="shared" si="2"/>
        <v>2.7322404371584699E-3</v>
      </c>
      <c r="E102" s="39">
        <v>0</v>
      </c>
      <c r="F102" s="38">
        <v>0</v>
      </c>
      <c r="G102" s="59">
        <v>1</v>
      </c>
      <c r="H102" s="83">
        <f t="shared" si="3"/>
        <v>2.7247956403269754E-3</v>
      </c>
    </row>
    <row r="103" spans="2:8" ht="24">
      <c r="B103" s="102" t="s">
        <v>202</v>
      </c>
      <c r="C103" s="37">
        <v>1</v>
      </c>
      <c r="D103" s="80">
        <f t="shared" si="2"/>
        <v>2.7322404371584699E-3</v>
      </c>
      <c r="E103" s="39">
        <v>0</v>
      </c>
      <c r="F103" s="38">
        <v>0</v>
      </c>
      <c r="G103" s="59">
        <v>1</v>
      </c>
      <c r="H103" s="83">
        <f t="shared" si="3"/>
        <v>2.7247956403269754E-3</v>
      </c>
    </row>
    <row r="104" spans="2:8" ht="24">
      <c r="B104" s="102" t="s">
        <v>203</v>
      </c>
      <c r="C104" s="37">
        <v>2</v>
      </c>
      <c r="D104" s="80">
        <f t="shared" si="2"/>
        <v>5.4644808743169399E-3</v>
      </c>
      <c r="E104" s="39">
        <v>0</v>
      </c>
      <c r="F104" s="38">
        <v>0</v>
      </c>
      <c r="G104" s="59">
        <v>2</v>
      </c>
      <c r="H104" s="83">
        <f t="shared" si="3"/>
        <v>5.4495912806539508E-3</v>
      </c>
    </row>
    <row r="105" spans="2:8" ht="24">
      <c r="B105" s="102" t="s">
        <v>96</v>
      </c>
      <c r="C105" s="37">
        <v>3</v>
      </c>
      <c r="D105" s="80">
        <f t="shared" si="2"/>
        <v>8.1967213114754103E-3</v>
      </c>
      <c r="E105" s="39">
        <v>0</v>
      </c>
      <c r="F105" s="38">
        <v>0</v>
      </c>
      <c r="G105" s="59">
        <v>3</v>
      </c>
      <c r="H105" s="83">
        <f t="shared" si="3"/>
        <v>8.1743869209809257E-3</v>
      </c>
    </row>
    <row r="106" spans="2:8">
      <c r="B106" s="102" t="s">
        <v>204</v>
      </c>
      <c r="C106" s="37">
        <v>1</v>
      </c>
      <c r="D106" s="80">
        <f t="shared" si="2"/>
        <v>2.7322404371584699E-3</v>
      </c>
      <c r="E106" s="39">
        <v>0</v>
      </c>
      <c r="F106" s="38">
        <v>0</v>
      </c>
      <c r="G106" s="59">
        <v>1</v>
      </c>
      <c r="H106" s="83">
        <f t="shared" si="3"/>
        <v>2.7247956403269754E-3</v>
      </c>
    </row>
    <row r="107" spans="2:8" ht="24">
      <c r="B107" s="102" t="s">
        <v>205</v>
      </c>
      <c r="C107" s="37">
        <v>3</v>
      </c>
      <c r="D107" s="80">
        <f t="shared" si="2"/>
        <v>8.1967213114754103E-3</v>
      </c>
      <c r="E107" s="39">
        <v>0</v>
      </c>
      <c r="F107" s="38">
        <v>0</v>
      </c>
      <c r="G107" s="59">
        <v>3</v>
      </c>
      <c r="H107" s="83">
        <f t="shared" si="3"/>
        <v>8.1743869209809257E-3</v>
      </c>
    </row>
    <row r="108" spans="2:8" ht="24">
      <c r="B108" s="102" t="s">
        <v>206</v>
      </c>
      <c r="C108" s="37">
        <v>1</v>
      </c>
      <c r="D108" s="80">
        <f t="shared" si="2"/>
        <v>2.7322404371584699E-3</v>
      </c>
      <c r="E108" s="39">
        <v>0</v>
      </c>
      <c r="F108" s="38">
        <v>0</v>
      </c>
      <c r="G108" s="59">
        <v>1</v>
      </c>
      <c r="H108" s="83">
        <f t="shared" si="3"/>
        <v>2.7247956403269754E-3</v>
      </c>
    </row>
    <row r="109" spans="2:8" ht="24">
      <c r="B109" s="102" t="s">
        <v>97</v>
      </c>
      <c r="C109" s="37">
        <v>6</v>
      </c>
      <c r="D109" s="80">
        <f t="shared" si="2"/>
        <v>1.6393442622950821E-2</v>
      </c>
      <c r="E109" s="39">
        <v>0</v>
      </c>
      <c r="F109" s="38">
        <v>0</v>
      </c>
      <c r="G109" s="59">
        <v>6</v>
      </c>
      <c r="H109" s="83">
        <f t="shared" si="3"/>
        <v>1.6348773841961851E-2</v>
      </c>
    </row>
    <row r="110" spans="2:8" ht="24">
      <c r="B110" s="102" t="s">
        <v>98</v>
      </c>
      <c r="C110" s="37">
        <v>1</v>
      </c>
      <c r="D110" s="80">
        <f t="shared" si="2"/>
        <v>2.7322404371584699E-3</v>
      </c>
      <c r="E110" s="39">
        <v>0</v>
      </c>
      <c r="F110" s="38">
        <v>0</v>
      </c>
      <c r="G110" s="59">
        <v>1</v>
      </c>
      <c r="H110" s="83">
        <f t="shared" si="3"/>
        <v>2.7247956403269754E-3</v>
      </c>
    </row>
    <row r="111" spans="2:8">
      <c r="B111" s="102" t="s">
        <v>207</v>
      </c>
      <c r="C111" s="37">
        <v>1</v>
      </c>
      <c r="D111" s="80">
        <f t="shared" si="2"/>
        <v>2.7322404371584699E-3</v>
      </c>
      <c r="E111" s="39">
        <v>0</v>
      </c>
      <c r="F111" s="38">
        <v>0</v>
      </c>
      <c r="G111" s="59">
        <v>1</v>
      </c>
      <c r="H111" s="83">
        <f t="shared" si="3"/>
        <v>2.7247956403269754E-3</v>
      </c>
    </row>
    <row r="112" spans="2:8">
      <c r="B112" s="102" t="s">
        <v>99</v>
      </c>
      <c r="C112" s="37">
        <v>1</v>
      </c>
      <c r="D112" s="80">
        <f t="shared" si="2"/>
        <v>2.7322404371584699E-3</v>
      </c>
      <c r="E112" s="39">
        <v>0</v>
      </c>
      <c r="F112" s="38">
        <v>0</v>
      </c>
      <c r="G112" s="59">
        <v>1</v>
      </c>
      <c r="H112" s="83">
        <f t="shared" si="3"/>
        <v>2.7247956403269754E-3</v>
      </c>
    </row>
    <row r="113" spans="2:8">
      <c r="B113" s="102" t="s">
        <v>100</v>
      </c>
      <c r="C113" s="37">
        <v>1</v>
      </c>
      <c r="D113" s="80">
        <f t="shared" si="2"/>
        <v>2.7322404371584699E-3</v>
      </c>
      <c r="E113" s="39">
        <v>0</v>
      </c>
      <c r="F113" s="38">
        <v>0</v>
      </c>
      <c r="G113" s="59">
        <v>1</v>
      </c>
      <c r="H113" s="83">
        <f t="shared" si="3"/>
        <v>2.7247956403269754E-3</v>
      </c>
    </row>
    <row r="114" spans="2:8">
      <c r="B114" s="102" t="s">
        <v>208</v>
      </c>
      <c r="C114" s="37">
        <v>1</v>
      </c>
      <c r="D114" s="80">
        <f t="shared" si="2"/>
        <v>2.7322404371584699E-3</v>
      </c>
      <c r="E114" s="39">
        <v>0</v>
      </c>
      <c r="F114" s="38">
        <v>0</v>
      </c>
      <c r="G114" s="59">
        <v>1</v>
      </c>
      <c r="H114" s="83">
        <f t="shared" si="3"/>
        <v>2.7247956403269754E-3</v>
      </c>
    </row>
    <row r="115" spans="2:8" ht="24">
      <c r="B115" s="102" t="s">
        <v>101</v>
      </c>
      <c r="C115" s="37">
        <v>1</v>
      </c>
      <c r="D115" s="80">
        <f t="shared" si="2"/>
        <v>2.7322404371584699E-3</v>
      </c>
      <c r="E115" s="39">
        <v>0</v>
      </c>
      <c r="F115" s="38">
        <v>0</v>
      </c>
      <c r="G115" s="59">
        <v>1</v>
      </c>
      <c r="H115" s="83">
        <f t="shared" si="3"/>
        <v>2.7247956403269754E-3</v>
      </c>
    </row>
    <row r="116" spans="2:8">
      <c r="B116" s="102" t="s">
        <v>102</v>
      </c>
      <c r="C116" s="37">
        <v>1</v>
      </c>
      <c r="D116" s="80">
        <f t="shared" si="2"/>
        <v>2.7322404371584699E-3</v>
      </c>
      <c r="E116" s="39">
        <v>0</v>
      </c>
      <c r="F116" s="38">
        <v>0</v>
      </c>
      <c r="G116" s="59">
        <v>1</v>
      </c>
      <c r="H116" s="83">
        <f t="shared" si="3"/>
        <v>2.7247956403269754E-3</v>
      </c>
    </row>
    <row r="117" spans="2:8" ht="24">
      <c r="B117" s="102" t="s">
        <v>209</v>
      </c>
      <c r="C117" s="37">
        <v>3</v>
      </c>
      <c r="D117" s="80">
        <f t="shared" si="2"/>
        <v>8.1967213114754103E-3</v>
      </c>
      <c r="E117" s="39">
        <v>0</v>
      </c>
      <c r="F117" s="38">
        <v>0</v>
      </c>
      <c r="G117" s="59">
        <v>3</v>
      </c>
      <c r="H117" s="83">
        <f t="shared" si="3"/>
        <v>8.1743869209809257E-3</v>
      </c>
    </row>
    <row r="118" spans="2:8" ht="24">
      <c r="B118" s="102" t="s">
        <v>103</v>
      </c>
      <c r="C118" s="37">
        <v>3</v>
      </c>
      <c r="D118" s="80">
        <f t="shared" si="2"/>
        <v>8.1967213114754103E-3</v>
      </c>
      <c r="E118" s="39">
        <v>0</v>
      </c>
      <c r="F118" s="38">
        <v>0</v>
      </c>
      <c r="G118" s="59">
        <v>3</v>
      </c>
      <c r="H118" s="83">
        <f t="shared" si="3"/>
        <v>8.1743869209809257E-3</v>
      </c>
    </row>
    <row r="119" spans="2:8">
      <c r="B119" s="102" t="s">
        <v>210</v>
      </c>
      <c r="C119" s="37">
        <v>1</v>
      </c>
      <c r="D119" s="80">
        <f t="shared" si="2"/>
        <v>2.7322404371584699E-3</v>
      </c>
      <c r="E119" s="39">
        <v>0</v>
      </c>
      <c r="F119" s="38">
        <v>0</v>
      </c>
      <c r="G119" s="59">
        <v>1</v>
      </c>
      <c r="H119" s="83">
        <f t="shared" si="3"/>
        <v>2.7247956403269754E-3</v>
      </c>
    </row>
    <row r="120" spans="2:8" ht="24">
      <c r="B120" s="102" t="s">
        <v>211</v>
      </c>
      <c r="C120" s="37">
        <v>1</v>
      </c>
      <c r="D120" s="80">
        <f t="shared" si="2"/>
        <v>2.7322404371584699E-3</v>
      </c>
      <c r="E120" s="39">
        <v>0</v>
      </c>
      <c r="F120" s="38">
        <v>0</v>
      </c>
      <c r="G120" s="59">
        <v>1</v>
      </c>
      <c r="H120" s="83">
        <f t="shared" si="3"/>
        <v>2.7247956403269754E-3</v>
      </c>
    </row>
    <row r="121" spans="2:8" ht="24">
      <c r="B121" s="102" t="s">
        <v>104</v>
      </c>
      <c r="C121" s="37">
        <v>1</v>
      </c>
      <c r="D121" s="80">
        <f t="shared" si="2"/>
        <v>2.7322404371584699E-3</v>
      </c>
      <c r="E121" s="39">
        <v>0</v>
      </c>
      <c r="F121" s="38">
        <v>0</v>
      </c>
      <c r="G121" s="59">
        <v>1</v>
      </c>
      <c r="H121" s="83">
        <f t="shared" si="3"/>
        <v>2.7247956403269754E-3</v>
      </c>
    </row>
    <row r="122" spans="2:8">
      <c r="B122" s="102" t="s">
        <v>212</v>
      </c>
      <c r="C122" s="37">
        <v>1</v>
      </c>
      <c r="D122" s="80">
        <f t="shared" si="2"/>
        <v>2.7322404371584699E-3</v>
      </c>
      <c r="E122" s="39">
        <v>0</v>
      </c>
      <c r="F122" s="38">
        <v>0</v>
      </c>
      <c r="G122" s="59">
        <v>1</v>
      </c>
      <c r="H122" s="83">
        <f t="shared" si="3"/>
        <v>2.7247956403269754E-3</v>
      </c>
    </row>
    <row r="123" spans="2:8" ht="24">
      <c r="B123" s="102" t="s">
        <v>213</v>
      </c>
      <c r="C123" s="37">
        <v>1</v>
      </c>
      <c r="D123" s="80">
        <f t="shared" si="2"/>
        <v>2.7322404371584699E-3</v>
      </c>
      <c r="E123" s="39">
        <v>0</v>
      </c>
      <c r="F123" s="38">
        <v>0</v>
      </c>
      <c r="G123" s="59">
        <v>1</v>
      </c>
      <c r="H123" s="83">
        <f t="shared" si="3"/>
        <v>2.7247956403269754E-3</v>
      </c>
    </row>
    <row r="124" spans="2:8" ht="24">
      <c r="B124" s="102" t="s">
        <v>214</v>
      </c>
      <c r="C124" s="37">
        <v>1</v>
      </c>
      <c r="D124" s="80">
        <f t="shared" si="2"/>
        <v>2.7322404371584699E-3</v>
      </c>
      <c r="E124" s="39">
        <v>0</v>
      </c>
      <c r="F124" s="38">
        <v>0</v>
      </c>
      <c r="G124" s="59">
        <v>1</v>
      </c>
      <c r="H124" s="83">
        <f t="shared" si="3"/>
        <v>2.7247956403269754E-3</v>
      </c>
    </row>
    <row r="125" spans="2:8" ht="24">
      <c r="B125" s="102" t="s">
        <v>105</v>
      </c>
      <c r="C125" s="37">
        <v>1</v>
      </c>
      <c r="D125" s="80">
        <f t="shared" si="2"/>
        <v>2.7322404371584699E-3</v>
      </c>
      <c r="E125" s="39">
        <v>0</v>
      </c>
      <c r="F125" s="38">
        <v>0</v>
      </c>
      <c r="G125" s="59">
        <v>1</v>
      </c>
      <c r="H125" s="83">
        <f t="shared" si="3"/>
        <v>2.7247956403269754E-3</v>
      </c>
    </row>
    <row r="126" spans="2:8" ht="24">
      <c r="B126" s="102" t="s">
        <v>106</v>
      </c>
      <c r="C126" s="37">
        <v>1</v>
      </c>
      <c r="D126" s="80">
        <f t="shared" si="2"/>
        <v>2.7322404371584699E-3</v>
      </c>
      <c r="E126" s="39">
        <v>0</v>
      </c>
      <c r="F126" s="38">
        <v>0</v>
      </c>
      <c r="G126" s="59">
        <v>1</v>
      </c>
      <c r="H126" s="83">
        <f t="shared" si="3"/>
        <v>2.7247956403269754E-3</v>
      </c>
    </row>
    <row r="127" spans="2:8" ht="24">
      <c r="B127" s="102" t="s">
        <v>215</v>
      </c>
      <c r="C127" s="37">
        <v>2</v>
      </c>
      <c r="D127" s="80">
        <f t="shared" si="2"/>
        <v>5.4644808743169399E-3</v>
      </c>
      <c r="E127" s="39">
        <v>0</v>
      </c>
      <c r="F127" s="38">
        <v>0</v>
      </c>
      <c r="G127" s="59">
        <v>2</v>
      </c>
      <c r="H127" s="83">
        <f t="shared" si="3"/>
        <v>5.4495912806539508E-3</v>
      </c>
    </row>
    <row r="128" spans="2:8">
      <c r="B128" s="102" t="s">
        <v>107</v>
      </c>
      <c r="C128" s="37">
        <v>1</v>
      </c>
      <c r="D128" s="80">
        <f t="shared" si="2"/>
        <v>2.7322404371584699E-3</v>
      </c>
      <c r="E128" s="39">
        <v>0</v>
      </c>
      <c r="F128" s="38">
        <v>0</v>
      </c>
      <c r="G128" s="59">
        <v>1</v>
      </c>
      <c r="H128" s="83">
        <f t="shared" si="3"/>
        <v>2.7247956403269754E-3</v>
      </c>
    </row>
    <row r="129" spans="2:8" ht="24">
      <c r="B129" s="102" t="s">
        <v>216</v>
      </c>
      <c r="C129" s="37">
        <v>1</v>
      </c>
      <c r="D129" s="80">
        <f t="shared" si="2"/>
        <v>2.7322404371584699E-3</v>
      </c>
      <c r="E129" s="39">
        <v>0</v>
      </c>
      <c r="F129" s="38">
        <v>0</v>
      </c>
      <c r="G129" s="59">
        <v>1</v>
      </c>
      <c r="H129" s="83">
        <f t="shared" si="3"/>
        <v>2.7247956403269754E-3</v>
      </c>
    </row>
    <row r="130" spans="2:8" ht="24">
      <c r="B130" s="102" t="s">
        <v>217</v>
      </c>
      <c r="C130" s="37">
        <v>1</v>
      </c>
      <c r="D130" s="80">
        <f t="shared" si="2"/>
        <v>2.7322404371584699E-3</v>
      </c>
      <c r="E130" s="39">
        <v>0</v>
      </c>
      <c r="F130" s="38">
        <v>0</v>
      </c>
      <c r="G130" s="59">
        <v>1</v>
      </c>
      <c r="H130" s="83">
        <f t="shared" si="3"/>
        <v>2.7247956403269754E-3</v>
      </c>
    </row>
    <row r="131" spans="2:8" ht="24">
      <c r="B131" s="102" t="s">
        <v>218</v>
      </c>
      <c r="C131" s="37">
        <v>2</v>
      </c>
      <c r="D131" s="80">
        <f t="shared" si="2"/>
        <v>5.4644808743169399E-3</v>
      </c>
      <c r="E131" s="39">
        <v>0</v>
      </c>
      <c r="F131" s="38">
        <v>0</v>
      </c>
      <c r="G131" s="59">
        <v>2</v>
      </c>
      <c r="H131" s="83">
        <f t="shared" si="3"/>
        <v>5.4495912806539508E-3</v>
      </c>
    </row>
    <row r="132" spans="2:8" ht="24">
      <c r="B132" s="102" t="s">
        <v>219</v>
      </c>
      <c r="C132" s="37">
        <v>2</v>
      </c>
      <c r="D132" s="80">
        <f t="shared" si="2"/>
        <v>5.4644808743169399E-3</v>
      </c>
      <c r="E132" s="39">
        <v>0</v>
      </c>
      <c r="F132" s="38">
        <v>0</v>
      </c>
      <c r="G132" s="59">
        <v>2</v>
      </c>
      <c r="H132" s="83">
        <f t="shared" si="3"/>
        <v>5.4495912806539508E-3</v>
      </c>
    </row>
    <row r="133" spans="2:8" ht="24">
      <c r="B133" s="102" t="s">
        <v>220</v>
      </c>
      <c r="C133" s="37">
        <v>1</v>
      </c>
      <c r="D133" s="80">
        <f t="shared" si="2"/>
        <v>2.7322404371584699E-3</v>
      </c>
      <c r="E133" s="39">
        <v>0</v>
      </c>
      <c r="F133" s="38">
        <v>0</v>
      </c>
      <c r="G133" s="59">
        <v>1</v>
      </c>
      <c r="H133" s="83">
        <f t="shared" si="3"/>
        <v>2.7247956403269754E-3</v>
      </c>
    </row>
    <row r="134" spans="2:8" ht="24">
      <c r="B134" s="102" t="s">
        <v>221</v>
      </c>
      <c r="C134" s="37">
        <v>2</v>
      </c>
      <c r="D134" s="80">
        <f t="shared" si="2"/>
        <v>5.4644808743169399E-3</v>
      </c>
      <c r="E134" s="39">
        <v>0</v>
      </c>
      <c r="F134" s="38">
        <v>0</v>
      </c>
      <c r="G134" s="59">
        <v>2</v>
      </c>
      <c r="H134" s="83">
        <f t="shared" si="3"/>
        <v>5.4495912806539508E-3</v>
      </c>
    </row>
    <row r="135" spans="2:8" ht="24">
      <c r="B135" s="102" t="s">
        <v>222</v>
      </c>
      <c r="C135" s="37">
        <v>1</v>
      </c>
      <c r="D135" s="80">
        <f t="shared" si="2"/>
        <v>2.7322404371584699E-3</v>
      </c>
      <c r="E135" s="39">
        <v>0</v>
      </c>
      <c r="F135" s="38">
        <v>0</v>
      </c>
      <c r="G135" s="59">
        <v>1</v>
      </c>
      <c r="H135" s="83">
        <f t="shared" si="3"/>
        <v>2.7247956403269754E-3</v>
      </c>
    </row>
    <row r="136" spans="2:8" ht="24">
      <c r="B136" s="102" t="s">
        <v>223</v>
      </c>
      <c r="C136" s="37">
        <v>1</v>
      </c>
      <c r="D136" s="80">
        <f t="shared" si="2"/>
        <v>2.7322404371584699E-3</v>
      </c>
      <c r="E136" s="39">
        <v>0</v>
      </c>
      <c r="F136" s="38">
        <v>0</v>
      </c>
      <c r="G136" s="59">
        <v>1</v>
      </c>
      <c r="H136" s="83">
        <f t="shared" si="3"/>
        <v>2.7247956403269754E-3</v>
      </c>
    </row>
    <row r="137" spans="2:8">
      <c r="B137" s="102" t="s">
        <v>224</v>
      </c>
      <c r="C137" s="37">
        <v>1</v>
      </c>
      <c r="D137" s="80">
        <f t="shared" si="2"/>
        <v>2.7322404371584699E-3</v>
      </c>
      <c r="E137" s="39">
        <v>0</v>
      </c>
      <c r="F137" s="38">
        <v>0</v>
      </c>
      <c r="G137" s="59">
        <v>1</v>
      </c>
      <c r="H137" s="83">
        <f t="shared" si="3"/>
        <v>2.7247956403269754E-3</v>
      </c>
    </row>
    <row r="138" spans="2:8" ht="24">
      <c r="B138" s="102" t="s">
        <v>225</v>
      </c>
      <c r="C138" s="37">
        <v>1</v>
      </c>
      <c r="D138" s="80">
        <f t="shared" si="2"/>
        <v>2.7322404371584699E-3</v>
      </c>
      <c r="E138" s="39">
        <v>0</v>
      </c>
      <c r="F138" s="38">
        <v>0</v>
      </c>
      <c r="G138" s="59">
        <v>1</v>
      </c>
      <c r="H138" s="83">
        <f t="shared" si="3"/>
        <v>2.7247956403269754E-3</v>
      </c>
    </row>
    <row r="139" spans="2:8">
      <c r="B139" s="102" t="s">
        <v>108</v>
      </c>
      <c r="C139" s="37">
        <v>1</v>
      </c>
      <c r="D139" s="80">
        <f t="shared" si="2"/>
        <v>2.7322404371584699E-3</v>
      </c>
      <c r="E139" s="39">
        <v>0</v>
      </c>
      <c r="F139" s="38">
        <v>0</v>
      </c>
      <c r="G139" s="59">
        <v>1</v>
      </c>
      <c r="H139" s="83">
        <f t="shared" si="3"/>
        <v>2.7247956403269754E-3</v>
      </c>
    </row>
    <row r="140" spans="2:8">
      <c r="B140" s="102" t="s">
        <v>226</v>
      </c>
      <c r="C140" s="37">
        <v>1</v>
      </c>
      <c r="D140" s="80">
        <f t="shared" si="2"/>
        <v>2.7322404371584699E-3</v>
      </c>
      <c r="E140" s="39">
        <v>0</v>
      </c>
      <c r="F140" s="38">
        <v>0</v>
      </c>
      <c r="G140" s="59">
        <v>1</v>
      </c>
      <c r="H140" s="83">
        <f t="shared" si="3"/>
        <v>2.7247956403269754E-3</v>
      </c>
    </row>
    <row r="141" spans="2:8" ht="24">
      <c r="B141" s="102" t="s">
        <v>227</v>
      </c>
      <c r="C141" s="37">
        <v>1</v>
      </c>
      <c r="D141" s="80">
        <f t="shared" si="2"/>
        <v>2.7322404371584699E-3</v>
      </c>
      <c r="E141" s="39">
        <v>0</v>
      </c>
      <c r="F141" s="38">
        <v>0</v>
      </c>
      <c r="G141" s="59">
        <v>1</v>
      </c>
      <c r="H141" s="83">
        <f t="shared" si="3"/>
        <v>2.7247956403269754E-3</v>
      </c>
    </row>
    <row r="142" spans="2:8" ht="24">
      <c r="B142" s="102" t="s">
        <v>228</v>
      </c>
      <c r="C142" s="37">
        <v>1</v>
      </c>
      <c r="D142" s="80">
        <f t="shared" si="2"/>
        <v>2.7322404371584699E-3</v>
      </c>
      <c r="E142" s="39">
        <v>0</v>
      </c>
      <c r="F142" s="38">
        <v>0</v>
      </c>
      <c r="G142" s="59">
        <v>1</v>
      </c>
      <c r="H142" s="83">
        <f t="shared" si="3"/>
        <v>2.7247956403269754E-3</v>
      </c>
    </row>
    <row r="143" spans="2:8">
      <c r="B143" s="102" t="s">
        <v>109</v>
      </c>
      <c r="C143" s="37">
        <v>1</v>
      </c>
      <c r="D143" s="80">
        <f t="shared" si="2"/>
        <v>2.7322404371584699E-3</v>
      </c>
      <c r="E143" s="39">
        <v>0</v>
      </c>
      <c r="F143" s="38">
        <v>0</v>
      </c>
      <c r="G143" s="59">
        <v>1</v>
      </c>
      <c r="H143" s="83">
        <f t="shared" si="3"/>
        <v>2.7247956403269754E-3</v>
      </c>
    </row>
    <row r="144" spans="2:8" ht="24">
      <c r="B144" s="102" t="s">
        <v>110</v>
      </c>
      <c r="C144" s="37">
        <v>1</v>
      </c>
      <c r="D144" s="80">
        <f t="shared" si="2"/>
        <v>2.7322404371584699E-3</v>
      </c>
      <c r="E144" s="39">
        <v>0</v>
      </c>
      <c r="F144" s="38">
        <v>0</v>
      </c>
      <c r="G144" s="59">
        <v>1</v>
      </c>
      <c r="H144" s="83">
        <f t="shared" si="3"/>
        <v>2.7247956403269754E-3</v>
      </c>
    </row>
    <row r="145" spans="2:8">
      <c r="B145" s="102" t="s">
        <v>111</v>
      </c>
      <c r="C145" s="37">
        <v>1</v>
      </c>
      <c r="D145" s="80">
        <f t="shared" si="2"/>
        <v>2.7322404371584699E-3</v>
      </c>
      <c r="E145" s="39">
        <v>0</v>
      </c>
      <c r="F145" s="38">
        <v>0</v>
      </c>
      <c r="G145" s="59">
        <v>1</v>
      </c>
      <c r="H145" s="83">
        <f t="shared" si="3"/>
        <v>2.7247956403269754E-3</v>
      </c>
    </row>
    <row r="146" spans="2:8" ht="24">
      <c r="B146" s="102" t="s">
        <v>112</v>
      </c>
      <c r="C146" s="37">
        <v>5</v>
      </c>
      <c r="D146" s="80">
        <f t="shared" si="2"/>
        <v>1.3661202185792349E-2</v>
      </c>
      <c r="E146" s="39">
        <v>0</v>
      </c>
      <c r="F146" s="38">
        <v>0</v>
      </c>
      <c r="G146" s="59">
        <v>5</v>
      </c>
      <c r="H146" s="83">
        <f t="shared" si="3"/>
        <v>1.3623978201634877E-2</v>
      </c>
    </row>
    <row r="147" spans="2:8" ht="24">
      <c r="B147" s="102" t="s">
        <v>229</v>
      </c>
      <c r="C147" s="37">
        <v>1</v>
      </c>
      <c r="D147" s="80">
        <f t="shared" si="2"/>
        <v>2.7322404371584699E-3</v>
      </c>
      <c r="E147" s="39">
        <v>0</v>
      </c>
      <c r="F147" s="38">
        <v>0</v>
      </c>
      <c r="G147" s="59">
        <v>1</v>
      </c>
      <c r="H147" s="83">
        <f t="shared" si="3"/>
        <v>2.7247956403269754E-3</v>
      </c>
    </row>
    <row r="148" spans="2:8" ht="24">
      <c r="B148" s="102" t="s">
        <v>230</v>
      </c>
      <c r="C148" s="37">
        <v>1</v>
      </c>
      <c r="D148" s="80">
        <f t="shared" si="2"/>
        <v>2.7322404371584699E-3</v>
      </c>
      <c r="E148" s="39">
        <v>0</v>
      </c>
      <c r="F148" s="38">
        <v>0</v>
      </c>
      <c r="G148" s="59">
        <v>1</v>
      </c>
      <c r="H148" s="83">
        <f t="shared" si="3"/>
        <v>2.7247956403269754E-3</v>
      </c>
    </row>
    <row r="149" spans="2:8" ht="24">
      <c r="B149" s="102" t="s">
        <v>231</v>
      </c>
      <c r="C149" s="37">
        <v>1</v>
      </c>
      <c r="D149" s="80">
        <f t="shared" si="2"/>
        <v>2.7322404371584699E-3</v>
      </c>
      <c r="E149" s="39">
        <v>0</v>
      </c>
      <c r="F149" s="38">
        <v>0</v>
      </c>
      <c r="G149" s="59">
        <v>1</v>
      </c>
      <c r="H149" s="83">
        <f t="shared" si="3"/>
        <v>2.7247956403269754E-3</v>
      </c>
    </row>
    <row r="150" spans="2:8">
      <c r="B150" s="102" t="s">
        <v>232</v>
      </c>
      <c r="C150" s="37">
        <v>1</v>
      </c>
      <c r="D150" s="80">
        <f t="shared" si="2"/>
        <v>2.7322404371584699E-3</v>
      </c>
      <c r="E150" s="39">
        <v>0</v>
      </c>
      <c r="F150" s="38">
        <v>0</v>
      </c>
      <c r="G150" s="59">
        <v>1</v>
      </c>
      <c r="H150" s="83">
        <f t="shared" si="3"/>
        <v>2.7247956403269754E-3</v>
      </c>
    </row>
    <row r="151" spans="2:8" ht="24">
      <c r="B151" s="102" t="s">
        <v>233</v>
      </c>
      <c r="C151" s="37">
        <v>1</v>
      </c>
      <c r="D151" s="80">
        <f t="shared" si="2"/>
        <v>2.7322404371584699E-3</v>
      </c>
      <c r="E151" s="39">
        <v>0</v>
      </c>
      <c r="F151" s="38">
        <v>0</v>
      </c>
      <c r="G151" s="59">
        <v>1</v>
      </c>
      <c r="H151" s="83">
        <f t="shared" si="3"/>
        <v>2.7247956403269754E-3</v>
      </c>
    </row>
    <row r="152" spans="2:8" ht="24">
      <c r="B152" s="102" t="s">
        <v>113</v>
      </c>
      <c r="C152" s="37">
        <v>2</v>
      </c>
      <c r="D152" s="80">
        <f t="shared" si="2"/>
        <v>5.4644808743169399E-3</v>
      </c>
      <c r="E152" s="39">
        <v>0</v>
      </c>
      <c r="F152" s="38">
        <v>0</v>
      </c>
      <c r="G152" s="59">
        <v>2</v>
      </c>
      <c r="H152" s="83">
        <f t="shared" si="3"/>
        <v>5.4495912806539508E-3</v>
      </c>
    </row>
    <row r="153" spans="2:8">
      <c r="B153" s="102" t="s">
        <v>234</v>
      </c>
      <c r="C153" s="37">
        <v>1</v>
      </c>
      <c r="D153" s="80">
        <f t="shared" si="2"/>
        <v>2.7322404371584699E-3</v>
      </c>
      <c r="E153" s="39">
        <v>0</v>
      </c>
      <c r="F153" s="38">
        <v>0</v>
      </c>
      <c r="G153" s="59">
        <v>1</v>
      </c>
      <c r="H153" s="83">
        <f t="shared" si="3"/>
        <v>2.7247956403269754E-3</v>
      </c>
    </row>
    <row r="154" spans="2:8" ht="24">
      <c r="B154" s="102" t="s">
        <v>114</v>
      </c>
      <c r="C154" s="37">
        <v>4</v>
      </c>
      <c r="D154" s="80">
        <f t="shared" si="2"/>
        <v>1.092896174863388E-2</v>
      </c>
      <c r="E154" s="39">
        <v>0</v>
      </c>
      <c r="F154" s="38">
        <v>0</v>
      </c>
      <c r="G154" s="59">
        <v>4</v>
      </c>
      <c r="H154" s="83">
        <f t="shared" si="3"/>
        <v>1.0899182561307902E-2</v>
      </c>
    </row>
    <row r="155" spans="2:8" ht="24">
      <c r="B155" s="102" t="s">
        <v>235</v>
      </c>
      <c r="C155" s="37">
        <v>1</v>
      </c>
      <c r="D155" s="80">
        <f t="shared" si="2"/>
        <v>2.7322404371584699E-3</v>
      </c>
      <c r="E155" s="39">
        <v>0</v>
      </c>
      <c r="F155" s="38">
        <v>0</v>
      </c>
      <c r="G155" s="59">
        <v>1</v>
      </c>
      <c r="H155" s="83">
        <f t="shared" si="3"/>
        <v>2.7247956403269754E-3</v>
      </c>
    </row>
    <row r="156" spans="2:8" ht="24">
      <c r="B156" s="102" t="s">
        <v>115</v>
      </c>
      <c r="C156" s="37">
        <v>1</v>
      </c>
      <c r="D156" s="80">
        <f t="shared" ref="D156:D219" si="4">C156/366</f>
        <v>2.7322404371584699E-3</v>
      </c>
      <c r="E156" s="39">
        <v>0</v>
      </c>
      <c r="F156" s="38">
        <v>0</v>
      </c>
      <c r="G156" s="59">
        <v>1</v>
      </c>
      <c r="H156" s="83">
        <f t="shared" ref="H156:H219" si="5">G156/367</f>
        <v>2.7247956403269754E-3</v>
      </c>
    </row>
    <row r="157" spans="2:8" ht="24">
      <c r="B157" s="102" t="s">
        <v>236</v>
      </c>
      <c r="C157" s="37">
        <v>1</v>
      </c>
      <c r="D157" s="80">
        <f t="shared" si="4"/>
        <v>2.7322404371584699E-3</v>
      </c>
      <c r="E157" s="39">
        <v>0</v>
      </c>
      <c r="F157" s="38">
        <v>0</v>
      </c>
      <c r="G157" s="59">
        <v>1</v>
      </c>
      <c r="H157" s="83">
        <f t="shared" si="5"/>
        <v>2.7247956403269754E-3</v>
      </c>
    </row>
    <row r="158" spans="2:8" ht="24">
      <c r="B158" s="102" t="s">
        <v>237</v>
      </c>
      <c r="C158" s="37">
        <v>1</v>
      </c>
      <c r="D158" s="80">
        <f t="shared" si="4"/>
        <v>2.7322404371584699E-3</v>
      </c>
      <c r="E158" s="39">
        <v>0</v>
      </c>
      <c r="F158" s="38">
        <v>0</v>
      </c>
      <c r="G158" s="59">
        <v>1</v>
      </c>
      <c r="H158" s="83">
        <f t="shared" si="5"/>
        <v>2.7247956403269754E-3</v>
      </c>
    </row>
    <row r="159" spans="2:8" ht="24">
      <c r="B159" s="102" t="s">
        <v>116</v>
      </c>
      <c r="C159" s="37">
        <v>1</v>
      </c>
      <c r="D159" s="80">
        <f t="shared" si="4"/>
        <v>2.7322404371584699E-3</v>
      </c>
      <c r="E159" s="39">
        <v>0</v>
      </c>
      <c r="F159" s="38">
        <v>0</v>
      </c>
      <c r="G159" s="59">
        <v>1</v>
      </c>
      <c r="H159" s="83">
        <f t="shared" si="5"/>
        <v>2.7247956403269754E-3</v>
      </c>
    </row>
    <row r="160" spans="2:8" ht="24">
      <c r="B160" s="102" t="s">
        <v>117</v>
      </c>
      <c r="C160" s="37">
        <v>1</v>
      </c>
      <c r="D160" s="80">
        <f t="shared" si="4"/>
        <v>2.7322404371584699E-3</v>
      </c>
      <c r="E160" s="39">
        <v>0</v>
      </c>
      <c r="F160" s="38">
        <v>0</v>
      </c>
      <c r="G160" s="59">
        <v>1</v>
      </c>
      <c r="H160" s="83">
        <f t="shared" si="5"/>
        <v>2.7247956403269754E-3</v>
      </c>
    </row>
    <row r="161" spans="2:8" ht="24">
      <c r="B161" s="102" t="s">
        <v>238</v>
      </c>
      <c r="C161" s="37">
        <v>1</v>
      </c>
      <c r="D161" s="80">
        <f t="shared" si="4"/>
        <v>2.7322404371584699E-3</v>
      </c>
      <c r="E161" s="39">
        <v>0</v>
      </c>
      <c r="F161" s="38">
        <v>0</v>
      </c>
      <c r="G161" s="59">
        <v>1</v>
      </c>
      <c r="H161" s="83">
        <f t="shared" si="5"/>
        <v>2.7247956403269754E-3</v>
      </c>
    </row>
    <row r="162" spans="2:8">
      <c r="B162" s="102" t="s">
        <v>118</v>
      </c>
      <c r="C162" s="37">
        <v>1</v>
      </c>
      <c r="D162" s="80">
        <f t="shared" si="4"/>
        <v>2.7322404371584699E-3</v>
      </c>
      <c r="E162" s="39">
        <v>0</v>
      </c>
      <c r="F162" s="38">
        <v>0</v>
      </c>
      <c r="G162" s="59">
        <v>1</v>
      </c>
      <c r="H162" s="83">
        <f t="shared" si="5"/>
        <v>2.7247956403269754E-3</v>
      </c>
    </row>
    <row r="163" spans="2:8">
      <c r="B163" s="102" t="s">
        <v>239</v>
      </c>
      <c r="C163" s="37">
        <v>1</v>
      </c>
      <c r="D163" s="80">
        <f t="shared" si="4"/>
        <v>2.7322404371584699E-3</v>
      </c>
      <c r="E163" s="39">
        <v>0</v>
      </c>
      <c r="F163" s="38">
        <v>0</v>
      </c>
      <c r="G163" s="59">
        <v>1</v>
      </c>
      <c r="H163" s="83">
        <f t="shared" si="5"/>
        <v>2.7247956403269754E-3</v>
      </c>
    </row>
    <row r="164" spans="2:8" ht="24">
      <c r="B164" s="102" t="s">
        <v>240</v>
      </c>
      <c r="C164" s="37">
        <v>1</v>
      </c>
      <c r="D164" s="80">
        <f t="shared" si="4"/>
        <v>2.7322404371584699E-3</v>
      </c>
      <c r="E164" s="39">
        <v>0</v>
      </c>
      <c r="F164" s="38">
        <v>0</v>
      </c>
      <c r="G164" s="59">
        <v>1</v>
      </c>
      <c r="H164" s="83">
        <f t="shared" si="5"/>
        <v>2.7247956403269754E-3</v>
      </c>
    </row>
    <row r="165" spans="2:8" ht="24">
      <c r="B165" s="102" t="s">
        <v>119</v>
      </c>
      <c r="C165" s="37">
        <v>2</v>
      </c>
      <c r="D165" s="80">
        <f t="shared" si="4"/>
        <v>5.4644808743169399E-3</v>
      </c>
      <c r="E165" s="39">
        <v>0</v>
      </c>
      <c r="F165" s="38">
        <v>0</v>
      </c>
      <c r="G165" s="59">
        <v>2</v>
      </c>
      <c r="H165" s="83">
        <f t="shared" si="5"/>
        <v>5.4495912806539508E-3</v>
      </c>
    </row>
    <row r="166" spans="2:8" ht="24">
      <c r="B166" s="102" t="s">
        <v>241</v>
      </c>
      <c r="C166" s="37">
        <v>1</v>
      </c>
      <c r="D166" s="80">
        <f t="shared" si="4"/>
        <v>2.7322404371584699E-3</v>
      </c>
      <c r="E166" s="39">
        <v>0</v>
      </c>
      <c r="F166" s="38">
        <v>0</v>
      </c>
      <c r="G166" s="59">
        <v>1</v>
      </c>
      <c r="H166" s="83">
        <f t="shared" si="5"/>
        <v>2.7247956403269754E-3</v>
      </c>
    </row>
    <row r="167" spans="2:8">
      <c r="B167" s="102" t="s">
        <v>242</v>
      </c>
      <c r="C167" s="37">
        <v>2</v>
      </c>
      <c r="D167" s="80">
        <f t="shared" si="4"/>
        <v>5.4644808743169399E-3</v>
      </c>
      <c r="E167" s="39">
        <v>0</v>
      </c>
      <c r="F167" s="38">
        <v>0</v>
      </c>
      <c r="G167" s="59">
        <v>2</v>
      </c>
      <c r="H167" s="83">
        <f t="shared" si="5"/>
        <v>5.4495912806539508E-3</v>
      </c>
    </row>
    <row r="168" spans="2:8" ht="24">
      <c r="B168" s="102" t="s">
        <v>243</v>
      </c>
      <c r="C168" s="37">
        <v>1</v>
      </c>
      <c r="D168" s="80">
        <f t="shared" si="4"/>
        <v>2.7322404371584699E-3</v>
      </c>
      <c r="E168" s="39">
        <v>0</v>
      </c>
      <c r="F168" s="38">
        <v>0</v>
      </c>
      <c r="G168" s="59">
        <v>1</v>
      </c>
      <c r="H168" s="83">
        <f t="shared" si="5"/>
        <v>2.7247956403269754E-3</v>
      </c>
    </row>
    <row r="169" spans="2:8">
      <c r="B169" s="102" t="s">
        <v>244</v>
      </c>
      <c r="C169" s="37">
        <v>1</v>
      </c>
      <c r="D169" s="80">
        <f t="shared" si="4"/>
        <v>2.7322404371584699E-3</v>
      </c>
      <c r="E169" s="39">
        <v>0</v>
      </c>
      <c r="F169" s="38">
        <v>0</v>
      </c>
      <c r="G169" s="59">
        <v>1</v>
      </c>
      <c r="H169" s="83">
        <f t="shared" si="5"/>
        <v>2.7247956403269754E-3</v>
      </c>
    </row>
    <row r="170" spans="2:8" ht="24">
      <c r="B170" s="102" t="s">
        <v>245</v>
      </c>
      <c r="C170" s="37">
        <v>1</v>
      </c>
      <c r="D170" s="80">
        <f t="shared" si="4"/>
        <v>2.7322404371584699E-3</v>
      </c>
      <c r="E170" s="39">
        <v>0</v>
      </c>
      <c r="F170" s="38">
        <v>0</v>
      </c>
      <c r="G170" s="59">
        <v>1</v>
      </c>
      <c r="H170" s="83">
        <f t="shared" si="5"/>
        <v>2.7247956403269754E-3</v>
      </c>
    </row>
    <row r="171" spans="2:8" ht="24">
      <c r="B171" s="102" t="s">
        <v>246</v>
      </c>
      <c r="C171" s="37">
        <v>2</v>
      </c>
      <c r="D171" s="80">
        <f t="shared" si="4"/>
        <v>5.4644808743169399E-3</v>
      </c>
      <c r="E171" s="39">
        <v>0</v>
      </c>
      <c r="F171" s="38">
        <v>0</v>
      </c>
      <c r="G171" s="59">
        <v>2</v>
      </c>
      <c r="H171" s="83">
        <f t="shared" si="5"/>
        <v>5.4495912806539508E-3</v>
      </c>
    </row>
    <row r="172" spans="2:8" ht="24">
      <c r="B172" s="102" t="s">
        <v>247</v>
      </c>
      <c r="C172" s="37">
        <v>2</v>
      </c>
      <c r="D172" s="80">
        <f t="shared" si="4"/>
        <v>5.4644808743169399E-3</v>
      </c>
      <c r="E172" s="39">
        <v>0</v>
      </c>
      <c r="F172" s="38">
        <v>0</v>
      </c>
      <c r="G172" s="59">
        <v>2</v>
      </c>
      <c r="H172" s="83">
        <f t="shared" si="5"/>
        <v>5.4495912806539508E-3</v>
      </c>
    </row>
    <row r="173" spans="2:8" ht="24">
      <c r="B173" s="102" t="s">
        <v>120</v>
      </c>
      <c r="C173" s="37">
        <v>5</v>
      </c>
      <c r="D173" s="80">
        <f t="shared" si="4"/>
        <v>1.3661202185792349E-2</v>
      </c>
      <c r="E173" s="39">
        <v>0</v>
      </c>
      <c r="F173" s="38">
        <v>0</v>
      </c>
      <c r="G173" s="59">
        <v>5</v>
      </c>
      <c r="H173" s="83">
        <f t="shared" si="5"/>
        <v>1.3623978201634877E-2</v>
      </c>
    </row>
    <row r="174" spans="2:8">
      <c r="B174" s="102" t="s">
        <v>248</v>
      </c>
      <c r="C174" s="37">
        <v>1</v>
      </c>
      <c r="D174" s="80">
        <f t="shared" si="4"/>
        <v>2.7322404371584699E-3</v>
      </c>
      <c r="E174" s="39">
        <v>0</v>
      </c>
      <c r="F174" s="38">
        <v>0</v>
      </c>
      <c r="G174" s="59">
        <v>1</v>
      </c>
      <c r="H174" s="83">
        <f t="shared" si="5"/>
        <v>2.7247956403269754E-3</v>
      </c>
    </row>
    <row r="175" spans="2:8">
      <c r="B175" s="102" t="s">
        <v>249</v>
      </c>
      <c r="C175" s="37">
        <v>1</v>
      </c>
      <c r="D175" s="80">
        <f t="shared" si="4"/>
        <v>2.7322404371584699E-3</v>
      </c>
      <c r="E175" s="39">
        <v>0</v>
      </c>
      <c r="F175" s="38">
        <v>0</v>
      </c>
      <c r="G175" s="59">
        <v>1</v>
      </c>
      <c r="H175" s="83">
        <f t="shared" si="5"/>
        <v>2.7247956403269754E-3</v>
      </c>
    </row>
    <row r="176" spans="2:8" ht="24">
      <c r="B176" s="102" t="s">
        <v>250</v>
      </c>
      <c r="C176" s="37">
        <v>1</v>
      </c>
      <c r="D176" s="80">
        <f t="shared" si="4"/>
        <v>2.7322404371584699E-3</v>
      </c>
      <c r="E176" s="39">
        <v>0</v>
      </c>
      <c r="F176" s="38">
        <v>0</v>
      </c>
      <c r="G176" s="59">
        <v>1</v>
      </c>
      <c r="H176" s="83">
        <f t="shared" si="5"/>
        <v>2.7247956403269754E-3</v>
      </c>
    </row>
    <row r="177" spans="2:8">
      <c r="B177" s="102" t="s">
        <v>251</v>
      </c>
      <c r="C177" s="37">
        <v>6</v>
      </c>
      <c r="D177" s="80">
        <f t="shared" si="4"/>
        <v>1.6393442622950821E-2</v>
      </c>
      <c r="E177" s="39">
        <v>0</v>
      </c>
      <c r="F177" s="38">
        <v>0</v>
      </c>
      <c r="G177" s="59">
        <v>6</v>
      </c>
      <c r="H177" s="83">
        <f t="shared" si="5"/>
        <v>1.6348773841961851E-2</v>
      </c>
    </row>
    <row r="178" spans="2:8" ht="24">
      <c r="B178" s="102" t="s">
        <v>121</v>
      </c>
      <c r="C178" s="37">
        <v>1</v>
      </c>
      <c r="D178" s="80">
        <f t="shared" si="4"/>
        <v>2.7322404371584699E-3</v>
      </c>
      <c r="E178" s="39">
        <v>0</v>
      </c>
      <c r="F178" s="38">
        <v>0</v>
      </c>
      <c r="G178" s="59">
        <v>1</v>
      </c>
      <c r="H178" s="83">
        <f t="shared" si="5"/>
        <v>2.7247956403269754E-3</v>
      </c>
    </row>
    <row r="179" spans="2:8" ht="24">
      <c r="B179" s="102" t="s">
        <v>252</v>
      </c>
      <c r="C179" s="37">
        <v>3</v>
      </c>
      <c r="D179" s="80">
        <f t="shared" si="4"/>
        <v>8.1967213114754103E-3</v>
      </c>
      <c r="E179" s="39">
        <v>0</v>
      </c>
      <c r="F179" s="38">
        <v>0</v>
      </c>
      <c r="G179" s="59">
        <v>3</v>
      </c>
      <c r="H179" s="83">
        <f t="shared" si="5"/>
        <v>8.1743869209809257E-3</v>
      </c>
    </row>
    <row r="180" spans="2:8" ht="24">
      <c r="B180" s="102" t="s">
        <v>122</v>
      </c>
      <c r="C180" s="37">
        <v>1</v>
      </c>
      <c r="D180" s="80">
        <f t="shared" si="4"/>
        <v>2.7322404371584699E-3</v>
      </c>
      <c r="E180" s="39">
        <v>0</v>
      </c>
      <c r="F180" s="38">
        <v>0</v>
      </c>
      <c r="G180" s="59">
        <v>1</v>
      </c>
      <c r="H180" s="83">
        <f t="shared" si="5"/>
        <v>2.7247956403269754E-3</v>
      </c>
    </row>
    <row r="181" spans="2:8" ht="24">
      <c r="B181" s="102" t="s">
        <v>253</v>
      </c>
      <c r="C181" s="37">
        <v>1</v>
      </c>
      <c r="D181" s="80">
        <f t="shared" si="4"/>
        <v>2.7322404371584699E-3</v>
      </c>
      <c r="E181" s="39">
        <v>0</v>
      </c>
      <c r="F181" s="38">
        <v>0</v>
      </c>
      <c r="G181" s="59">
        <v>1</v>
      </c>
      <c r="H181" s="83">
        <f t="shared" si="5"/>
        <v>2.7247956403269754E-3</v>
      </c>
    </row>
    <row r="182" spans="2:8" ht="24">
      <c r="B182" s="102" t="s">
        <v>254</v>
      </c>
      <c r="C182" s="37">
        <v>1</v>
      </c>
      <c r="D182" s="80">
        <f t="shared" si="4"/>
        <v>2.7322404371584699E-3</v>
      </c>
      <c r="E182" s="39">
        <v>0</v>
      </c>
      <c r="F182" s="38">
        <v>0</v>
      </c>
      <c r="G182" s="59">
        <v>1</v>
      </c>
      <c r="H182" s="83">
        <f t="shared" si="5"/>
        <v>2.7247956403269754E-3</v>
      </c>
    </row>
    <row r="183" spans="2:8">
      <c r="B183" s="102" t="s">
        <v>123</v>
      </c>
      <c r="C183" s="37">
        <v>3</v>
      </c>
      <c r="D183" s="80">
        <f t="shared" si="4"/>
        <v>8.1967213114754103E-3</v>
      </c>
      <c r="E183" s="39">
        <v>0</v>
      </c>
      <c r="F183" s="38">
        <v>0</v>
      </c>
      <c r="G183" s="59">
        <v>3</v>
      </c>
      <c r="H183" s="83">
        <f t="shared" si="5"/>
        <v>8.1743869209809257E-3</v>
      </c>
    </row>
    <row r="184" spans="2:8" ht="24">
      <c r="B184" s="102" t="s">
        <v>255</v>
      </c>
      <c r="C184" s="37">
        <v>1</v>
      </c>
      <c r="D184" s="80">
        <f t="shared" si="4"/>
        <v>2.7322404371584699E-3</v>
      </c>
      <c r="E184" s="39">
        <v>0</v>
      </c>
      <c r="F184" s="38">
        <v>0</v>
      </c>
      <c r="G184" s="59">
        <v>1</v>
      </c>
      <c r="H184" s="83">
        <f t="shared" si="5"/>
        <v>2.7247956403269754E-3</v>
      </c>
    </row>
    <row r="185" spans="2:8" ht="24">
      <c r="B185" s="102" t="s">
        <v>256</v>
      </c>
      <c r="C185" s="37">
        <v>1</v>
      </c>
      <c r="D185" s="80">
        <f t="shared" si="4"/>
        <v>2.7322404371584699E-3</v>
      </c>
      <c r="E185" s="39">
        <v>0</v>
      </c>
      <c r="F185" s="38">
        <v>0</v>
      </c>
      <c r="G185" s="59">
        <v>1</v>
      </c>
      <c r="H185" s="83">
        <f t="shared" si="5"/>
        <v>2.7247956403269754E-3</v>
      </c>
    </row>
    <row r="186" spans="2:8">
      <c r="B186" s="102" t="s">
        <v>257</v>
      </c>
      <c r="C186" s="37">
        <v>2</v>
      </c>
      <c r="D186" s="80">
        <f t="shared" si="4"/>
        <v>5.4644808743169399E-3</v>
      </c>
      <c r="E186" s="39">
        <v>0</v>
      </c>
      <c r="F186" s="38">
        <v>0</v>
      </c>
      <c r="G186" s="59">
        <v>2</v>
      </c>
      <c r="H186" s="83">
        <f t="shared" si="5"/>
        <v>5.4495912806539508E-3</v>
      </c>
    </row>
    <row r="187" spans="2:8" ht="24">
      <c r="B187" s="102" t="s">
        <v>124</v>
      </c>
      <c r="C187" s="37">
        <v>1</v>
      </c>
      <c r="D187" s="80">
        <f t="shared" si="4"/>
        <v>2.7322404371584699E-3</v>
      </c>
      <c r="E187" s="39">
        <v>0</v>
      </c>
      <c r="F187" s="38">
        <v>0</v>
      </c>
      <c r="G187" s="59">
        <v>1</v>
      </c>
      <c r="H187" s="83">
        <f t="shared" si="5"/>
        <v>2.7247956403269754E-3</v>
      </c>
    </row>
    <row r="188" spans="2:8">
      <c r="B188" s="102" t="s">
        <v>125</v>
      </c>
      <c r="C188" s="37">
        <v>3</v>
      </c>
      <c r="D188" s="80">
        <f t="shared" si="4"/>
        <v>8.1967213114754103E-3</v>
      </c>
      <c r="E188" s="39">
        <v>0</v>
      </c>
      <c r="F188" s="38">
        <v>0</v>
      </c>
      <c r="G188" s="59">
        <v>3</v>
      </c>
      <c r="H188" s="83">
        <f t="shared" si="5"/>
        <v>8.1743869209809257E-3</v>
      </c>
    </row>
    <row r="189" spans="2:8" ht="24">
      <c r="B189" s="102" t="s">
        <v>258</v>
      </c>
      <c r="C189" s="37">
        <v>2</v>
      </c>
      <c r="D189" s="80">
        <f t="shared" si="4"/>
        <v>5.4644808743169399E-3</v>
      </c>
      <c r="E189" s="39">
        <v>0</v>
      </c>
      <c r="F189" s="38">
        <v>0</v>
      </c>
      <c r="G189" s="59">
        <v>2</v>
      </c>
      <c r="H189" s="83">
        <f t="shared" si="5"/>
        <v>5.4495912806539508E-3</v>
      </c>
    </row>
    <row r="190" spans="2:8">
      <c r="B190" s="102" t="s">
        <v>259</v>
      </c>
      <c r="C190" s="37">
        <v>2</v>
      </c>
      <c r="D190" s="80">
        <f t="shared" si="4"/>
        <v>5.4644808743169399E-3</v>
      </c>
      <c r="E190" s="39">
        <v>0</v>
      </c>
      <c r="F190" s="38">
        <v>0</v>
      </c>
      <c r="G190" s="59">
        <v>2</v>
      </c>
      <c r="H190" s="83">
        <f t="shared" si="5"/>
        <v>5.4495912806539508E-3</v>
      </c>
    </row>
    <row r="191" spans="2:8" ht="24">
      <c r="B191" s="102" t="s">
        <v>260</v>
      </c>
      <c r="C191" s="37">
        <v>2</v>
      </c>
      <c r="D191" s="80">
        <f t="shared" si="4"/>
        <v>5.4644808743169399E-3</v>
      </c>
      <c r="E191" s="39">
        <v>0</v>
      </c>
      <c r="F191" s="38">
        <v>0</v>
      </c>
      <c r="G191" s="59">
        <v>2</v>
      </c>
      <c r="H191" s="83">
        <f t="shared" si="5"/>
        <v>5.4495912806539508E-3</v>
      </c>
    </row>
    <row r="192" spans="2:8" ht="24">
      <c r="B192" s="102" t="s">
        <v>261</v>
      </c>
      <c r="C192" s="37">
        <v>2</v>
      </c>
      <c r="D192" s="80">
        <f t="shared" si="4"/>
        <v>5.4644808743169399E-3</v>
      </c>
      <c r="E192" s="39">
        <v>0</v>
      </c>
      <c r="F192" s="38">
        <v>0</v>
      </c>
      <c r="G192" s="59">
        <v>2</v>
      </c>
      <c r="H192" s="83">
        <f t="shared" si="5"/>
        <v>5.4495912806539508E-3</v>
      </c>
    </row>
    <row r="193" spans="2:8" ht="24">
      <c r="B193" s="102" t="s">
        <v>262</v>
      </c>
      <c r="C193" s="37">
        <v>3</v>
      </c>
      <c r="D193" s="80">
        <f t="shared" si="4"/>
        <v>8.1967213114754103E-3</v>
      </c>
      <c r="E193" s="39">
        <v>0</v>
      </c>
      <c r="F193" s="38">
        <v>0</v>
      </c>
      <c r="G193" s="59">
        <v>3</v>
      </c>
      <c r="H193" s="83">
        <f t="shared" si="5"/>
        <v>8.1743869209809257E-3</v>
      </c>
    </row>
    <row r="194" spans="2:8" ht="24">
      <c r="B194" s="102" t="s">
        <v>126</v>
      </c>
      <c r="C194" s="37">
        <v>1</v>
      </c>
      <c r="D194" s="80">
        <f t="shared" si="4"/>
        <v>2.7322404371584699E-3</v>
      </c>
      <c r="E194" s="39">
        <v>0</v>
      </c>
      <c r="F194" s="38">
        <v>0</v>
      </c>
      <c r="G194" s="59">
        <v>1</v>
      </c>
      <c r="H194" s="83">
        <f t="shared" si="5"/>
        <v>2.7247956403269754E-3</v>
      </c>
    </row>
    <row r="195" spans="2:8" ht="24">
      <c r="B195" s="102" t="s">
        <v>263</v>
      </c>
      <c r="C195" s="37">
        <v>1</v>
      </c>
      <c r="D195" s="80">
        <f t="shared" si="4"/>
        <v>2.7322404371584699E-3</v>
      </c>
      <c r="E195" s="39">
        <v>0</v>
      </c>
      <c r="F195" s="38">
        <v>0</v>
      </c>
      <c r="G195" s="59">
        <v>1</v>
      </c>
      <c r="H195" s="83">
        <f t="shared" si="5"/>
        <v>2.7247956403269754E-3</v>
      </c>
    </row>
    <row r="196" spans="2:8">
      <c r="B196" s="102" t="s">
        <v>264</v>
      </c>
      <c r="C196" s="37">
        <v>1</v>
      </c>
      <c r="D196" s="80">
        <f t="shared" si="4"/>
        <v>2.7322404371584699E-3</v>
      </c>
      <c r="E196" s="39">
        <v>0</v>
      </c>
      <c r="F196" s="38">
        <v>0</v>
      </c>
      <c r="G196" s="59">
        <v>1</v>
      </c>
      <c r="H196" s="83">
        <f t="shared" si="5"/>
        <v>2.7247956403269754E-3</v>
      </c>
    </row>
    <row r="197" spans="2:8">
      <c r="B197" s="102" t="s">
        <v>265</v>
      </c>
      <c r="C197" s="37">
        <v>5</v>
      </c>
      <c r="D197" s="80">
        <f t="shared" si="4"/>
        <v>1.3661202185792349E-2</v>
      </c>
      <c r="E197" s="39">
        <v>0</v>
      </c>
      <c r="F197" s="38">
        <v>0</v>
      </c>
      <c r="G197" s="59">
        <v>5</v>
      </c>
      <c r="H197" s="83">
        <f t="shared" si="5"/>
        <v>1.3623978201634877E-2</v>
      </c>
    </row>
    <row r="198" spans="2:8">
      <c r="B198" s="102" t="s">
        <v>266</v>
      </c>
      <c r="C198" s="37">
        <v>1</v>
      </c>
      <c r="D198" s="80">
        <f t="shared" si="4"/>
        <v>2.7322404371584699E-3</v>
      </c>
      <c r="E198" s="39">
        <v>0</v>
      </c>
      <c r="F198" s="38">
        <v>0</v>
      </c>
      <c r="G198" s="59">
        <v>1</v>
      </c>
      <c r="H198" s="83">
        <f t="shared" si="5"/>
        <v>2.7247956403269754E-3</v>
      </c>
    </row>
    <row r="199" spans="2:8">
      <c r="B199" s="102" t="s">
        <v>267</v>
      </c>
      <c r="C199" s="37">
        <v>2</v>
      </c>
      <c r="D199" s="80">
        <f t="shared" si="4"/>
        <v>5.4644808743169399E-3</v>
      </c>
      <c r="E199" s="39">
        <v>0</v>
      </c>
      <c r="F199" s="38">
        <v>0</v>
      </c>
      <c r="G199" s="59">
        <v>2</v>
      </c>
      <c r="H199" s="83">
        <f t="shared" si="5"/>
        <v>5.4495912806539508E-3</v>
      </c>
    </row>
    <row r="200" spans="2:8">
      <c r="B200" s="102" t="s">
        <v>268</v>
      </c>
      <c r="C200" s="37">
        <v>4</v>
      </c>
      <c r="D200" s="80">
        <f t="shared" si="4"/>
        <v>1.092896174863388E-2</v>
      </c>
      <c r="E200" s="39">
        <v>0</v>
      </c>
      <c r="F200" s="38">
        <v>0</v>
      </c>
      <c r="G200" s="59">
        <v>4</v>
      </c>
      <c r="H200" s="83">
        <f t="shared" si="5"/>
        <v>1.0899182561307902E-2</v>
      </c>
    </row>
    <row r="201" spans="2:8">
      <c r="B201" s="102" t="s">
        <v>269</v>
      </c>
      <c r="C201" s="37">
        <v>2</v>
      </c>
      <c r="D201" s="80">
        <f t="shared" si="4"/>
        <v>5.4644808743169399E-3</v>
      </c>
      <c r="E201" s="39">
        <v>0</v>
      </c>
      <c r="F201" s="38">
        <v>0</v>
      </c>
      <c r="G201" s="59">
        <v>2</v>
      </c>
      <c r="H201" s="83">
        <f t="shared" si="5"/>
        <v>5.4495912806539508E-3</v>
      </c>
    </row>
    <row r="202" spans="2:8">
      <c r="B202" s="102" t="s">
        <v>270</v>
      </c>
      <c r="C202" s="37">
        <v>2</v>
      </c>
      <c r="D202" s="80">
        <f t="shared" si="4"/>
        <v>5.4644808743169399E-3</v>
      </c>
      <c r="E202" s="39">
        <v>0</v>
      </c>
      <c r="F202" s="38">
        <v>0</v>
      </c>
      <c r="G202" s="59">
        <v>2</v>
      </c>
      <c r="H202" s="83">
        <f t="shared" si="5"/>
        <v>5.4495912806539508E-3</v>
      </c>
    </row>
    <row r="203" spans="2:8">
      <c r="B203" s="102" t="s">
        <v>271</v>
      </c>
      <c r="C203" s="37">
        <v>1</v>
      </c>
      <c r="D203" s="80">
        <f t="shared" si="4"/>
        <v>2.7322404371584699E-3</v>
      </c>
      <c r="E203" s="39">
        <v>0</v>
      </c>
      <c r="F203" s="38">
        <v>0</v>
      </c>
      <c r="G203" s="59">
        <v>1</v>
      </c>
      <c r="H203" s="83">
        <f t="shared" si="5"/>
        <v>2.7247956403269754E-3</v>
      </c>
    </row>
    <row r="204" spans="2:8">
      <c r="B204" s="102" t="s">
        <v>272</v>
      </c>
      <c r="C204" s="37">
        <v>1</v>
      </c>
      <c r="D204" s="80">
        <f t="shared" si="4"/>
        <v>2.7322404371584699E-3</v>
      </c>
      <c r="E204" s="39">
        <v>0</v>
      </c>
      <c r="F204" s="38">
        <v>0</v>
      </c>
      <c r="G204" s="59">
        <v>1</v>
      </c>
      <c r="H204" s="83">
        <f t="shared" si="5"/>
        <v>2.7247956403269754E-3</v>
      </c>
    </row>
    <row r="205" spans="2:8">
      <c r="B205" s="102" t="s">
        <v>273</v>
      </c>
      <c r="C205" s="37">
        <v>1</v>
      </c>
      <c r="D205" s="80">
        <f t="shared" si="4"/>
        <v>2.7322404371584699E-3</v>
      </c>
      <c r="E205" s="39">
        <v>0</v>
      </c>
      <c r="F205" s="38">
        <v>0</v>
      </c>
      <c r="G205" s="59">
        <v>1</v>
      </c>
      <c r="H205" s="83">
        <f t="shared" si="5"/>
        <v>2.7247956403269754E-3</v>
      </c>
    </row>
    <row r="206" spans="2:8" ht="24">
      <c r="B206" s="102" t="s">
        <v>274</v>
      </c>
      <c r="C206" s="37">
        <v>2</v>
      </c>
      <c r="D206" s="80">
        <f t="shared" si="4"/>
        <v>5.4644808743169399E-3</v>
      </c>
      <c r="E206" s="39">
        <v>0</v>
      </c>
      <c r="F206" s="38">
        <v>0</v>
      </c>
      <c r="G206" s="59">
        <v>2</v>
      </c>
      <c r="H206" s="83">
        <f t="shared" si="5"/>
        <v>5.4495912806539508E-3</v>
      </c>
    </row>
    <row r="207" spans="2:8" ht="24">
      <c r="B207" s="102" t="s">
        <v>127</v>
      </c>
      <c r="C207" s="37">
        <v>1</v>
      </c>
      <c r="D207" s="80">
        <f t="shared" si="4"/>
        <v>2.7322404371584699E-3</v>
      </c>
      <c r="E207" s="39">
        <v>0</v>
      </c>
      <c r="F207" s="38">
        <v>0</v>
      </c>
      <c r="G207" s="59">
        <v>1</v>
      </c>
      <c r="H207" s="83">
        <f t="shared" si="5"/>
        <v>2.7247956403269754E-3</v>
      </c>
    </row>
    <row r="208" spans="2:8" ht="24">
      <c r="B208" s="102" t="s">
        <v>275</v>
      </c>
      <c r="C208" s="37">
        <v>1</v>
      </c>
      <c r="D208" s="80">
        <f t="shared" si="4"/>
        <v>2.7322404371584699E-3</v>
      </c>
      <c r="E208" s="39">
        <v>1</v>
      </c>
      <c r="F208" s="38">
        <v>1</v>
      </c>
      <c r="G208" s="59">
        <v>2</v>
      </c>
      <c r="H208" s="83">
        <f t="shared" si="5"/>
        <v>5.4495912806539508E-3</v>
      </c>
    </row>
    <row r="209" spans="2:8" ht="24">
      <c r="B209" s="102" t="s">
        <v>276</v>
      </c>
      <c r="C209" s="37">
        <v>2</v>
      </c>
      <c r="D209" s="80">
        <f t="shared" si="4"/>
        <v>5.4644808743169399E-3</v>
      </c>
      <c r="E209" s="39">
        <v>0</v>
      </c>
      <c r="F209" s="38">
        <v>0</v>
      </c>
      <c r="G209" s="59">
        <v>2</v>
      </c>
      <c r="H209" s="83">
        <f t="shared" si="5"/>
        <v>5.4495912806539508E-3</v>
      </c>
    </row>
    <row r="210" spans="2:8" ht="24">
      <c r="B210" s="102" t="s">
        <v>128</v>
      </c>
      <c r="C210" s="37">
        <v>1</v>
      </c>
      <c r="D210" s="80">
        <f t="shared" si="4"/>
        <v>2.7322404371584699E-3</v>
      </c>
      <c r="E210" s="39">
        <v>0</v>
      </c>
      <c r="F210" s="38">
        <v>0</v>
      </c>
      <c r="G210" s="59">
        <v>1</v>
      </c>
      <c r="H210" s="83">
        <f t="shared" si="5"/>
        <v>2.7247956403269754E-3</v>
      </c>
    </row>
    <row r="211" spans="2:8" ht="24">
      <c r="B211" s="102" t="s">
        <v>277</v>
      </c>
      <c r="C211" s="37">
        <v>2</v>
      </c>
      <c r="D211" s="80">
        <f t="shared" si="4"/>
        <v>5.4644808743169399E-3</v>
      </c>
      <c r="E211" s="39">
        <v>0</v>
      </c>
      <c r="F211" s="38">
        <v>0</v>
      </c>
      <c r="G211" s="59">
        <v>2</v>
      </c>
      <c r="H211" s="83">
        <f t="shared" si="5"/>
        <v>5.4495912806539508E-3</v>
      </c>
    </row>
    <row r="212" spans="2:8" ht="24">
      <c r="B212" s="102" t="s">
        <v>278</v>
      </c>
      <c r="C212" s="37">
        <v>1</v>
      </c>
      <c r="D212" s="80">
        <f t="shared" si="4"/>
        <v>2.7322404371584699E-3</v>
      </c>
      <c r="E212" s="39">
        <v>0</v>
      </c>
      <c r="F212" s="38">
        <v>0</v>
      </c>
      <c r="G212" s="59">
        <v>1</v>
      </c>
      <c r="H212" s="83">
        <f t="shared" si="5"/>
        <v>2.7247956403269754E-3</v>
      </c>
    </row>
    <row r="213" spans="2:8" ht="24">
      <c r="B213" s="102" t="s">
        <v>279</v>
      </c>
      <c r="C213" s="37">
        <v>1</v>
      </c>
      <c r="D213" s="80">
        <f t="shared" si="4"/>
        <v>2.7322404371584699E-3</v>
      </c>
      <c r="E213" s="39">
        <v>0</v>
      </c>
      <c r="F213" s="38">
        <v>0</v>
      </c>
      <c r="G213" s="59">
        <v>1</v>
      </c>
      <c r="H213" s="83">
        <f t="shared" si="5"/>
        <v>2.7247956403269754E-3</v>
      </c>
    </row>
    <row r="214" spans="2:8" ht="24">
      <c r="B214" s="102" t="s">
        <v>280</v>
      </c>
      <c r="C214" s="37">
        <v>1</v>
      </c>
      <c r="D214" s="80">
        <f t="shared" si="4"/>
        <v>2.7322404371584699E-3</v>
      </c>
      <c r="E214" s="39">
        <v>0</v>
      </c>
      <c r="F214" s="38">
        <v>0</v>
      </c>
      <c r="G214" s="59">
        <v>1</v>
      </c>
      <c r="H214" s="83">
        <f t="shared" si="5"/>
        <v>2.7247956403269754E-3</v>
      </c>
    </row>
    <row r="215" spans="2:8" ht="24">
      <c r="B215" s="102" t="s">
        <v>129</v>
      </c>
      <c r="C215" s="37">
        <v>1</v>
      </c>
      <c r="D215" s="80">
        <f t="shared" si="4"/>
        <v>2.7322404371584699E-3</v>
      </c>
      <c r="E215" s="39">
        <v>0</v>
      </c>
      <c r="F215" s="38">
        <v>0</v>
      </c>
      <c r="G215" s="59">
        <v>1</v>
      </c>
      <c r="H215" s="83">
        <f t="shared" si="5"/>
        <v>2.7247956403269754E-3</v>
      </c>
    </row>
    <row r="216" spans="2:8" ht="24">
      <c r="B216" s="102" t="s">
        <v>281</v>
      </c>
      <c r="C216" s="37">
        <v>4</v>
      </c>
      <c r="D216" s="80">
        <f t="shared" si="4"/>
        <v>1.092896174863388E-2</v>
      </c>
      <c r="E216" s="39">
        <v>0</v>
      </c>
      <c r="F216" s="38">
        <v>0</v>
      </c>
      <c r="G216" s="59">
        <v>4</v>
      </c>
      <c r="H216" s="83">
        <f t="shared" si="5"/>
        <v>1.0899182561307902E-2</v>
      </c>
    </row>
    <row r="217" spans="2:8" ht="24">
      <c r="B217" s="102" t="s">
        <v>130</v>
      </c>
      <c r="C217" s="37">
        <v>1</v>
      </c>
      <c r="D217" s="80">
        <f t="shared" si="4"/>
        <v>2.7322404371584699E-3</v>
      </c>
      <c r="E217" s="39">
        <v>0</v>
      </c>
      <c r="F217" s="38">
        <v>0</v>
      </c>
      <c r="G217" s="59">
        <v>1</v>
      </c>
      <c r="H217" s="83">
        <f t="shared" si="5"/>
        <v>2.7247956403269754E-3</v>
      </c>
    </row>
    <row r="218" spans="2:8" ht="24">
      <c r="B218" s="102" t="s">
        <v>282</v>
      </c>
      <c r="C218" s="37">
        <v>1</v>
      </c>
      <c r="D218" s="80">
        <f t="shared" si="4"/>
        <v>2.7322404371584699E-3</v>
      </c>
      <c r="E218" s="39">
        <v>0</v>
      </c>
      <c r="F218" s="38">
        <v>0</v>
      </c>
      <c r="G218" s="59">
        <v>1</v>
      </c>
      <c r="H218" s="83">
        <f t="shared" si="5"/>
        <v>2.7247956403269754E-3</v>
      </c>
    </row>
    <row r="219" spans="2:8" ht="24">
      <c r="B219" s="102" t="s">
        <v>283</v>
      </c>
      <c r="C219" s="37">
        <v>1</v>
      </c>
      <c r="D219" s="80">
        <f t="shared" si="4"/>
        <v>2.7322404371584699E-3</v>
      </c>
      <c r="E219" s="39">
        <v>0</v>
      </c>
      <c r="F219" s="38">
        <v>0</v>
      </c>
      <c r="G219" s="59">
        <v>1</v>
      </c>
      <c r="H219" s="83">
        <f t="shared" si="5"/>
        <v>2.7247956403269754E-3</v>
      </c>
    </row>
    <row r="220" spans="2:8" ht="24">
      <c r="B220" s="102" t="s">
        <v>284</v>
      </c>
      <c r="C220" s="37">
        <v>1</v>
      </c>
      <c r="D220" s="80">
        <f t="shared" ref="D220:D252" si="6">C220/366</f>
        <v>2.7322404371584699E-3</v>
      </c>
      <c r="E220" s="39">
        <v>0</v>
      </c>
      <c r="F220" s="38">
        <v>0</v>
      </c>
      <c r="G220" s="59">
        <v>1</v>
      </c>
      <c r="H220" s="83">
        <f t="shared" ref="H220:H252" si="7">G220/367</f>
        <v>2.7247956403269754E-3</v>
      </c>
    </row>
    <row r="221" spans="2:8" ht="24">
      <c r="B221" s="102" t="s">
        <v>285</v>
      </c>
      <c r="C221" s="37">
        <v>1</v>
      </c>
      <c r="D221" s="80">
        <f t="shared" si="6"/>
        <v>2.7322404371584699E-3</v>
      </c>
      <c r="E221" s="39">
        <v>0</v>
      </c>
      <c r="F221" s="38">
        <v>0</v>
      </c>
      <c r="G221" s="59">
        <v>1</v>
      </c>
      <c r="H221" s="83">
        <f t="shared" si="7"/>
        <v>2.7247956403269754E-3</v>
      </c>
    </row>
    <row r="222" spans="2:8" ht="24">
      <c r="B222" s="102" t="s">
        <v>131</v>
      </c>
      <c r="C222" s="37">
        <v>4</v>
      </c>
      <c r="D222" s="80">
        <f t="shared" si="6"/>
        <v>1.092896174863388E-2</v>
      </c>
      <c r="E222" s="39">
        <v>0</v>
      </c>
      <c r="F222" s="38">
        <v>0</v>
      </c>
      <c r="G222" s="59">
        <v>4</v>
      </c>
      <c r="H222" s="83">
        <f t="shared" si="7"/>
        <v>1.0899182561307902E-2</v>
      </c>
    </row>
    <row r="223" spans="2:8" ht="24">
      <c r="B223" s="102" t="s">
        <v>286</v>
      </c>
      <c r="C223" s="37">
        <v>1</v>
      </c>
      <c r="D223" s="80">
        <f t="shared" si="6"/>
        <v>2.7322404371584699E-3</v>
      </c>
      <c r="E223" s="39">
        <v>0</v>
      </c>
      <c r="F223" s="38">
        <v>0</v>
      </c>
      <c r="G223" s="59">
        <v>1</v>
      </c>
      <c r="H223" s="83">
        <f t="shared" si="7"/>
        <v>2.7247956403269754E-3</v>
      </c>
    </row>
    <row r="224" spans="2:8" ht="24">
      <c r="B224" s="102" t="s">
        <v>287</v>
      </c>
      <c r="C224" s="37">
        <v>1</v>
      </c>
      <c r="D224" s="80">
        <f t="shared" si="6"/>
        <v>2.7322404371584699E-3</v>
      </c>
      <c r="E224" s="39">
        <v>0</v>
      </c>
      <c r="F224" s="38">
        <v>0</v>
      </c>
      <c r="G224" s="59">
        <v>1</v>
      </c>
      <c r="H224" s="83">
        <f t="shared" si="7"/>
        <v>2.7247956403269754E-3</v>
      </c>
    </row>
    <row r="225" spans="2:8" ht="24">
      <c r="B225" s="102" t="s">
        <v>288</v>
      </c>
      <c r="C225" s="37">
        <v>3</v>
      </c>
      <c r="D225" s="80">
        <f t="shared" si="6"/>
        <v>8.1967213114754103E-3</v>
      </c>
      <c r="E225" s="39">
        <v>0</v>
      </c>
      <c r="F225" s="38">
        <v>0</v>
      </c>
      <c r="G225" s="59">
        <v>3</v>
      </c>
      <c r="H225" s="83">
        <f t="shared" si="7"/>
        <v>8.1743869209809257E-3</v>
      </c>
    </row>
    <row r="226" spans="2:8" ht="24">
      <c r="B226" s="102" t="s">
        <v>289</v>
      </c>
      <c r="C226" s="37">
        <v>3</v>
      </c>
      <c r="D226" s="80">
        <f t="shared" si="6"/>
        <v>8.1967213114754103E-3</v>
      </c>
      <c r="E226" s="39">
        <v>0</v>
      </c>
      <c r="F226" s="38">
        <v>0</v>
      </c>
      <c r="G226" s="59">
        <v>3</v>
      </c>
      <c r="H226" s="83">
        <f t="shared" si="7"/>
        <v>8.1743869209809257E-3</v>
      </c>
    </row>
    <row r="227" spans="2:8">
      <c r="B227" s="102" t="s">
        <v>290</v>
      </c>
      <c r="C227" s="37">
        <v>1</v>
      </c>
      <c r="D227" s="80">
        <f t="shared" si="6"/>
        <v>2.7322404371584699E-3</v>
      </c>
      <c r="E227" s="39">
        <v>0</v>
      </c>
      <c r="F227" s="38">
        <v>0</v>
      </c>
      <c r="G227" s="59">
        <v>1</v>
      </c>
      <c r="H227" s="83">
        <f t="shared" si="7"/>
        <v>2.7247956403269754E-3</v>
      </c>
    </row>
    <row r="228" spans="2:8" ht="24">
      <c r="B228" s="102" t="s">
        <v>132</v>
      </c>
      <c r="C228" s="37">
        <v>1</v>
      </c>
      <c r="D228" s="80">
        <f t="shared" si="6"/>
        <v>2.7322404371584699E-3</v>
      </c>
      <c r="E228" s="39">
        <v>0</v>
      </c>
      <c r="F228" s="38">
        <v>0</v>
      </c>
      <c r="G228" s="59">
        <v>1</v>
      </c>
      <c r="H228" s="83">
        <f t="shared" si="7"/>
        <v>2.7247956403269754E-3</v>
      </c>
    </row>
    <row r="229" spans="2:8" ht="24">
      <c r="B229" s="102" t="s">
        <v>291</v>
      </c>
      <c r="C229" s="37">
        <v>2</v>
      </c>
      <c r="D229" s="80">
        <f t="shared" si="6"/>
        <v>5.4644808743169399E-3</v>
      </c>
      <c r="E229" s="39">
        <v>0</v>
      </c>
      <c r="F229" s="38">
        <v>0</v>
      </c>
      <c r="G229" s="59">
        <v>2</v>
      </c>
      <c r="H229" s="83">
        <f t="shared" si="7"/>
        <v>5.4495912806539508E-3</v>
      </c>
    </row>
    <row r="230" spans="2:8" ht="24">
      <c r="B230" s="102" t="s">
        <v>292</v>
      </c>
      <c r="C230" s="37">
        <v>1</v>
      </c>
      <c r="D230" s="80">
        <f t="shared" si="6"/>
        <v>2.7322404371584699E-3</v>
      </c>
      <c r="E230" s="39">
        <v>0</v>
      </c>
      <c r="F230" s="38">
        <v>0</v>
      </c>
      <c r="G230" s="59">
        <v>1</v>
      </c>
      <c r="H230" s="83">
        <f t="shared" si="7"/>
        <v>2.7247956403269754E-3</v>
      </c>
    </row>
    <row r="231" spans="2:8">
      <c r="B231" s="102" t="s">
        <v>293</v>
      </c>
      <c r="C231" s="37">
        <v>1</v>
      </c>
      <c r="D231" s="80">
        <f t="shared" si="6"/>
        <v>2.7322404371584699E-3</v>
      </c>
      <c r="E231" s="39">
        <v>0</v>
      </c>
      <c r="F231" s="38">
        <v>0</v>
      </c>
      <c r="G231" s="59">
        <v>1</v>
      </c>
      <c r="H231" s="83">
        <f t="shared" si="7"/>
        <v>2.7247956403269754E-3</v>
      </c>
    </row>
    <row r="232" spans="2:8" ht="24">
      <c r="B232" s="102" t="s">
        <v>294</v>
      </c>
      <c r="C232" s="37">
        <v>1</v>
      </c>
      <c r="D232" s="80">
        <f t="shared" si="6"/>
        <v>2.7322404371584699E-3</v>
      </c>
      <c r="E232" s="39">
        <v>0</v>
      </c>
      <c r="F232" s="38">
        <v>0</v>
      </c>
      <c r="G232" s="59">
        <v>1</v>
      </c>
      <c r="H232" s="83">
        <f t="shared" si="7"/>
        <v>2.7247956403269754E-3</v>
      </c>
    </row>
    <row r="233" spans="2:8" ht="24">
      <c r="B233" s="102" t="s">
        <v>295</v>
      </c>
      <c r="C233" s="37">
        <v>2</v>
      </c>
      <c r="D233" s="80">
        <f t="shared" si="6"/>
        <v>5.4644808743169399E-3</v>
      </c>
      <c r="E233" s="39">
        <v>0</v>
      </c>
      <c r="F233" s="38">
        <v>0</v>
      </c>
      <c r="G233" s="59">
        <v>2</v>
      </c>
      <c r="H233" s="83">
        <f t="shared" si="7"/>
        <v>5.4495912806539508E-3</v>
      </c>
    </row>
    <row r="234" spans="2:8">
      <c r="B234" s="102" t="s">
        <v>296</v>
      </c>
      <c r="C234" s="37">
        <v>3</v>
      </c>
      <c r="D234" s="80">
        <f t="shared" si="6"/>
        <v>8.1967213114754103E-3</v>
      </c>
      <c r="E234" s="39">
        <v>0</v>
      </c>
      <c r="F234" s="38">
        <v>0</v>
      </c>
      <c r="G234" s="59">
        <v>3</v>
      </c>
      <c r="H234" s="83">
        <f t="shared" si="7"/>
        <v>8.1743869209809257E-3</v>
      </c>
    </row>
    <row r="235" spans="2:8">
      <c r="B235" s="102" t="s">
        <v>297</v>
      </c>
      <c r="C235" s="37">
        <v>1</v>
      </c>
      <c r="D235" s="80">
        <f t="shared" si="6"/>
        <v>2.7322404371584699E-3</v>
      </c>
      <c r="E235" s="39">
        <v>0</v>
      </c>
      <c r="F235" s="38">
        <v>0</v>
      </c>
      <c r="G235" s="59">
        <v>1</v>
      </c>
      <c r="H235" s="83">
        <f t="shared" si="7"/>
        <v>2.7247956403269754E-3</v>
      </c>
    </row>
    <row r="236" spans="2:8">
      <c r="B236" s="102" t="s">
        <v>298</v>
      </c>
      <c r="C236" s="37">
        <v>1</v>
      </c>
      <c r="D236" s="80">
        <f t="shared" si="6"/>
        <v>2.7322404371584699E-3</v>
      </c>
      <c r="E236" s="39">
        <v>0</v>
      </c>
      <c r="F236" s="38">
        <v>0</v>
      </c>
      <c r="G236" s="59">
        <v>1</v>
      </c>
      <c r="H236" s="83">
        <f t="shared" si="7"/>
        <v>2.7247956403269754E-3</v>
      </c>
    </row>
    <row r="237" spans="2:8" ht="24">
      <c r="B237" s="102" t="s">
        <v>299</v>
      </c>
      <c r="C237" s="37">
        <v>1</v>
      </c>
      <c r="D237" s="80">
        <f t="shared" si="6"/>
        <v>2.7322404371584699E-3</v>
      </c>
      <c r="E237" s="39">
        <v>0</v>
      </c>
      <c r="F237" s="38">
        <v>0</v>
      </c>
      <c r="G237" s="59">
        <v>1</v>
      </c>
      <c r="H237" s="83">
        <f t="shared" si="7"/>
        <v>2.7247956403269754E-3</v>
      </c>
    </row>
    <row r="238" spans="2:8" ht="24">
      <c r="B238" s="102" t="s">
        <v>300</v>
      </c>
      <c r="C238" s="37">
        <v>1</v>
      </c>
      <c r="D238" s="80">
        <f t="shared" si="6"/>
        <v>2.7322404371584699E-3</v>
      </c>
      <c r="E238" s="39">
        <v>0</v>
      </c>
      <c r="F238" s="38">
        <v>0</v>
      </c>
      <c r="G238" s="59">
        <v>1</v>
      </c>
      <c r="H238" s="83">
        <f t="shared" si="7"/>
        <v>2.7247956403269754E-3</v>
      </c>
    </row>
    <row r="239" spans="2:8" ht="24">
      <c r="B239" s="102" t="s">
        <v>301</v>
      </c>
      <c r="C239" s="37">
        <v>1</v>
      </c>
      <c r="D239" s="80">
        <f t="shared" si="6"/>
        <v>2.7322404371584699E-3</v>
      </c>
      <c r="E239" s="39">
        <v>0</v>
      </c>
      <c r="F239" s="38">
        <v>0</v>
      </c>
      <c r="G239" s="59">
        <v>1</v>
      </c>
      <c r="H239" s="83">
        <f t="shared" si="7"/>
        <v>2.7247956403269754E-3</v>
      </c>
    </row>
    <row r="240" spans="2:8" ht="24">
      <c r="B240" s="102" t="s">
        <v>133</v>
      </c>
      <c r="C240" s="37">
        <v>1</v>
      </c>
      <c r="D240" s="80">
        <f t="shared" si="6"/>
        <v>2.7322404371584699E-3</v>
      </c>
      <c r="E240" s="39">
        <v>0</v>
      </c>
      <c r="F240" s="38">
        <v>0</v>
      </c>
      <c r="G240" s="59">
        <v>1</v>
      </c>
      <c r="H240" s="83">
        <f t="shared" si="7"/>
        <v>2.7247956403269754E-3</v>
      </c>
    </row>
    <row r="241" spans="2:8">
      <c r="B241" s="102" t="s">
        <v>302</v>
      </c>
      <c r="C241" s="37">
        <v>1</v>
      </c>
      <c r="D241" s="80">
        <f t="shared" si="6"/>
        <v>2.7322404371584699E-3</v>
      </c>
      <c r="E241" s="39">
        <v>0</v>
      </c>
      <c r="F241" s="38">
        <v>0</v>
      </c>
      <c r="G241" s="59">
        <v>1</v>
      </c>
      <c r="H241" s="83">
        <f t="shared" si="7"/>
        <v>2.7247956403269754E-3</v>
      </c>
    </row>
    <row r="242" spans="2:8">
      <c r="B242" s="102" t="s">
        <v>134</v>
      </c>
      <c r="C242" s="37">
        <v>1</v>
      </c>
      <c r="D242" s="80">
        <f t="shared" si="6"/>
        <v>2.7322404371584699E-3</v>
      </c>
      <c r="E242" s="39">
        <v>0</v>
      </c>
      <c r="F242" s="38">
        <v>0</v>
      </c>
      <c r="G242" s="59">
        <v>1</v>
      </c>
      <c r="H242" s="83">
        <f t="shared" si="7"/>
        <v>2.7247956403269754E-3</v>
      </c>
    </row>
    <row r="243" spans="2:8">
      <c r="B243" s="102" t="s">
        <v>303</v>
      </c>
      <c r="C243" s="37">
        <v>1</v>
      </c>
      <c r="D243" s="80">
        <f t="shared" si="6"/>
        <v>2.7322404371584699E-3</v>
      </c>
      <c r="E243" s="39">
        <v>0</v>
      </c>
      <c r="F243" s="38">
        <v>0</v>
      </c>
      <c r="G243" s="59">
        <v>1</v>
      </c>
      <c r="H243" s="83">
        <f t="shared" si="7"/>
        <v>2.7247956403269754E-3</v>
      </c>
    </row>
    <row r="244" spans="2:8" ht="24">
      <c r="B244" s="102" t="s">
        <v>304</v>
      </c>
      <c r="C244" s="37">
        <v>1</v>
      </c>
      <c r="D244" s="80">
        <f t="shared" si="6"/>
        <v>2.7322404371584699E-3</v>
      </c>
      <c r="E244" s="39">
        <v>0</v>
      </c>
      <c r="F244" s="38">
        <v>0</v>
      </c>
      <c r="G244" s="59">
        <v>1</v>
      </c>
      <c r="H244" s="83">
        <f t="shared" si="7"/>
        <v>2.7247956403269754E-3</v>
      </c>
    </row>
    <row r="245" spans="2:8" ht="24">
      <c r="B245" s="102" t="s">
        <v>305</v>
      </c>
      <c r="C245" s="37">
        <v>3</v>
      </c>
      <c r="D245" s="80">
        <f t="shared" si="6"/>
        <v>8.1967213114754103E-3</v>
      </c>
      <c r="E245" s="39">
        <v>0</v>
      </c>
      <c r="F245" s="38">
        <v>0</v>
      </c>
      <c r="G245" s="59">
        <v>3</v>
      </c>
      <c r="H245" s="83">
        <f t="shared" si="7"/>
        <v>8.1743869209809257E-3</v>
      </c>
    </row>
    <row r="246" spans="2:8" ht="24">
      <c r="B246" s="102" t="s">
        <v>135</v>
      </c>
      <c r="C246" s="37">
        <v>2</v>
      </c>
      <c r="D246" s="80">
        <f t="shared" si="6"/>
        <v>5.4644808743169399E-3</v>
      </c>
      <c r="E246" s="39">
        <v>0</v>
      </c>
      <c r="F246" s="38">
        <v>0</v>
      </c>
      <c r="G246" s="59">
        <v>2</v>
      </c>
      <c r="H246" s="83">
        <f t="shared" si="7"/>
        <v>5.4495912806539508E-3</v>
      </c>
    </row>
    <row r="247" spans="2:8" ht="24">
      <c r="B247" s="102" t="s">
        <v>306</v>
      </c>
      <c r="C247" s="37">
        <v>1</v>
      </c>
      <c r="D247" s="80">
        <f t="shared" si="6"/>
        <v>2.7322404371584699E-3</v>
      </c>
      <c r="E247" s="39">
        <v>0</v>
      </c>
      <c r="F247" s="38">
        <v>0</v>
      </c>
      <c r="G247" s="59">
        <v>1</v>
      </c>
      <c r="H247" s="83">
        <f t="shared" si="7"/>
        <v>2.7247956403269754E-3</v>
      </c>
    </row>
    <row r="248" spans="2:8" ht="24">
      <c r="B248" s="102" t="s">
        <v>307</v>
      </c>
      <c r="C248" s="37">
        <v>1</v>
      </c>
      <c r="D248" s="80">
        <f t="shared" si="6"/>
        <v>2.7322404371584699E-3</v>
      </c>
      <c r="E248" s="39">
        <v>0</v>
      </c>
      <c r="F248" s="38">
        <v>0</v>
      </c>
      <c r="G248" s="59">
        <v>1</v>
      </c>
      <c r="H248" s="83">
        <f t="shared" si="7"/>
        <v>2.7247956403269754E-3</v>
      </c>
    </row>
    <row r="249" spans="2:8" ht="24">
      <c r="B249" s="102" t="s">
        <v>136</v>
      </c>
      <c r="C249" s="37">
        <v>1</v>
      </c>
      <c r="D249" s="80">
        <f t="shared" si="6"/>
        <v>2.7322404371584699E-3</v>
      </c>
      <c r="E249" s="39">
        <v>0</v>
      </c>
      <c r="F249" s="38">
        <v>0</v>
      </c>
      <c r="G249" s="59">
        <v>1</v>
      </c>
      <c r="H249" s="83">
        <f t="shared" si="7"/>
        <v>2.7247956403269754E-3</v>
      </c>
    </row>
    <row r="250" spans="2:8" ht="24">
      <c r="B250" s="102" t="s">
        <v>308</v>
      </c>
      <c r="C250" s="37">
        <v>1</v>
      </c>
      <c r="D250" s="80">
        <f t="shared" si="6"/>
        <v>2.7322404371584699E-3</v>
      </c>
      <c r="E250" s="39">
        <v>0</v>
      </c>
      <c r="F250" s="38">
        <v>0</v>
      </c>
      <c r="G250" s="59">
        <v>1</v>
      </c>
      <c r="H250" s="83">
        <f t="shared" si="7"/>
        <v>2.7247956403269754E-3</v>
      </c>
    </row>
    <row r="251" spans="2:8" ht="24">
      <c r="B251" s="102" t="s">
        <v>309</v>
      </c>
      <c r="C251" s="37">
        <v>1</v>
      </c>
      <c r="D251" s="80">
        <f t="shared" si="6"/>
        <v>2.7322404371584699E-3</v>
      </c>
      <c r="E251" s="39">
        <v>0</v>
      </c>
      <c r="F251" s="38">
        <v>0</v>
      </c>
      <c r="G251" s="59">
        <v>1</v>
      </c>
      <c r="H251" s="83">
        <f t="shared" si="7"/>
        <v>2.7247956403269754E-3</v>
      </c>
    </row>
    <row r="252" spans="2:8" ht="15.75" thickBot="1">
      <c r="B252" s="103" t="s">
        <v>61</v>
      </c>
      <c r="C252" s="46">
        <v>366</v>
      </c>
      <c r="D252" s="81">
        <f>C252/$G$252</f>
        <v>0.99727520435967298</v>
      </c>
      <c r="E252" s="45">
        <v>1</v>
      </c>
      <c r="F252" s="47">
        <f>E252/$G$252</f>
        <v>2.7247956403269754E-3</v>
      </c>
      <c r="G252" s="60">
        <v>367</v>
      </c>
      <c r="H252" s="84">
        <f t="shared" si="7"/>
        <v>1</v>
      </c>
    </row>
    <row r="253" spans="2:8" ht="15.75" thickTop="1"/>
    <row r="254" spans="2:8" ht="15.75" thickBot="1">
      <c r="B254" s="76"/>
      <c r="C254" s="76"/>
      <c r="D254" s="76"/>
      <c r="E254" s="76"/>
      <c r="F254" s="76"/>
      <c r="G254" s="76"/>
      <c r="H254" s="104"/>
    </row>
    <row r="255" spans="2:8" ht="15.75" thickTop="1">
      <c r="B255" s="105"/>
      <c r="C255" s="106"/>
      <c r="D255" s="106"/>
      <c r="E255" s="106"/>
      <c r="F255" s="106"/>
      <c r="G255" s="107"/>
      <c r="H255" s="104"/>
    </row>
    <row r="256" spans="2:8" ht="49.5" customHeight="1">
      <c r="B256" s="140" t="s">
        <v>62</v>
      </c>
      <c r="C256" s="141"/>
      <c r="D256" s="141" t="s">
        <v>157</v>
      </c>
      <c r="E256" s="141"/>
      <c r="F256" s="141" t="s">
        <v>61</v>
      </c>
      <c r="G256" s="142"/>
      <c r="H256" s="104"/>
    </row>
    <row r="257" spans="2:10" ht="15.75" thickBot="1">
      <c r="B257" s="98" t="s">
        <v>6</v>
      </c>
      <c r="C257" s="99" t="s">
        <v>3</v>
      </c>
      <c r="D257" s="99" t="s">
        <v>6</v>
      </c>
      <c r="E257" s="99" t="s">
        <v>3</v>
      </c>
      <c r="F257" s="99" t="s">
        <v>6</v>
      </c>
      <c r="G257" s="100" t="s">
        <v>3</v>
      </c>
      <c r="H257" s="104"/>
    </row>
    <row r="258" spans="2:10" ht="16.5" thickTop="1" thickBot="1">
      <c r="B258" s="48">
        <v>366</v>
      </c>
      <c r="C258" s="49">
        <v>0.99727520435967287</v>
      </c>
      <c r="D258" s="50">
        <v>1</v>
      </c>
      <c r="E258" s="85">
        <v>3.0000000000000001E-3</v>
      </c>
      <c r="F258" s="61">
        <v>367</v>
      </c>
      <c r="G258" s="62">
        <v>1</v>
      </c>
      <c r="H258" s="104"/>
    </row>
    <row r="259" spans="2:10" ht="15.75" thickTop="1"/>
    <row r="261" spans="2:10" ht="25.5" customHeight="1">
      <c r="B261" s="143" t="s">
        <v>21</v>
      </c>
      <c r="C261" s="143"/>
      <c r="D261" s="143"/>
      <c r="E261" s="143"/>
      <c r="F261" s="143"/>
      <c r="G261" s="143"/>
    </row>
    <row r="262" spans="2:10" ht="15.75" thickBot="1"/>
    <row r="263" spans="2:10" ht="15.75" thickTop="1">
      <c r="B263" s="108" t="s">
        <v>158</v>
      </c>
      <c r="C263" s="137" t="s">
        <v>2</v>
      </c>
      <c r="D263" s="138"/>
      <c r="E263" s="138"/>
      <c r="F263" s="138"/>
      <c r="G263" s="138"/>
      <c r="H263" s="139"/>
      <c r="J263" s="104"/>
    </row>
    <row r="264" spans="2:10" ht="49.5" customHeight="1">
      <c r="B264" s="109"/>
      <c r="C264" s="140" t="s">
        <v>62</v>
      </c>
      <c r="D264" s="141"/>
      <c r="E264" s="141" t="s">
        <v>157</v>
      </c>
      <c r="F264" s="141"/>
      <c r="G264" s="141" t="s">
        <v>61</v>
      </c>
      <c r="H264" s="142"/>
      <c r="J264" s="104"/>
    </row>
    <row r="265" spans="2:10" ht="15.75" thickBot="1">
      <c r="B265" s="110"/>
      <c r="C265" s="98" t="s">
        <v>6</v>
      </c>
      <c r="D265" s="99" t="s">
        <v>3</v>
      </c>
      <c r="E265" s="99" t="s">
        <v>6</v>
      </c>
      <c r="F265" s="99" t="s">
        <v>3</v>
      </c>
      <c r="G265" s="99" t="s">
        <v>6</v>
      </c>
      <c r="H265" s="100" t="s">
        <v>3</v>
      </c>
      <c r="J265" s="104"/>
    </row>
    <row r="266" spans="2:10" ht="15.75" thickTop="1">
      <c r="B266" s="111" t="s">
        <v>7</v>
      </c>
      <c r="C266" s="34">
        <v>326</v>
      </c>
      <c r="D266" s="35">
        <f>C266/366</f>
        <v>0.89071038251366119</v>
      </c>
      <c r="E266" s="36">
        <v>1</v>
      </c>
      <c r="F266" s="51">
        <f>E266/1</f>
        <v>1</v>
      </c>
      <c r="G266" s="58">
        <v>327</v>
      </c>
      <c r="H266" s="55">
        <f>G266/367</f>
        <v>0.89100817438692093</v>
      </c>
      <c r="J266" s="104"/>
    </row>
    <row r="267" spans="2:10">
      <c r="B267" s="112" t="s">
        <v>8</v>
      </c>
      <c r="C267" s="37">
        <v>126</v>
      </c>
      <c r="D267" s="38">
        <f>C267/366</f>
        <v>0.34426229508196721</v>
      </c>
      <c r="E267" s="39">
        <v>1</v>
      </c>
      <c r="F267" s="38">
        <f>E267/1</f>
        <v>1</v>
      </c>
      <c r="G267" s="59">
        <v>127</v>
      </c>
      <c r="H267" s="56">
        <f>G267/367</f>
        <v>0.34604904632152589</v>
      </c>
      <c r="J267" s="104"/>
    </row>
    <row r="268" spans="2:10">
      <c r="B268" s="112" t="s">
        <v>138</v>
      </c>
      <c r="C268" s="37">
        <v>13</v>
      </c>
      <c r="D268" s="38">
        <f t="shared" ref="D268:D271" si="8">C268/366</f>
        <v>3.5519125683060107E-2</v>
      </c>
      <c r="E268" s="39">
        <v>1</v>
      </c>
      <c r="F268" s="38">
        <f>E268/1</f>
        <v>1</v>
      </c>
      <c r="G268" s="59">
        <v>14</v>
      </c>
      <c r="H268" s="56">
        <f t="shared" ref="H268:H271" si="9">G268/367</f>
        <v>3.8147138964577658E-2</v>
      </c>
      <c r="J268" s="104"/>
    </row>
    <row r="269" spans="2:10" ht="24">
      <c r="B269" s="112" t="s">
        <v>139</v>
      </c>
      <c r="C269" s="37">
        <v>13</v>
      </c>
      <c r="D269" s="38">
        <f t="shared" si="8"/>
        <v>3.5519125683060107E-2</v>
      </c>
      <c r="E269" s="39">
        <v>1</v>
      </c>
      <c r="F269" s="38">
        <f>E269/1</f>
        <v>1</v>
      </c>
      <c r="G269" s="59">
        <v>14</v>
      </c>
      <c r="H269" s="56">
        <f t="shared" si="9"/>
        <v>3.8147138964577658E-2</v>
      </c>
      <c r="J269" s="104"/>
    </row>
    <row r="270" spans="2:10">
      <c r="B270" s="112" t="s">
        <v>140</v>
      </c>
      <c r="C270" s="37">
        <v>7</v>
      </c>
      <c r="D270" s="38">
        <f t="shared" si="8"/>
        <v>1.912568306010929E-2</v>
      </c>
      <c r="E270" s="39">
        <v>0</v>
      </c>
      <c r="F270" s="38">
        <v>0</v>
      </c>
      <c r="G270" s="59">
        <v>7</v>
      </c>
      <c r="H270" s="56">
        <f t="shared" si="9"/>
        <v>1.9073569482288829E-2</v>
      </c>
      <c r="J270" s="104"/>
    </row>
    <row r="271" spans="2:10" ht="15.75" thickBot="1">
      <c r="B271" s="113" t="s">
        <v>5</v>
      </c>
      <c r="C271" s="40">
        <v>5</v>
      </c>
      <c r="D271" s="41">
        <f t="shared" si="8"/>
        <v>1.3661202185792349E-2</v>
      </c>
      <c r="E271" s="42">
        <v>0</v>
      </c>
      <c r="F271" s="41">
        <v>0</v>
      </c>
      <c r="G271" s="60">
        <v>5</v>
      </c>
      <c r="H271" s="57">
        <f t="shared" si="9"/>
        <v>1.3623978201634877E-2</v>
      </c>
      <c r="J271" s="104"/>
    </row>
    <row r="272" spans="2:10" ht="15.75" thickTop="1"/>
    <row r="273" spans="2:12" ht="25.5" customHeight="1">
      <c r="B273" s="143" t="s">
        <v>38</v>
      </c>
      <c r="C273" s="143"/>
      <c r="D273" s="143"/>
      <c r="E273" s="143"/>
      <c r="F273" s="143"/>
      <c r="G273" s="143"/>
    </row>
    <row r="274" spans="2:12" ht="15.75" thickBot="1"/>
    <row r="275" spans="2:12" ht="15.75" thickTop="1">
      <c r="B275" s="108" t="s">
        <v>158</v>
      </c>
      <c r="C275" s="137" t="s">
        <v>2</v>
      </c>
      <c r="D275" s="138"/>
      <c r="E275" s="138"/>
      <c r="F275" s="138"/>
      <c r="G275" s="138"/>
      <c r="H275" s="139"/>
    </row>
    <row r="276" spans="2:12" ht="49.5" customHeight="1">
      <c r="B276" s="109"/>
      <c r="C276" s="140" t="s">
        <v>62</v>
      </c>
      <c r="D276" s="141"/>
      <c r="E276" s="141" t="s">
        <v>157</v>
      </c>
      <c r="F276" s="141"/>
      <c r="G276" s="141" t="s">
        <v>61</v>
      </c>
      <c r="H276" s="142"/>
    </row>
    <row r="277" spans="2:12" ht="15.75" thickBot="1">
      <c r="B277" s="110"/>
      <c r="C277" s="98" t="s">
        <v>6</v>
      </c>
      <c r="D277" s="99" t="s">
        <v>3</v>
      </c>
      <c r="E277" s="99" t="s">
        <v>6</v>
      </c>
      <c r="F277" s="99" t="s">
        <v>3</v>
      </c>
      <c r="G277" s="99" t="s">
        <v>6</v>
      </c>
      <c r="H277" s="100" t="s">
        <v>3</v>
      </c>
    </row>
    <row r="278" spans="2:12" ht="15.75" thickTop="1">
      <c r="B278" s="111" t="s">
        <v>9</v>
      </c>
      <c r="C278" s="34">
        <v>67</v>
      </c>
      <c r="D278" s="35">
        <f>C278/366</f>
        <v>0.1830601092896175</v>
      </c>
      <c r="E278" s="36">
        <v>0</v>
      </c>
      <c r="F278" s="35">
        <f>E278/1</f>
        <v>0</v>
      </c>
      <c r="G278" s="58">
        <v>67</v>
      </c>
      <c r="H278" s="55">
        <f>G278/367</f>
        <v>0.18256130790190736</v>
      </c>
    </row>
    <row r="279" spans="2:12" ht="24">
      <c r="B279" s="112" t="s">
        <v>19</v>
      </c>
      <c r="C279" s="37">
        <v>43</v>
      </c>
      <c r="D279" s="38">
        <f>C279/366</f>
        <v>0.11748633879781421</v>
      </c>
      <c r="E279" s="39">
        <v>0</v>
      </c>
      <c r="F279" s="38">
        <f>E279/1</f>
        <v>0</v>
      </c>
      <c r="G279" s="59">
        <v>43</v>
      </c>
      <c r="H279" s="56">
        <f>G279/367</f>
        <v>0.11716621253405994</v>
      </c>
    </row>
    <row r="280" spans="2:12">
      <c r="B280" s="112" t="s">
        <v>25</v>
      </c>
      <c r="C280" s="37">
        <v>102</v>
      </c>
      <c r="D280" s="38">
        <f t="shared" ref="D280:D282" si="10">C280/366</f>
        <v>0.27868852459016391</v>
      </c>
      <c r="E280" s="39">
        <v>0</v>
      </c>
      <c r="F280" s="38">
        <f>E280/1</f>
        <v>0</v>
      </c>
      <c r="G280" s="59">
        <v>102</v>
      </c>
      <c r="H280" s="56">
        <f t="shared" ref="H280:H282" si="11">G280/367</f>
        <v>0.27792915531335149</v>
      </c>
    </row>
    <row r="281" spans="2:12">
      <c r="B281" s="112" t="s">
        <v>26</v>
      </c>
      <c r="C281" s="37">
        <v>161</v>
      </c>
      <c r="D281" s="38">
        <f t="shared" si="10"/>
        <v>0.43989071038251365</v>
      </c>
      <c r="E281" s="39">
        <v>1</v>
      </c>
      <c r="F281" s="38">
        <f>E281/1</f>
        <v>1</v>
      </c>
      <c r="G281" s="59">
        <v>162</v>
      </c>
      <c r="H281" s="56">
        <f t="shared" si="11"/>
        <v>0.44141689373297005</v>
      </c>
    </row>
    <row r="282" spans="2:12" ht="15.75" thickBot="1">
      <c r="B282" s="113" t="s">
        <v>5</v>
      </c>
      <c r="C282" s="40">
        <v>9</v>
      </c>
      <c r="D282" s="41">
        <f t="shared" si="10"/>
        <v>2.4590163934426229E-2</v>
      </c>
      <c r="E282" s="42">
        <v>0</v>
      </c>
      <c r="F282" s="41">
        <f>E282/1</f>
        <v>0</v>
      </c>
      <c r="G282" s="60">
        <v>9</v>
      </c>
      <c r="H282" s="57">
        <f t="shared" si="11"/>
        <v>2.4523160762942781E-2</v>
      </c>
    </row>
    <row r="283" spans="2:12" ht="15.75" thickTop="1"/>
    <row r="284" spans="2:12" ht="25.5" customHeight="1">
      <c r="B284" s="143" t="s">
        <v>39</v>
      </c>
      <c r="C284" s="143"/>
      <c r="D284" s="143"/>
      <c r="E284" s="143"/>
      <c r="F284" s="143"/>
      <c r="G284" s="143"/>
      <c r="H284" s="143"/>
      <c r="I284" s="143"/>
      <c r="J284" s="143"/>
    </row>
    <row r="285" spans="2:12" ht="15.75" thickBot="1"/>
    <row r="286" spans="2:12" ht="15.75" thickTop="1">
      <c r="B286" s="149" t="s">
        <v>158</v>
      </c>
      <c r="C286" s="137" t="s">
        <v>2</v>
      </c>
      <c r="D286" s="138"/>
      <c r="E286" s="138"/>
      <c r="F286" s="138"/>
      <c r="G286" s="138"/>
      <c r="H286" s="139"/>
      <c r="J286" s="104"/>
    </row>
    <row r="287" spans="2:12" ht="49.5" customHeight="1">
      <c r="B287" s="150"/>
      <c r="C287" s="140" t="s">
        <v>62</v>
      </c>
      <c r="D287" s="141"/>
      <c r="E287" s="141" t="s">
        <v>157</v>
      </c>
      <c r="F287" s="141"/>
      <c r="G287" s="141" t="s">
        <v>61</v>
      </c>
      <c r="H287" s="142"/>
    </row>
    <row r="288" spans="2:12" ht="15.75" thickBot="1">
      <c r="B288" s="151"/>
      <c r="C288" s="98" t="s">
        <v>6</v>
      </c>
      <c r="D288" s="99" t="s">
        <v>3</v>
      </c>
      <c r="E288" s="99" t="s">
        <v>6</v>
      </c>
      <c r="F288" s="99" t="s">
        <v>3</v>
      </c>
      <c r="G288" s="99" t="s">
        <v>6</v>
      </c>
      <c r="H288" s="100" t="s">
        <v>3</v>
      </c>
      <c r="L288" s="54"/>
    </row>
    <row r="289" spans="2:10" ht="15.75" thickTop="1">
      <c r="B289" s="111" t="s">
        <v>141</v>
      </c>
      <c r="C289" s="34">
        <v>27</v>
      </c>
      <c r="D289" s="53">
        <f t="shared" ref="D289:D296" si="12">C289/G$12</f>
        <v>7.3770491803278687E-2</v>
      </c>
      <c r="E289" s="36">
        <v>0</v>
      </c>
      <c r="F289" s="53">
        <f>E289/$G$13</f>
        <v>0</v>
      </c>
      <c r="G289" s="58">
        <v>27</v>
      </c>
      <c r="H289" s="55">
        <f>G289/367</f>
        <v>7.3569482288828342E-2</v>
      </c>
    </row>
    <row r="290" spans="2:10">
      <c r="B290" s="112" t="s">
        <v>27</v>
      </c>
      <c r="C290" s="37">
        <v>111</v>
      </c>
      <c r="D290" s="38">
        <f t="shared" si="12"/>
        <v>0.30327868852459017</v>
      </c>
      <c r="E290" s="39">
        <v>1</v>
      </c>
      <c r="F290" s="38">
        <f>E290/$G$13</f>
        <v>1</v>
      </c>
      <c r="G290" s="59">
        <v>112</v>
      </c>
      <c r="H290" s="56">
        <f>G290/367</f>
        <v>0.30517711171662126</v>
      </c>
    </row>
    <row r="291" spans="2:10">
      <c r="B291" s="112" t="s">
        <v>142</v>
      </c>
      <c r="C291" s="37">
        <v>71</v>
      </c>
      <c r="D291" s="38">
        <f t="shared" si="12"/>
        <v>0.19398907103825136</v>
      </c>
      <c r="E291" s="39">
        <v>0</v>
      </c>
      <c r="F291" s="38">
        <f t="shared" ref="F291:F296" si="13">E291/$G$13</f>
        <v>0</v>
      </c>
      <c r="G291" s="59">
        <v>71</v>
      </c>
      <c r="H291" s="56">
        <f t="shared" ref="H291:H296" si="14">G291/367</f>
        <v>0.19346049046321526</v>
      </c>
    </row>
    <row r="292" spans="2:10" ht="24">
      <c r="B292" s="112" t="s">
        <v>143</v>
      </c>
      <c r="C292" s="37">
        <v>169</v>
      </c>
      <c r="D292" s="38">
        <f t="shared" si="12"/>
        <v>0.46174863387978143</v>
      </c>
      <c r="E292" s="39">
        <v>0</v>
      </c>
      <c r="F292" s="38">
        <f t="shared" si="13"/>
        <v>0</v>
      </c>
      <c r="G292" s="59">
        <v>169</v>
      </c>
      <c r="H292" s="56">
        <f t="shared" si="14"/>
        <v>0.46049046321525888</v>
      </c>
    </row>
    <row r="293" spans="2:10">
      <c r="B293" s="112" t="s">
        <v>144</v>
      </c>
      <c r="C293" s="37">
        <v>76</v>
      </c>
      <c r="D293" s="38">
        <f t="shared" si="12"/>
        <v>0.20765027322404372</v>
      </c>
      <c r="E293" s="39">
        <v>0</v>
      </c>
      <c r="F293" s="38">
        <f t="shared" si="13"/>
        <v>0</v>
      </c>
      <c r="G293" s="59">
        <v>76</v>
      </c>
      <c r="H293" s="56">
        <f t="shared" si="14"/>
        <v>0.20708446866485014</v>
      </c>
    </row>
    <row r="294" spans="2:10" ht="24">
      <c r="B294" s="112" t="s">
        <v>145</v>
      </c>
      <c r="C294" s="37">
        <v>64</v>
      </c>
      <c r="D294" s="38">
        <f t="shared" si="12"/>
        <v>0.17486338797814208</v>
      </c>
      <c r="E294" s="39">
        <v>0</v>
      </c>
      <c r="F294" s="38">
        <f t="shared" si="13"/>
        <v>0</v>
      </c>
      <c r="G294" s="59">
        <v>64</v>
      </c>
      <c r="H294" s="56">
        <f t="shared" si="14"/>
        <v>0.17438692098092642</v>
      </c>
    </row>
    <row r="295" spans="2:10">
      <c r="B295" s="112" t="s">
        <v>10</v>
      </c>
      <c r="C295" s="37">
        <v>24</v>
      </c>
      <c r="D295" s="38">
        <f t="shared" si="12"/>
        <v>6.5573770491803282E-2</v>
      </c>
      <c r="E295" s="39">
        <v>0</v>
      </c>
      <c r="F295" s="38">
        <f t="shared" si="13"/>
        <v>0</v>
      </c>
      <c r="G295" s="59">
        <v>24</v>
      </c>
      <c r="H295" s="56">
        <f t="shared" si="14"/>
        <v>6.5395095367847406E-2</v>
      </c>
    </row>
    <row r="296" spans="2:10" ht="15.75" thickBot="1">
      <c r="B296" s="113" t="s">
        <v>5</v>
      </c>
      <c r="C296" s="40">
        <v>38</v>
      </c>
      <c r="D296" s="41">
        <f t="shared" si="12"/>
        <v>0.10382513661202186</v>
      </c>
      <c r="E296" s="42">
        <v>1</v>
      </c>
      <c r="F296" s="41">
        <f t="shared" si="13"/>
        <v>1</v>
      </c>
      <c r="G296" s="60">
        <v>39</v>
      </c>
      <c r="H296" s="57">
        <f t="shared" si="14"/>
        <v>0.10626702997275204</v>
      </c>
    </row>
    <row r="297" spans="2:10" ht="15.75" thickTop="1"/>
    <row r="298" spans="2:10">
      <c r="B298" s="143" t="s">
        <v>11</v>
      </c>
      <c r="C298" s="143"/>
      <c r="D298" s="143"/>
      <c r="E298" s="143"/>
      <c r="F298" s="143"/>
      <c r="G298" s="143"/>
      <c r="H298" s="143"/>
      <c r="I298" s="143"/>
      <c r="J298" s="143"/>
    </row>
    <row r="299" spans="2:10">
      <c r="B299" s="114"/>
      <c r="C299" s="114"/>
      <c r="D299" s="114"/>
      <c r="E299" s="114"/>
      <c r="F299" s="114"/>
      <c r="G299" s="114"/>
      <c r="H299" s="114"/>
      <c r="I299" s="114"/>
      <c r="J299" s="114"/>
    </row>
    <row r="300" spans="2:10">
      <c r="B300" s="180" t="s">
        <v>28</v>
      </c>
      <c r="C300" s="180"/>
      <c r="D300" s="180"/>
      <c r="E300" s="180"/>
      <c r="F300" s="180"/>
      <c r="G300" s="180"/>
      <c r="H300" s="180"/>
      <c r="I300" s="180"/>
      <c r="J300" s="180"/>
    </row>
    <row r="301" spans="2:10" ht="15.75" thickBot="1"/>
    <row r="302" spans="2:10" ht="15.75" thickTop="1">
      <c r="B302" s="14"/>
      <c r="C302" s="137" t="s">
        <v>2</v>
      </c>
      <c r="D302" s="137"/>
      <c r="E302" s="137"/>
      <c r="F302" s="137"/>
      <c r="G302" s="137"/>
      <c r="H302" s="181"/>
      <c r="I302" s="104"/>
    </row>
    <row r="303" spans="2:10" ht="49.5" customHeight="1">
      <c r="B303" s="15"/>
      <c r="C303" s="140" t="s">
        <v>62</v>
      </c>
      <c r="D303" s="140"/>
      <c r="E303" s="141" t="s">
        <v>157</v>
      </c>
      <c r="F303" s="141"/>
      <c r="G303" s="141" t="s">
        <v>61</v>
      </c>
      <c r="H303" s="142"/>
      <c r="I303" s="104"/>
    </row>
    <row r="304" spans="2:10" ht="15.75" thickBot="1">
      <c r="B304" s="16"/>
      <c r="C304" s="98" t="s">
        <v>6</v>
      </c>
      <c r="D304" s="99" t="s">
        <v>3</v>
      </c>
      <c r="E304" s="99" t="s">
        <v>6</v>
      </c>
      <c r="F304" s="99" t="s">
        <v>3</v>
      </c>
      <c r="G304" s="99" t="s">
        <v>6</v>
      </c>
      <c r="H304" s="100" t="s">
        <v>3</v>
      </c>
      <c r="I304" s="104"/>
    </row>
    <row r="305" spans="2:9" ht="15.75" thickTop="1">
      <c r="B305" s="115" t="s">
        <v>137</v>
      </c>
      <c r="C305" s="34">
        <v>104</v>
      </c>
      <c r="D305" s="35">
        <v>0.28415300546448086</v>
      </c>
      <c r="E305" s="36">
        <v>0</v>
      </c>
      <c r="F305" s="35">
        <v>0</v>
      </c>
      <c r="G305" s="44">
        <v>104</v>
      </c>
      <c r="H305" s="55">
        <v>0.28337874659400547</v>
      </c>
      <c r="I305" s="104"/>
    </row>
    <row r="306" spans="2:9" ht="15.75" thickBot="1">
      <c r="B306" s="116" t="s">
        <v>29</v>
      </c>
      <c r="C306" s="40">
        <v>262</v>
      </c>
      <c r="D306" s="41">
        <v>0.71584699453551925</v>
      </c>
      <c r="E306" s="42">
        <v>1</v>
      </c>
      <c r="F306" s="41">
        <v>1</v>
      </c>
      <c r="G306" s="45">
        <v>263</v>
      </c>
      <c r="H306" s="57">
        <v>0.71662125340599458</v>
      </c>
      <c r="I306" s="104"/>
    </row>
    <row r="307" spans="2:9" ht="16.5" thickTop="1" thickBot="1"/>
    <row r="308" spans="2:9" ht="15.75" thickTop="1">
      <c r="B308" s="164" t="s">
        <v>313</v>
      </c>
      <c r="C308" s="167" t="s">
        <v>2</v>
      </c>
      <c r="D308" s="168"/>
      <c r="E308" s="168"/>
      <c r="F308" s="169"/>
    </row>
    <row r="309" spans="2:9" ht="28.5" customHeight="1">
      <c r="B309" s="165"/>
      <c r="C309" s="170" t="s">
        <v>62</v>
      </c>
      <c r="D309" s="171"/>
      <c r="E309" s="171" t="s">
        <v>61</v>
      </c>
      <c r="F309" s="172"/>
    </row>
    <row r="310" spans="2:9" ht="15.75" thickBot="1">
      <c r="B310" s="166"/>
      <c r="C310" s="11" t="s">
        <v>6</v>
      </c>
      <c r="D310" s="12" t="s">
        <v>3</v>
      </c>
      <c r="E310" s="12" t="s">
        <v>6</v>
      </c>
      <c r="F310" s="13" t="s">
        <v>3</v>
      </c>
    </row>
    <row r="311" spans="2:9" ht="24.75" thickTop="1">
      <c r="B311" s="111" t="s">
        <v>30</v>
      </c>
      <c r="C311" s="117">
        <v>86</v>
      </c>
      <c r="D311" s="53">
        <f>C311/$G$305</f>
        <v>0.82692307692307687</v>
      </c>
      <c r="E311" s="118">
        <v>86</v>
      </c>
      <c r="F311" s="119">
        <f>E311/$G$305</f>
        <v>0.82692307692307687</v>
      </c>
    </row>
    <row r="312" spans="2:9" ht="24">
      <c r="B312" s="112" t="s">
        <v>35</v>
      </c>
      <c r="C312" s="120">
        <v>0</v>
      </c>
      <c r="D312" s="38">
        <f t="shared" ref="D312:F317" si="15">C312/$G$305</f>
        <v>0</v>
      </c>
      <c r="E312" s="121">
        <v>0</v>
      </c>
      <c r="F312" s="122">
        <f t="shared" si="15"/>
        <v>0</v>
      </c>
    </row>
    <row r="313" spans="2:9" ht="24">
      <c r="B313" s="112" t="s">
        <v>31</v>
      </c>
      <c r="C313" s="120">
        <v>0</v>
      </c>
      <c r="D313" s="38">
        <f t="shared" si="15"/>
        <v>0</v>
      </c>
      <c r="E313" s="121">
        <v>0</v>
      </c>
      <c r="F313" s="122">
        <f t="shared" si="15"/>
        <v>0</v>
      </c>
    </row>
    <row r="314" spans="2:9" ht="24">
      <c r="B314" s="112" t="s">
        <v>32</v>
      </c>
      <c r="C314" s="120">
        <v>0</v>
      </c>
      <c r="D314" s="38">
        <f t="shared" si="15"/>
        <v>0</v>
      </c>
      <c r="E314" s="121">
        <v>0</v>
      </c>
      <c r="F314" s="122">
        <f t="shared" si="15"/>
        <v>0</v>
      </c>
    </row>
    <row r="315" spans="2:9" ht="24">
      <c r="B315" s="112" t="s">
        <v>33</v>
      </c>
      <c r="C315" s="120">
        <v>0</v>
      </c>
      <c r="D315" s="38">
        <f t="shared" si="15"/>
        <v>0</v>
      </c>
      <c r="E315" s="121">
        <v>0</v>
      </c>
      <c r="F315" s="122">
        <f t="shared" si="15"/>
        <v>0</v>
      </c>
    </row>
    <row r="316" spans="2:9" ht="24">
      <c r="B316" s="112" t="s">
        <v>146</v>
      </c>
      <c r="C316" s="120">
        <v>0</v>
      </c>
      <c r="D316" s="38">
        <f t="shared" si="15"/>
        <v>0</v>
      </c>
      <c r="E316" s="121">
        <v>0</v>
      </c>
      <c r="F316" s="122">
        <f t="shared" si="15"/>
        <v>0</v>
      </c>
    </row>
    <row r="317" spans="2:9">
      <c r="B317" s="112" t="s">
        <v>12</v>
      </c>
      <c r="C317" s="120">
        <v>0</v>
      </c>
      <c r="D317" s="38">
        <f t="shared" si="15"/>
        <v>0</v>
      </c>
      <c r="E317" s="121">
        <v>0</v>
      </c>
      <c r="F317" s="122">
        <f t="shared" si="15"/>
        <v>0</v>
      </c>
    </row>
    <row r="318" spans="2:9" ht="24">
      <c r="B318" s="112" t="s">
        <v>34</v>
      </c>
      <c r="C318" s="120">
        <v>41</v>
      </c>
      <c r="D318" s="38">
        <f>C318/$G$305</f>
        <v>0.39423076923076922</v>
      </c>
      <c r="E318" s="121">
        <v>41</v>
      </c>
      <c r="F318" s="122">
        <f>E318/$G$305</f>
        <v>0.39423076923076922</v>
      </c>
    </row>
    <row r="319" spans="2:9" ht="15.75" thickBot="1">
      <c r="B319" s="113" t="s">
        <v>5</v>
      </c>
      <c r="C319" s="123">
        <v>11</v>
      </c>
      <c r="D319" s="41">
        <f>C319/$G$305</f>
        <v>0.10576923076923077</v>
      </c>
      <c r="E319" s="124">
        <v>11</v>
      </c>
      <c r="F319" s="125">
        <f>E319/$G$305</f>
        <v>0.10576923076923077</v>
      </c>
    </row>
    <row r="320" spans="2:9" ht="15.75" thickTop="1"/>
    <row r="321" spans="2:13" ht="25.5" customHeight="1">
      <c r="B321" s="148" t="s">
        <v>40</v>
      </c>
      <c r="C321" s="148"/>
      <c r="D321" s="148"/>
      <c r="E321" s="148"/>
      <c r="F321" s="148"/>
      <c r="G321" s="148"/>
      <c r="H321" s="148"/>
      <c r="I321" s="148"/>
      <c r="J321" s="148"/>
    </row>
    <row r="322" spans="2:13" ht="15.75" thickBot="1"/>
    <row r="323" spans="2:13" ht="15.75" thickTop="1">
      <c r="B323" s="126" t="s">
        <v>158</v>
      </c>
      <c r="C323" s="137" t="s">
        <v>2</v>
      </c>
      <c r="D323" s="137"/>
      <c r="E323" s="137"/>
      <c r="F323" s="137"/>
      <c r="G323" s="137"/>
      <c r="H323" s="137"/>
      <c r="I323" s="104"/>
    </row>
    <row r="324" spans="2:13" ht="49.5" customHeight="1">
      <c r="B324" s="127"/>
      <c r="C324" s="140" t="s">
        <v>62</v>
      </c>
      <c r="D324" s="140"/>
      <c r="E324" s="141" t="s">
        <v>157</v>
      </c>
      <c r="F324" s="141"/>
      <c r="G324" s="141" t="s">
        <v>61</v>
      </c>
      <c r="H324" s="141"/>
      <c r="I324" s="104"/>
    </row>
    <row r="325" spans="2:13" ht="15.75" thickBot="1">
      <c r="B325" s="128"/>
      <c r="C325" s="98" t="s">
        <v>6</v>
      </c>
      <c r="D325" s="99" t="s">
        <v>3</v>
      </c>
      <c r="E325" s="99" t="s">
        <v>6</v>
      </c>
      <c r="F325" s="99" t="s">
        <v>3</v>
      </c>
      <c r="G325" s="99" t="s">
        <v>6</v>
      </c>
      <c r="H325" s="100" t="s">
        <v>3</v>
      </c>
      <c r="I325" s="104"/>
    </row>
    <row r="326" spans="2:13" ht="15.75" thickTop="1">
      <c r="B326" s="111" t="s">
        <v>13</v>
      </c>
      <c r="C326" s="34">
        <v>326</v>
      </c>
      <c r="D326" s="35">
        <f t="shared" ref="D326:D334" si="16">C326/G$12</f>
        <v>0.89071038251366119</v>
      </c>
      <c r="E326" s="36">
        <v>1</v>
      </c>
      <c r="F326" s="51">
        <f>E326/$G$13</f>
        <v>1</v>
      </c>
      <c r="G326" s="58">
        <v>327</v>
      </c>
      <c r="H326" s="55">
        <f>G326/367</f>
        <v>0.89100817438692093</v>
      </c>
      <c r="I326" s="104"/>
    </row>
    <row r="327" spans="2:13">
      <c r="B327" s="112" t="s">
        <v>14</v>
      </c>
      <c r="C327" s="37">
        <v>129</v>
      </c>
      <c r="D327" s="38">
        <f t="shared" si="16"/>
        <v>0.35245901639344263</v>
      </c>
      <c r="E327" s="39">
        <v>1</v>
      </c>
      <c r="F327" s="52">
        <f>E327/$G$13</f>
        <v>1</v>
      </c>
      <c r="G327" s="59">
        <v>130</v>
      </c>
      <c r="H327" s="56">
        <f>G327/367</f>
        <v>0.35422343324250682</v>
      </c>
      <c r="I327" s="104"/>
    </row>
    <row r="328" spans="2:13">
      <c r="B328" s="112" t="s">
        <v>20</v>
      </c>
      <c r="C328" s="37">
        <v>21</v>
      </c>
      <c r="D328" s="38">
        <f t="shared" si="16"/>
        <v>5.737704918032787E-2</v>
      </c>
      <c r="E328" s="39">
        <v>0</v>
      </c>
      <c r="F328" s="38">
        <f t="shared" ref="F328:F334" si="17">E328/$G$13</f>
        <v>0</v>
      </c>
      <c r="G328" s="59">
        <v>21</v>
      </c>
      <c r="H328" s="56">
        <f t="shared" ref="H328:H334" si="18">G328/367</f>
        <v>5.7220708446866483E-2</v>
      </c>
      <c r="I328" s="104"/>
    </row>
    <row r="329" spans="2:13">
      <c r="B329" s="112" t="s">
        <v>147</v>
      </c>
      <c r="C329" s="37">
        <v>13</v>
      </c>
      <c r="D329" s="38">
        <f t="shared" si="16"/>
        <v>3.5519125683060107E-2</v>
      </c>
      <c r="E329" s="39">
        <v>0</v>
      </c>
      <c r="F329" s="38">
        <f t="shared" si="17"/>
        <v>0</v>
      </c>
      <c r="G329" s="59">
        <v>13</v>
      </c>
      <c r="H329" s="56">
        <f t="shared" si="18"/>
        <v>3.5422343324250684E-2</v>
      </c>
      <c r="I329" s="104"/>
    </row>
    <row r="330" spans="2:13">
      <c r="B330" s="112" t="s">
        <v>15</v>
      </c>
      <c r="C330" s="37">
        <v>139</v>
      </c>
      <c r="D330" s="38">
        <f t="shared" si="16"/>
        <v>0.3797814207650273</v>
      </c>
      <c r="E330" s="39">
        <v>1</v>
      </c>
      <c r="F330" s="52">
        <f t="shared" si="17"/>
        <v>1</v>
      </c>
      <c r="G330" s="59">
        <v>140</v>
      </c>
      <c r="H330" s="56">
        <f t="shared" si="18"/>
        <v>0.38147138964577659</v>
      </c>
      <c r="I330" s="104"/>
    </row>
    <row r="331" spans="2:13">
      <c r="B331" s="112" t="s">
        <v>16</v>
      </c>
      <c r="C331" s="37">
        <v>61</v>
      </c>
      <c r="D331" s="38">
        <f t="shared" si="16"/>
        <v>0.16666666666666666</v>
      </c>
      <c r="E331" s="39">
        <v>1</v>
      </c>
      <c r="F331" s="38">
        <f t="shared" si="17"/>
        <v>1</v>
      </c>
      <c r="G331" s="59">
        <v>62</v>
      </c>
      <c r="H331" s="56">
        <f t="shared" si="18"/>
        <v>0.16893732970027248</v>
      </c>
      <c r="I331" s="104"/>
    </row>
    <row r="332" spans="2:13">
      <c r="B332" s="112" t="s">
        <v>17</v>
      </c>
      <c r="C332" s="37">
        <v>60</v>
      </c>
      <c r="D332" s="38">
        <f t="shared" si="16"/>
        <v>0.16393442622950818</v>
      </c>
      <c r="E332" s="39">
        <v>1</v>
      </c>
      <c r="F332" s="38">
        <f t="shared" si="17"/>
        <v>1</v>
      </c>
      <c r="G332" s="59">
        <v>61</v>
      </c>
      <c r="H332" s="56">
        <f t="shared" si="18"/>
        <v>0.16621253405994552</v>
      </c>
      <c r="I332" s="104"/>
    </row>
    <row r="333" spans="2:13">
      <c r="B333" s="112" t="s">
        <v>18</v>
      </c>
      <c r="C333" s="37">
        <v>24</v>
      </c>
      <c r="D333" s="38">
        <f t="shared" si="16"/>
        <v>6.5573770491803282E-2</v>
      </c>
      <c r="E333" s="39">
        <v>1</v>
      </c>
      <c r="F333" s="38">
        <f t="shared" si="17"/>
        <v>1</v>
      </c>
      <c r="G333" s="59">
        <v>25</v>
      </c>
      <c r="H333" s="56">
        <f t="shared" si="18"/>
        <v>6.8119891008174394E-2</v>
      </c>
      <c r="I333" s="104"/>
    </row>
    <row r="334" spans="2:13" ht="15.75" thickBot="1">
      <c r="B334" s="113" t="s">
        <v>5</v>
      </c>
      <c r="C334" s="40">
        <v>14</v>
      </c>
      <c r="D334" s="41">
        <f t="shared" si="16"/>
        <v>3.825136612021858E-2</v>
      </c>
      <c r="E334" s="42">
        <v>0</v>
      </c>
      <c r="F334" s="41">
        <f t="shared" si="17"/>
        <v>0</v>
      </c>
      <c r="G334" s="60">
        <v>14</v>
      </c>
      <c r="H334" s="57">
        <f t="shared" si="18"/>
        <v>3.8147138964577658E-2</v>
      </c>
      <c r="I334" s="104"/>
    </row>
    <row r="335" spans="2:13" ht="15.75" thickTop="1"/>
    <row r="336" spans="2:13" ht="37.5" customHeight="1">
      <c r="B336" s="147" t="s">
        <v>41</v>
      </c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</row>
    <row r="337" spans="2:9" ht="15.75" thickBot="1"/>
    <row r="338" spans="2:9" ht="15.75" thickTop="1">
      <c r="B338" s="133" t="s">
        <v>158</v>
      </c>
      <c r="C338" s="137" t="s">
        <v>2</v>
      </c>
      <c r="D338" s="138"/>
      <c r="E338" s="138"/>
      <c r="F338" s="138"/>
      <c r="G338" s="138"/>
      <c r="H338" s="139"/>
    </row>
    <row r="339" spans="2:9" ht="49.5" customHeight="1">
      <c r="B339" s="134"/>
      <c r="C339" s="140" t="s">
        <v>62</v>
      </c>
      <c r="D339" s="141"/>
      <c r="E339" s="141" t="s">
        <v>157</v>
      </c>
      <c r="F339" s="141"/>
      <c r="G339" s="141" t="s">
        <v>61</v>
      </c>
      <c r="H339" s="142"/>
    </row>
    <row r="340" spans="2:9" ht="15.75" thickBot="1">
      <c r="B340" s="135"/>
      <c r="C340" s="98" t="s">
        <v>6</v>
      </c>
      <c r="D340" s="99" t="s">
        <v>3</v>
      </c>
      <c r="E340" s="99" t="s">
        <v>6</v>
      </c>
      <c r="F340" s="99" t="s">
        <v>3</v>
      </c>
      <c r="G340" s="99" t="s">
        <v>6</v>
      </c>
      <c r="H340" s="100" t="s">
        <v>3</v>
      </c>
    </row>
    <row r="341" spans="2:9" ht="24.75" thickTop="1">
      <c r="B341" s="111" t="s">
        <v>42</v>
      </c>
      <c r="C341" s="34">
        <v>6</v>
      </c>
      <c r="D341" s="35">
        <f t="shared" ref="D341:D346" si="19">C341/G$12</f>
        <v>1.6393442622950821E-2</v>
      </c>
      <c r="E341" s="36">
        <v>0</v>
      </c>
      <c r="F341" s="35">
        <f>E341/$G$13</f>
        <v>0</v>
      </c>
      <c r="G341" s="58">
        <v>6</v>
      </c>
      <c r="H341" s="55">
        <f>G341/367</f>
        <v>1.6348773841961851E-2</v>
      </c>
    </row>
    <row r="342" spans="2:9">
      <c r="B342" s="112" t="s">
        <v>43</v>
      </c>
      <c r="C342" s="37">
        <v>16</v>
      </c>
      <c r="D342" s="38">
        <f t="shared" si="19"/>
        <v>4.3715846994535519E-2</v>
      </c>
      <c r="E342" s="39">
        <v>0</v>
      </c>
      <c r="F342" s="38">
        <f>E342/$G$13</f>
        <v>0</v>
      </c>
      <c r="G342" s="59">
        <v>16</v>
      </c>
      <c r="H342" s="56">
        <f>G342/367</f>
        <v>4.3596730245231606E-2</v>
      </c>
    </row>
    <row r="343" spans="2:9">
      <c r="B343" s="112" t="s">
        <v>44</v>
      </c>
      <c r="C343" s="37">
        <v>123</v>
      </c>
      <c r="D343" s="38">
        <f t="shared" si="19"/>
        <v>0.33606557377049179</v>
      </c>
      <c r="E343" s="39">
        <v>0</v>
      </c>
      <c r="F343" s="38">
        <f t="shared" ref="F343:F346" si="20">E343/$G$13</f>
        <v>0</v>
      </c>
      <c r="G343" s="59">
        <v>123</v>
      </c>
      <c r="H343" s="56">
        <f t="shared" ref="H343:H346" si="21">G343/367</f>
        <v>0.33514986376021799</v>
      </c>
    </row>
    <row r="344" spans="2:9" ht="24">
      <c r="B344" s="112" t="s">
        <v>148</v>
      </c>
      <c r="C344" s="37">
        <v>1</v>
      </c>
      <c r="D344" s="38">
        <f t="shared" si="19"/>
        <v>2.7322404371584699E-3</v>
      </c>
      <c r="E344" s="39">
        <v>0</v>
      </c>
      <c r="F344" s="38">
        <f t="shared" si="20"/>
        <v>0</v>
      </c>
      <c r="G344" s="59">
        <v>1</v>
      </c>
      <c r="H344" s="56">
        <f t="shared" si="21"/>
        <v>2.7247956403269754E-3</v>
      </c>
    </row>
    <row r="345" spans="2:9">
      <c r="B345" s="112" t="s">
        <v>5</v>
      </c>
      <c r="C345" s="37">
        <v>21</v>
      </c>
      <c r="D345" s="38">
        <f t="shared" si="19"/>
        <v>5.737704918032787E-2</v>
      </c>
      <c r="E345" s="39">
        <v>0</v>
      </c>
      <c r="F345" s="38">
        <f t="shared" si="20"/>
        <v>0</v>
      </c>
      <c r="G345" s="59">
        <v>21</v>
      </c>
      <c r="H345" s="56">
        <f t="shared" si="21"/>
        <v>5.7220708446866483E-2</v>
      </c>
    </row>
    <row r="346" spans="2:9" ht="15.75" thickBot="1">
      <c r="B346" s="113" t="s">
        <v>45</v>
      </c>
      <c r="C346" s="40">
        <v>211</v>
      </c>
      <c r="D346" s="41">
        <f t="shared" si="19"/>
        <v>0.57650273224043713</v>
      </c>
      <c r="E346" s="42">
        <v>1</v>
      </c>
      <c r="F346" s="43">
        <f t="shared" si="20"/>
        <v>1</v>
      </c>
      <c r="G346" s="60">
        <v>212</v>
      </c>
      <c r="H346" s="57">
        <f t="shared" si="21"/>
        <v>0.57765667574931878</v>
      </c>
    </row>
    <row r="347" spans="2:9" ht="15.75" thickTop="1"/>
    <row r="348" spans="2:9">
      <c r="B348" s="143" t="s">
        <v>46</v>
      </c>
      <c r="C348" s="143"/>
      <c r="D348" s="143"/>
      <c r="E348" s="143"/>
      <c r="F348" s="143"/>
      <c r="G348" s="143"/>
      <c r="H348" s="143"/>
      <c r="I348" s="143"/>
    </row>
    <row r="349" spans="2:9" ht="15.75" thickBot="1"/>
    <row r="350" spans="2:9" ht="15.75" thickTop="1">
      <c r="B350" s="133" t="s">
        <v>158</v>
      </c>
      <c r="C350" s="137" t="s">
        <v>2</v>
      </c>
      <c r="D350" s="138"/>
      <c r="E350" s="138"/>
      <c r="F350" s="138"/>
      <c r="G350" s="138"/>
      <c r="H350" s="139"/>
    </row>
    <row r="351" spans="2:9" ht="49.5" customHeight="1">
      <c r="B351" s="134"/>
      <c r="C351" s="140" t="s">
        <v>62</v>
      </c>
      <c r="D351" s="141"/>
      <c r="E351" s="141" t="s">
        <v>157</v>
      </c>
      <c r="F351" s="141"/>
      <c r="G351" s="141" t="s">
        <v>61</v>
      </c>
      <c r="H351" s="142"/>
    </row>
    <row r="352" spans="2:9" ht="15.75" thickBot="1">
      <c r="B352" s="135"/>
      <c r="C352" s="98" t="s">
        <v>6</v>
      </c>
      <c r="D352" s="99" t="s">
        <v>3</v>
      </c>
      <c r="E352" s="99" t="s">
        <v>6</v>
      </c>
      <c r="F352" s="99" t="s">
        <v>3</v>
      </c>
      <c r="G352" s="99" t="s">
        <v>6</v>
      </c>
      <c r="H352" s="100" t="s">
        <v>3</v>
      </c>
    </row>
    <row r="353" spans="2:12" ht="15.75" thickTop="1">
      <c r="B353" s="102" t="s">
        <v>48</v>
      </c>
      <c r="C353" s="37">
        <v>24</v>
      </c>
      <c r="D353" s="38">
        <v>6.5573770491803282E-2</v>
      </c>
      <c r="E353" s="39">
        <v>0</v>
      </c>
      <c r="F353" s="38">
        <v>0</v>
      </c>
      <c r="G353" s="59">
        <v>24</v>
      </c>
      <c r="H353" s="56">
        <v>6.5395095367847406E-2</v>
      </c>
    </row>
    <row r="354" spans="2:12">
      <c r="B354" s="102" t="s">
        <v>47</v>
      </c>
      <c r="C354" s="37">
        <v>236</v>
      </c>
      <c r="D354" s="38">
        <v>0.64480874316939885</v>
      </c>
      <c r="E354" s="39">
        <v>1</v>
      </c>
      <c r="F354" s="38">
        <v>1</v>
      </c>
      <c r="G354" s="59">
        <v>237</v>
      </c>
      <c r="H354" s="56">
        <v>0.64577656675749329</v>
      </c>
    </row>
    <row r="355" spans="2:12" ht="15.75" thickBot="1">
      <c r="B355" s="129" t="s">
        <v>152</v>
      </c>
      <c r="C355" s="40">
        <v>106</v>
      </c>
      <c r="D355" s="41">
        <v>0.2896174863387978</v>
      </c>
      <c r="E355" s="42">
        <v>0</v>
      </c>
      <c r="F355" s="41">
        <v>0</v>
      </c>
      <c r="G355" s="60">
        <v>106</v>
      </c>
      <c r="H355" s="57">
        <v>0.28882833787465939</v>
      </c>
    </row>
    <row r="356" spans="2:12" ht="16.5" thickTop="1" thickBot="1"/>
    <row r="357" spans="2:12" ht="15.75" thickTop="1">
      <c r="B357" s="144"/>
      <c r="C357" s="137" t="s">
        <v>2</v>
      </c>
      <c r="D357" s="138"/>
      <c r="E357" s="138"/>
      <c r="F357" s="138"/>
      <c r="G357" s="138"/>
      <c r="H357" s="139"/>
    </row>
    <row r="358" spans="2:12" ht="49.5" customHeight="1">
      <c r="B358" s="145"/>
      <c r="C358" s="140" t="s">
        <v>62</v>
      </c>
      <c r="D358" s="141"/>
      <c r="E358" s="141" t="s">
        <v>157</v>
      </c>
      <c r="F358" s="141"/>
      <c r="G358" s="141" t="s">
        <v>61</v>
      </c>
      <c r="H358" s="142"/>
    </row>
    <row r="359" spans="2:12" ht="15.75" thickBot="1">
      <c r="B359" s="146"/>
      <c r="C359" s="98" t="s">
        <v>6</v>
      </c>
      <c r="D359" s="99" t="s">
        <v>3</v>
      </c>
      <c r="E359" s="99" t="s">
        <v>6</v>
      </c>
      <c r="F359" s="99" t="s">
        <v>3</v>
      </c>
      <c r="G359" s="99" t="s">
        <v>6</v>
      </c>
      <c r="H359" s="100" t="s">
        <v>3</v>
      </c>
    </row>
    <row r="360" spans="2:12" ht="15.75" thickTop="1">
      <c r="B360" s="102" t="s">
        <v>49</v>
      </c>
      <c r="C360" s="37">
        <v>155</v>
      </c>
      <c r="D360" s="38">
        <f>C360/$C$354</f>
        <v>0.65677966101694918</v>
      </c>
      <c r="E360" s="39">
        <v>0</v>
      </c>
      <c r="F360" s="38">
        <v>0</v>
      </c>
      <c r="G360" s="59">
        <v>155</v>
      </c>
      <c r="H360" s="131">
        <f>G360/$G$354</f>
        <v>0.65400843881856541</v>
      </c>
    </row>
    <row r="361" spans="2:12" ht="15" customHeight="1">
      <c r="B361" s="102" t="s">
        <v>50</v>
      </c>
      <c r="C361" s="37">
        <v>60</v>
      </c>
      <c r="D361" s="38">
        <f>C361/$C$354</f>
        <v>0.25423728813559321</v>
      </c>
      <c r="E361" s="39">
        <v>1</v>
      </c>
      <c r="F361" s="38">
        <v>1</v>
      </c>
      <c r="G361" s="59">
        <v>61</v>
      </c>
      <c r="H361" s="131">
        <f>G361/$G$354</f>
        <v>0.25738396624472576</v>
      </c>
    </row>
    <row r="362" spans="2:12" ht="15" customHeight="1">
      <c r="B362" s="102" t="s">
        <v>51</v>
      </c>
      <c r="C362" s="37">
        <v>2</v>
      </c>
      <c r="D362" s="38">
        <f>C362/$C$354</f>
        <v>8.4745762711864406E-3</v>
      </c>
      <c r="E362" s="39">
        <v>0</v>
      </c>
      <c r="F362" s="38">
        <v>0</v>
      </c>
      <c r="G362" s="59">
        <v>2</v>
      </c>
      <c r="H362" s="131">
        <f>G362/$G$354</f>
        <v>8.4388185654008432E-3</v>
      </c>
    </row>
    <row r="363" spans="2:12">
      <c r="B363" s="102" t="s">
        <v>5</v>
      </c>
      <c r="C363" s="37">
        <v>1</v>
      </c>
      <c r="D363" s="69">
        <f>C363/$C$354</f>
        <v>4.2372881355932203E-3</v>
      </c>
      <c r="E363" s="39">
        <v>0</v>
      </c>
      <c r="F363" s="38">
        <v>0</v>
      </c>
      <c r="G363" s="59">
        <v>1</v>
      </c>
      <c r="H363" s="131">
        <f>G363/$G$354</f>
        <v>4.2194092827004216E-3</v>
      </c>
    </row>
    <row r="364" spans="2:12" ht="15.75" thickBot="1">
      <c r="B364" s="130" t="s">
        <v>152</v>
      </c>
      <c r="C364" s="40">
        <f>C354-SUM(C360:C363)</f>
        <v>18</v>
      </c>
      <c r="D364" s="70">
        <f>C364/$C$354</f>
        <v>7.6271186440677971E-2</v>
      </c>
      <c r="E364" s="42">
        <v>0</v>
      </c>
      <c r="F364" s="41">
        <v>0</v>
      </c>
      <c r="G364" s="60">
        <f>G354-SUM(G360:G363)</f>
        <v>18</v>
      </c>
      <c r="H364" s="132">
        <f>G364/$G$354</f>
        <v>7.5949367088607597E-2</v>
      </c>
    </row>
    <row r="365" spans="2:12" ht="15.75" thickTop="1"/>
    <row r="366" spans="2:12" ht="25.5" customHeight="1">
      <c r="B366" s="143" t="s">
        <v>52</v>
      </c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</row>
    <row r="367" spans="2:12" ht="15.75" thickBot="1"/>
    <row r="368" spans="2:12" ht="15.75" thickTop="1">
      <c r="B368" s="133" t="s">
        <v>158</v>
      </c>
      <c r="C368" s="137" t="s">
        <v>2</v>
      </c>
      <c r="D368" s="138"/>
      <c r="E368" s="138"/>
      <c r="F368" s="138"/>
      <c r="G368" s="138"/>
      <c r="H368" s="139"/>
    </row>
    <row r="369" spans="2:10" ht="49.5" customHeight="1">
      <c r="B369" s="134"/>
      <c r="C369" s="140" t="s">
        <v>62</v>
      </c>
      <c r="D369" s="141"/>
      <c r="E369" s="141" t="s">
        <v>157</v>
      </c>
      <c r="F369" s="141"/>
      <c r="G369" s="141" t="s">
        <v>61</v>
      </c>
      <c r="H369" s="142"/>
    </row>
    <row r="370" spans="2:10" ht="15.75" thickBot="1">
      <c r="B370" s="135"/>
      <c r="C370" s="98" t="s">
        <v>6</v>
      </c>
      <c r="D370" s="99" t="s">
        <v>3</v>
      </c>
      <c r="E370" s="99" t="s">
        <v>6</v>
      </c>
      <c r="F370" s="99" t="s">
        <v>3</v>
      </c>
      <c r="G370" s="99" t="s">
        <v>6</v>
      </c>
      <c r="H370" s="100" t="s">
        <v>3</v>
      </c>
    </row>
    <row r="371" spans="2:10" ht="15.75" thickTop="1">
      <c r="B371" s="111" t="s">
        <v>53</v>
      </c>
      <c r="C371" s="34">
        <v>10</v>
      </c>
      <c r="D371" s="35">
        <f t="shared" ref="D371:D378" si="22">C371/G$12</f>
        <v>2.7322404371584699E-2</v>
      </c>
      <c r="E371" s="36">
        <v>0</v>
      </c>
      <c r="F371" s="35">
        <v>0</v>
      </c>
      <c r="G371" s="58">
        <v>10</v>
      </c>
      <c r="H371" s="55">
        <f>G371/367</f>
        <v>2.7247956403269755E-2</v>
      </c>
    </row>
    <row r="372" spans="2:10" ht="24">
      <c r="B372" s="112" t="s">
        <v>149</v>
      </c>
      <c r="C372" s="37">
        <v>5</v>
      </c>
      <c r="D372" s="38">
        <f t="shared" si="22"/>
        <v>1.3661202185792349E-2</v>
      </c>
      <c r="E372" s="39">
        <v>0</v>
      </c>
      <c r="F372" s="38">
        <v>0</v>
      </c>
      <c r="G372" s="59">
        <v>5</v>
      </c>
      <c r="H372" s="56">
        <f>G372/367</f>
        <v>1.3623978201634877E-2</v>
      </c>
    </row>
    <row r="373" spans="2:10">
      <c r="B373" s="112" t="s">
        <v>54</v>
      </c>
      <c r="C373" s="37">
        <v>17</v>
      </c>
      <c r="D373" s="38">
        <f t="shared" si="22"/>
        <v>4.6448087431693992E-2</v>
      </c>
      <c r="E373" s="39">
        <v>0</v>
      </c>
      <c r="F373" s="38">
        <v>0</v>
      </c>
      <c r="G373" s="59">
        <v>17</v>
      </c>
      <c r="H373" s="56">
        <f t="shared" ref="H373:H378" si="23">G373/367</f>
        <v>4.632152588555858E-2</v>
      </c>
    </row>
    <row r="374" spans="2:10">
      <c r="B374" s="112" t="s">
        <v>55</v>
      </c>
      <c r="C374" s="37">
        <v>2</v>
      </c>
      <c r="D374" s="38">
        <f t="shared" si="22"/>
        <v>5.4644808743169399E-3</v>
      </c>
      <c r="E374" s="39">
        <v>0</v>
      </c>
      <c r="F374" s="38">
        <v>0</v>
      </c>
      <c r="G374" s="59">
        <v>2</v>
      </c>
      <c r="H374" s="56">
        <f t="shared" si="23"/>
        <v>5.4495912806539508E-3</v>
      </c>
    </row>
    <row r="375" spans="2:10">
      <c r="B375" s="112" t="s">
        <v>150</v>
      </c>
      <c r="C375" s="37">
        <v>75</v>
      </c>
      <c r="D375" s="38">
        <f t="shared" si="22"/>
        <v>0.20491803278688525</v>
      </c>
      <c r="E375" s="39">
        <v>0</v>
      </c>
      <c r="F375" s="38">
        <v>0</v>
      </c>
      <c r="G375" s="59">
        <v>75</v>
      </c>
      <c r="H375" s="56">
        <f t="shared" si="23"/>
        <v>0.20435967302452315</v>
      </c>
    </row>
    <row r="376" spans="2:10">
      <c r="B376" s="112" t="s">
        <v>151</v>
      </c>
      <c r="C376" s="37">
        <v>15</v>
      </c>
      <c r="D376" s="38">
        <f t="shared" si="22"/>
        <v>4.0983606557377046E-2</v>
      </c>
      <c r="E376" s="39">
        <v>0</v>
      </c>
      <c r="F376" s="38">
        <v>0</v>
      </c>
      <c r="G376" s="59">
        <v>15</v>
      </c>
      <c r="H376" s="56">
        <f t="shared" si="23"/>
        <v>4.0871934604904632E-2</v>
      </c>
    </row>
    <row r="377" spans="2:10">
      <c r="B377" s="112" t="s">
        <v>56</v>
      </c>
      <c r="C377" s="37">
        <v>244</v>
      </c>
      <c r="D377" s="38">
        <f t="shared" si="22"/>
        <v>0.66666666666666663</v>
      </c>
      <c r="E377" s="39">
        <v>1</v>
      </c>
      <c r="F377" s="38">
        <v>1</v>
      </c>
      <c r="G377" s="59">
        <v>245</v>
      </c>
      <c r="H377" s="56">
        <f t="shared" si="23"/>
        <v>0.66757493188010897</v>
      </c>
    </row>
    <row r="378" spans="2:10" ht="15.75" thickBot="1">
      <c r="B378" s="113" t="s">
        <v>5</v>
      </c>
      <c r="C378" s="40">
        <v>7</v>
      </c>
      <c r="D378" s="41">
        <f t="shared" si="22"/>
        <v>1.912568306010929E-2</v>
      </c>
      <c r="E378" s="42">
        <v>0</v>
      </c>
      <c r="F378" s="41">
        <v>0</v>
      </c>
      <c r="G378" s="60">
        <v>7</v>
      </c>
      <c r="H378" s="57">
        <f t="shared" si="23"/>
        <v>1.9073569482288829E-2</v>
      </c>
    </row>
    <row r="379" spans="2:10" ht="15.75" thickTop="1"/>
    <row r="380" spans="2:10">
      <c r="B380" s="136" t="s">
        <v>57</v>
      </c>
      <c r="C380" s="136"/>
      <c r="D380" s="136"/>
      <c r="E380" s="136"/>
      <c r="F380" s="136"/>
      <c r="G380" s="136"/>
    </row>
    <row r="381" spans="2:10" ht="15.75" thickBot="1"/>
    <row r="382" spans="2:10" ht="15.75" thickTop="1">
      <c r="B382" s="133"/>
      <c r="C382" s="137" t="s">
        <v>2</v>
      </c>
      <c r="D382" s="138"/>
      <c r="E382" s="138"/>
      <c r="F382" s="138"/>
      <c r="G382" s="138"/>
      <c r="H382" s="139"/>
      <c r="J382" s="104"/>
    </row>
    <row r="383" spans="2:10" ht="49.5" customHeight="1">
      <c r="B383" s="134"/>
      <c r="C383" s="140" t="s">
        <v>62</v>
      </c>
      <c r="D383" s="141"/>
      <c r="E383" s="141" t="s">
        <v>157</v>
      </c>
      <c r="F383" s="141"/>
      <c r="G383" s="141" t="s">
        <v>61</v>
      </c>
      <c r="H383" s="142"/>
      <c r="J383" s="104"/>
    </row>
    <row r="384" spans="2:10" ht="15.75" thickBot="1">
      <c r="B384" s="135"/>
      <c r="C384" s="98" t="s">
        <v>6</v>
      </c>
      <c r="D384" s="99" t="s">
        <v>3</v>
      </c>
      <c r="E384" s="99" t="s">
        <v>6</v>
      </c>
      <c r="F384" s="99" t="s">
        <v>3</v>
      </c>
      <c r="G384" s="99" t="s">
        <v>6</v>
      </c>
      <c r="H384" s="100" t="s">
        <v>3</v>
      </c>
      <c r="J384" s="104"/>
    </row>
    <row r="385" spans="2:10" ht="15.75" thickTop="1">
      <c r="B385" s="102" t="s">
        <v>310</v>
      </c>
      <c r="C385" s="37">
        <v>74</v>
      </c>
      <c r="D385" s="38">
        <v>0.20218579234972681</v>
      </c>
      <c r="E385" s="39">
        <v>0</v>
      </c>
      <c r="F385" s="38">
        <v>0</v>
      </c>
      <c r="G385" s="59">
        <v>74</v>
      </c>
      <c r="H385" s="56">
        <v>0.20163487738419619</v>
      </c>
      <c r="J385" s="104"/>
    </row>
    <row r="386" spans="2:10">
      <c r="B386" s="102" t="s">
        <v>58</v>
      </c>
      <c r="C386" s="37">
        <v>174</v>
      </c>
      <c r="D386" s="38">
        <v>0.47540983606557374</v>
      </c>
      <c r="E386" s="39">
        <v>1</v>
      </c>
      <c r="F386" s="38">
        <v>1</v>
      </c>
      <c r="G386" s="59">
        <v>175</v>
      </c>
      <c r="H386" s="56">
        <v>0.47683923705722076</v>
      </c>
      <c r="J386" s="104"/>
    </row>
    <row r="387" spans="2:10" ht="15.75" thickBot="1">
      <c r="B387" s="129" t="s">
        <v>152</v>
      </c>
      <c r="C387" s="40">
        <v>118</v>
      </c>
      <c r="D387" s="41">
        <v>0.32240437158469942</v>
      </c>
      <c r="E387" s="42">
        <v>0</v>
      </c>
      <c r="F387" s="41">
        <v>0</v>
      </c>
      <c r="G387" s="60">
        <v>118</v>
      </c>
      <c r="H387" s="57">
        <v>0.32152588555858308</v>
      </c>
      <c r="J387" s="104"/>
    </row>
    <row r="388" spans="2:10" ht="15.75" thickTop="1"/>
  </sheetData>
  <mergeCells count="83">
    <mergeCell ref="C308:F308"/>
    <mergeCell ref="C309:D309"/>
    <mergeCell ref="E309:F309"/>
    <mergeCell ref="B298:J298"/>
    <mergeCell ref="B300:J300"/>
    <mergeCell ref="C302:H302"/>
    <mergeCell ref="C303:D303"/>
    <mergeCell ref="E303:F303"/>
    <mergeCell ref="G303:H303"/>
    <mergeCell ref="B308:B310"/>
    <mergeCell ref="B256:C256"/>
    <mergeCell ref="D256:E256"/>
    <mergeCell ref="F256:G256"/>
    <mergeCell ref="B261:G261"/>
    <mergeCell ref="C263:H263"/>
    <mergeCell ref="C18:D18"/>
    <mergeCell ref="E18:F18"/>
    <mergeCell ref="G18:H18"/>
    <mergeCell ref="I18:J18"/>
    <mergeCell ref="B2:O2"/>
    <mergeCell ref="D4:L4"/>
    <mergeCell ref="B8:H8"/>
    <mergeCell ref="B9:B11"/>
    <mergeCell ref="C9:H9"/>
    <mergeCell ref="C10:D10"/>
    <mergeCell ref="E10:F10"/>
    <mergeCell ref="G10:H10"/>
    <mergeCell ref="B16:J16"/>
    <mergeCell ref="B17:B19"/>
    <mergeCell ref="C17:J17"/>
    <mergeCell ref="C25:D25"/>
    <mergeCell ref="E25:F25"/>
    <mergeCell ref="G25:H25"/>
    <mergeCell ref="I24:L27"/>
    <mergeCell ref="B24:H24"/>
    <mergeCell ref="C275:H275"/>
    <mergeCell ref="C276:D276"/>
    <mergeCell ref="E276:F276"/>
    <mergeCell ref="G276:H276"/>
    <mergeCell ref="C264:D264"/>
    <mergeCell ref="E264:F264"/>
    <mergeCell ref="G264:H264"/>
    <mergeCell ref="B273:G273"/>
    <mergeCell ref="B284:J284"/>
    <mergeCell ref="C286:H286"/>
    <mergeCell ref="C287:D287"/>
    <mergeCell ref="E287:F287"/>
    <mergeCell ref="G287:H287"/>
    <mergeCell ref="B286:B288"/>
    <mergeCell ref="B336:M336"/>
    <mergeCell ref="B321:J321"/>
    <mergeCell ref="C323:H323"/>
    <mergeCell ref="C324:D324"/>
    <mergeCell ref="E324:F324"/>
    <mergeCell ref="G324:H324"/>
    <mergeCell ref="C338:H338"/>
    <mergeCell ref="C339:D339"/>
    <mergeCell ref="E339:F339"/>
    <mergeCell ref="G339:H339"/>
    <mergeCell ref="B338:B340"/>
    <mergeCell ref="B348:I348"/>
    <mergeCell ref="B357:B359"/>
    <mergeCell ref="C357:H357"/>
    <mergeCell ref="C358:D358"/>
    <mergeCell ref="E358:F358"/>
    <mergeCell ref="G358:H358"/>
    <mergeCell ref="B350:B352"/>
    <mergeCell ref="C350:H350"/>
    <mergeCell ref="C351:D351"/>
    <mergeCell ref="E351:F351"/>
    <mergeCell ref="G351:H351"/>
    <mergeCell ref="B366:L366"/>
    <mergeCell ref="C368:H368"/>
    <mergeCell ref="C369:D369"/>
    <mergeCell ref="E369:F369"/>
    <mergeCell ref="G369:H369"/>
    <mergeCell ref="B368:B370"/>
    <mergeCell ref="B382:B384"/>
    <mergeCell ref="B380:G380"/>
    <mergeCell ref="C382:H382"/>
    <mergeCell ref="C383:D383"/>
    <mergeCell ref="E383:F383"/>
    <mergeCell ref="G383:H38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showGridLines="0" workbookViewId="0">
      <selection activeCell="A2" sqref="A2"/>
    </sheetView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6.5" customHeight="1">
      <c r="A2" s="2"/>
      <c r="B2" s="161" t="s">
        <v>312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2"/>
      <c r="B4" s="2"/>
      <c r="C4" s="2"/>
      <c r="D4" s="162" t="s">
        <v>36</v>
      </c>
      <c r="E4" s="162"/>
      <c r="F4" s="162"/>
      <c r="G4" s="162"/>
      <c r="H4" s="162"/>
      <c r="I4" s="162"/>
      <c r="J4" s="162"/>
      <c r="K4" s="162"/>
      <c r="L4" s="162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5:16" ht="15" customHeight="1"/>
    <row r="114" spans="5:16" ht="15" customHeight="1"/>
    <row r="115" spans="5:16" ht="15" customHeight="1"/>
    <row r="116" spans="5:16" ht="15" customHeight="1"/>
    <row r="117" spans="5:16" ht="15" customHeight="1"/>
    <row r="118" spans="5:16" ht="15" customHeight="1"/>
    <row r="119" spans="5:16" ht="15" customHeight="1"/>
    <row r="120" spans="5:16" ht="15" customHeight="1"/>
    <row r="121" spans="5:16" ht="15" customHeight="1"/>
    <row r="122" spans="5:16" ht="15" customHeight="1"/>
    <row r="123" spans="5:16" ht="15" customHeight="1"/>
    <row r="124" spans="5:16" ht="15" customHeight="1"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5:16" ht="15" customHeight="1">
      <c r="E125" s="22"/>
      <c r="F125" s="10"/>
      <c r="G125" s="10"/>
      <c r="H125" s="10"/>
      <c r="I125" s="10"/>
      <c r="J125" s="10"/>
      <c r="K125" s="10" t="s">
        <v>2</v>
      </c>
      <c r="L125" s="10"/>
      <c r="M125" s="10"/>
      <c r="N125" s="10"/>
      <c r="O125" s="10"/>
      <c r="P125" s="9"/>
    </row>
    <row r="126" spans="5:16" ht="15" customHeight="1">
      <c r="E126" s="22"/>
      <c r="F126" s="10"/>
      <c r="G126" s="10"/>
      <c r="H126" s="10"/>
      <c r="I126" s="10"/>
      <c r="J126" s="10"/>
      <c r="K126" s="22"/>
      <c r="L126" s="10"/>
      <c r="M126" s="10"/>
      <c r="N126" s="10"/>
      <c r="O126" s="10"/>
      <c r="P126" s="9"/>
    </row>
    <row r="127" spans="5:16" ht="15" customHeight="1" thickBot="1">
      <c r="E127" s="22"/>
      <c r="F127" s="10"/>
      <c r="G127" s="10"/>
      <c r="H127" s="10"/>
      <c r="I127" s="10"/>
      <c r="J127" s="10"/>
      <c r="K127" s="10" t="s">
        <v>62</v>
      </c>
      <c r="L127" s="71" t="s">
        <v>157</v>
      </c>
      <c r="M127" s="71"/>
      <c r="N127" s="10"/>
      <c r="O127" s="10"/>
    </row>
    <row r="128" spans="5:16" ht="15" customHeight="1" thickTop="1">
      <c r="E128" s="22"/>
      <c r="F128" s="10"/>
      <c r="G128" s="10"/>
      <c r="H128" s="10"/>
      <c r="I128" s="182"/>
      <c r="J128" s="18" t="s">
        <v>141</v>
      </c>
      <c r="K128" s="72">
        <v>7.3770491803278687E-2</v>
      </c>
      <c r="L128" s="72">
        <v>0</v>
      </c>
      <c r="M128" s="21"/>
      <c r="N128" s="10"/>
      <c r="O128" s="10"/>
    </row>
    <row r="129" spans="5:16" ht="15" customHeight="1">
      <c r="E129" s="22"/>
      <c r="F129" s="10"/>
      <c r="G129" s="10"/>
      <c r="H129" s="10"/>
      <c r="I129" s="182"/>
      <c r="J129" s="18" t="s">
        <v>27</v>
      </c>
      <c r="K129" s="73">
        <v>0.30327868852459017</v>
      </c>
      <c r="L129" s="73">
        <v>1</v>
      </c>
      <c r="M129" s="21"/>
      <c r="N129" s="10"/>
      <c r="O129" s="10"/>
    </row>
    <row r="130" spans="5:16" ht="15" customHeight="1">
      <c r="E130" s="22"/>
      <c r="F130" s="10"/>
      <c r="G130" s="10"/>
      <c r="H130" s="10"/>
      <c r="I130" s="182" t="s">
        <v>153</v>
      </c>
      <c r="J130" s="18" t="s">
        <v>22</v>
      </c>
      <c r="K130" s="73">
        <v>0.19398907103825136</v>
      </c>
      <c r="L130" s="73">
        <v>0</v>
      </c>
      <c r="M130" s="21"/>
      <c r="N130" s="10"/>
      <c r="O130" s="10"/>
    </row>
    <row r="131" spans="5:16" ht="15" customHeight="1">
      <c r="E131" s="22"/>
      <c r="F131" s="10"/>
      <c r="G131" s="10"/>
      <c r="H131" s="10"/>
      <c r="I131" s="182"/>
      <c r="J131" s="18" t="s">
        <v>154</v>
      </c>
      <c r="K131" s="73">
        <v>0.46174863387978143</v>
      </c>
      <c r="L131" s="73">
        <v>0</v>
      </c>
      <c r="M131" s="21"/>
      <c r="N131" s="10"/>
      <c r="O131" s="10"/>
    </row>
    <row r="132" spans="5:16" ht="15" customHeight="1">
      <c r="E132" s="22"/>
      <c r="F132" s="10"/>
      <c r="G132" s="10"/>
      <c r="H132" s="10"/>
      <c r="I132" s="182"/>
      <c r="J132" s="18" t="s">
        <v>23</v>
      </c>
      <c r="K132" s="73">
        <v>0.20765027322404372</v>
      </c>
      <c r="L132" s="73">
        <v>0</v>
      </c>
      <c r="M132" s="21"/>
      <c r="N132" s="10"/>
      <c r="O132" s="10"/>
    </row>
    <row r="133" spans="5:16" ht="15" customHeight="1">
      <c r="E133" s="22"/>
      <c r="F133" s="10"/>
      <c r="G133" s="10"/>
      <c r="H133" s="10"/>
      <c r="I133" s="182"/>
      <c r="J133" s="18" t="s">
        <v>145</v>
      </c>
      <c r="K133" s="73">
        <v>0.17486338797814208</v>
      </c>
      <c r="L133" s="73">
        <v>0</v>
      </c>
      <c r="M133" s="21"/>
      <c r="N133" s="10"/>
      <c r="O133" s="10"/>
    </row>
    <row r="134" spans="5:16" ht="15" customHeight="1">
      <c r="E134" s="22"/>
      <c r="F134" s="10"/>
      <c r="G134" s="10"/>
      <c r="H134" s="10"/>
      <c r="I134" s="182"/>
      <c r="J134" s="18" t="s">
        <v>10</v>
      </c>
      <c r="K134" s="73">
        <v>6.5573770491803282E-2</v>
      </c>
      <c r="L134" s="73">
        <v>0</v>
      </c>
      <c r="M134" s="21"/>
      <c r="N134" s="10"/>
      <c r="O134" s="10"/>
    </row>
    <row r="135" spans="5:16" ht="15" customHeight="1" thickBot="1">
      <c r="E135" s="22"/>
      <c r="F135" s="10"/>
      <c r="G135" s="10"/>
      <c r="H135" s="10"/>
      <c r="I135" s="182"/>
      <c r="J135" s="18" t="s">
        <v>5</v>
      </c>
      <c r="K135" s="74">
        <v>0.10382513661202186</v>
      </c>
      <c r="L135" s="74">
        <v>1</v>
      </c>
      <c r="M135" s="21"/>
      <c r="N135" s="10"/>
      <c r="O135" s="10"/>
    </row>
    <row r="136" spans="5:16" ht="15" customHeight="1" thickTop="1">
      <c r="E136" s="22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9"/>
    </row>
    <row r="137" spans="5:16" ht="15" customHeight="1">
      <c r="E137" s="22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9"/>
    </row>
    <row r="138" spans="5:16" ht="15" customHeight="1">
      <c r="E138" s="22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8"/>
    </row>
    <row r="139" spans="5:16" ht="15" customHeight="1"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5:16" ht="15" customHeight="1"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5:16" ht="15" customHeight="1"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5:16" ht="15" customHeight="1"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5:16" ht="15" customHeight="1"/>
    <row r="144" spans="5:16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</sheetData>
  <mergeCells count="4">
    <mergeCell ref="B2:O2"/>
    <mergeCell ref="D4:L4"/>
    <mergeCell ref="I130:I135"/>
    <mergeCell ref="I128:I1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4"/>
  <sheetViews>
    <sheetView showGridLines="0" workbookViewId="0">
      <pane ySplit="4" topLeftCell="A5" activePane="bottomLeft" state="frozen"/>
      <selection pane="bottomLeft" activeCell="A2" sqref="A2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183" t="s">
        <v>155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5.25" customHeight="1">
      <c r="A4" s="162" t="s">
        <v>156</v>
      </c>
      <c r="B4" s="162"/>
      <c r="C4" s="162"/>
      <c r="D4" s="162"/>
      <c r="E4" s="162"/>
      <c r="F4" s="162"/>
      <c r="G4" s="162"/>
      <c r="H4" s="162"/>
      <c r="I4" s="162"/>
      <c r="J4" s="2"/>
      <c r="K4" s="162" t="s">
        <v>311</v>
      </c>
      <c r="L4" s="162"/>
      <c r="M4" s="162"/>
      <c r="N4" s="162"/>
      <c r="O4" s="162"/>
      <c r="P4" s="162"/>
      <c r="Q4" s="162"/>
      <c r="R4" s="162"/>
      <c r="S4" s="162"/>
    </row>
    <row r="120" spans="21:27">
      <c r="V120" s="23"/>
      <c r="W120" s="23"/>
      <c r="X120" s="23"/>
      <c r="Y120" s="23"/>
      <c r="Z120" s="23"/>
    </row>
    <row r="121" spans="21:27">
      <c r="U121" s="75"/>
      <c r="V121" s="8"/>
      <c r="W121" s="8"/>
      <c r="X121" s="8"/>
      <c r="Y121" s="8"/>
      <c r="Z121" s="8"/>
      <c r="AA121" s="75"/>
    </row>
    <row r="122" spans="21:27">
      <c r="U122" s="75"/>
      <c r="V122" s="8"/>
      <c r="W122" s="8"/>
      <c r="X122" s="8"/>
      <c r="Y122" s="8"/>
      <c r="Z122" s="8"/>
      <c r="AA122" s="75"/>
    </row>
    <row r="123" spans="21:27">
      <c r="U123" s="75"/>
      <c r="V123" s="10"/>
      <c r="W123" s="10"/>
      <c r="X123" s="10"/>
      <c r="Y123" s="10" t="s">
        <v>62</v>
      </c>
      <c r="Z123" s="10"/>
      <c r="AA123" s="10"/>
    </row>
    <row r="124" spans="21:27" ht="15" customHeight="1">
      <c r="U124" s="75"/>
      <c r="V124" s="10"/>
      <c r="W124" s="182"/>
      <c r="X124" s="18" t="s">
        <v>141</v>
      </c>
      <c r="Y124" s="19">
        <v>5.7777777777777775E-2</v>
      </c>
      <c r="Z124" s="20"/>
      <c r="AA124" s="21"/>
    </row>
    <row r="125" spans="21:27" ht="15" customHeight="1">
      <c r="U125" s="75"/>
      <c r="V125" s="10"/>
      <c r="W125" s="182"/>
      <c r="X125" s="18" t="s">
        <v>27</v>
      </c>
      <c r="Y125" s="19">
        <v>0.29777777777777775</v>
      </c>
      <c r="Z125" s="20"/>
      <c r="AA125" s="21"/>
    </row>
    <row r="126" spans="21:27">
      <c r="U126" s="75"/>
      <c r="V126" s="10"/>
      <c r="W126" s="182" t="s">
        <v>153</v>
      </c>
      <c r="X126" s="18" t="s">
        <v>22</v>
      </c>
      <c r="Y126" s="19">
        <v>0.16444444444444445</v>
      </c>
      <c r="Z126" s="20"/>
      <c r="AA126" s="21"/>
    </row>
    <row r="127" spans="21:27" ht="15" customHeight="1">
      <c r="U127" s="75"/>
      <c r="V127" s="10"/>
      <c r="W127" s="182"/>
      <c r="X127" s="18" t="s">
        <v>154</v>
      </c>
      <c r="Y127" s="19">
        <v>0.47111111111111109</v>
      </c>
      <c r="Z127" s="20"/>
      <c r="AA127" s="21"/>
    </row>
    <row r="128" spans="21:27" ht="15.75" customHeight="1">
      <c r="U128" s="75"/>
      <c r="V128" s="10"/>
      <c r="W128" s="182"/>
      <c r="X128" s="18" t="s">
        <v>23</v>
      </c>
      <c r="Y128" s="19">
        <v>0.2311111111111111</v>
      </c>
      <c r="Z128" s="20"/>
      <c r="AA128" s="21"/>
    </row>
    <row r="129" spans="21:27" ht="15.75" customHeight="1">
      <c r="U129" s="75"/>
      <c r="V129" s="10"/>
      <c r="W129" s="182"/>
      <c r="X129" s="18" t="s">
        <v>145</v>
      </c>
      <c r="Y129" s="19">
        <v>0.17777777777777778</v>
      </c>
      <c r="Z129" s="20"/>
      <c r="AA129" s="21"/>
    </row>
    <row r="130" spans="21:27" ht="15" customHeight="1">
      <c r="U130" s="75"/>
      <c r="V130" s="10"/>
      <c r="W130" s="182"/>
      <c r="X130" s="18" t="s">
        <v>10</v>
      </c>
      <c r="Y130" s="19">
        <v>4.4444444444444446E-2</v>
      </c>
      <c r="Z130" s="20"/>
      <c r="AA130" s="21"/>
    </row>
    <row r="131" spans="21:27">
      <c r="U131" s="75"/>
      <c r="V131" s="10"/>
      <c r="W131" s="182"/>
      <c r="X131" s="18" t="s">
        <v>5</v>
      </c>
      <c r="Y131" s="19">
        <v>9.3333333333333338E-2</v>
      </c>
      <c r="Z131" s="20"/>
      <c r="AA131" s="21"/>
    </row>
    <row r="132" spans="21:27">
      <c r="U132" s="75"/>
      <c r="V132" s="8"/>
      <c r="W132" s="8"/>
      <c r="X132" s="8"/>
      <c r="Y132" s="8"/>
      <c r="Z132" s="8"/>
      <c r="AA132" s="75"/>
    </row>
    <row r="133" spans="21:27">
      <c r="U133" s="75"/>
      <c r="V133" s="75"/>
      <c r="W133" s="75"/>
      <c r="X133" s="75"/>
      <c r="Y133" s="75"/>
      <c r="Z133" s="75"/>
      <c r="AA133" s="75"/>
    </row>
    <row r="134" spans="21:27">
      <c r="U134" s="75"/>
      <c r="V134" s="75"/>
      <c r="W134" s="75"/>
      <c r="X134" s="75"/>
      <c r="Y134" s="75"/>
      <c r="Z134" s="75"/>
      <c r="AA134" s="75"/>
    </row>
  </sheetData>
  <mergeCells count="5">
    <mergeCell ref="B2:R2"/>
    <mergeCell ref="A4:I4"/>
    <mergeCell ref="K4:S4"/>
    <mergeCell ref="W126:W131"/>
    <mergeCell ref="W124:W1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FIB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2011-10-17T08:36:17Z</cp:lastPrinted>
  <dcterms:created xsi:type="dcterms:W3CDTF">2011-09-12T11:47:46Z</dcterms:created>
  <dcterms:modified xsi:type="dcterms:W3CDTF">2016-11-03T10:01:46Z</dcterms:modified>
</cp:coreProperties>
</file>