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15480" windowHeight="11520"/>
  </bookViews>
  <sheets>
    <sheet name="ETSETB" sheetId="4" r:id="rId1"/>
    <sheet name="Gràfics" sheetId="5" r:id="rId2"/>
    <sheet name="Comparativa" sheetId="6" r:id="rId3"/>
  </sheets>
  <calcPr calcId="145621"/>
</workbook>
</file>

<file path=xl/calcChain.xml><?xml version="1.0" encoding="utf-8"?>
<calcChain xmlns="http://schemas.openxmlformats.org/spreadsheetml/2006/main">
  <c r="P234" i="4" l="1"/>
  <c r="P235" i="4"/>
  <c r="P236" i="4"/>
  <c r="P237" i="4"/>
  <c r="P238" i="4"/>
  <c r="P233" i="4"/>
  <c r="N234" i="4"/>
  <c r="N235" i="4"/>
  <c r="N236" i="4"/>
  <c r="N237" i="4"/>
  <c r="N238" i="4"/>
  <c r="N233" i="4"/>
  <c r="L234" i="4"/>
  <c r="L235" i="4"/>
  <c r="L236" i="4"/>
  <c r="L237" i="4"/>
  <c r="L238" i="4"/>
  <c r="L233" i="4"/>
  <c r="J234" i="4"/>
  <c r="J235" i="4"/>
  <c r="J236" i="4"/>
  <c r="J237" i="4"/>
  <c r="J238" i="4"/>
  <c r="J233" i="4"/>
  <c r="H234" i="4"/>
  <c r="H235" i="4"/>
  <c r="H236" i="4"/>
  <c r="H237" i="4"/>
  <c r="H238" i="4"/>
  <c r="H233" i="4"/>
  <c r="F234" i="4"/>
  <c r="F235" i="4"/>
  <c r="F236" i="4"/>
  <c r="F237" i="4"/>
  <c r="F238" i="4"/>
  <c r="F233" i="4"/>
  <c r="D234" i="4"/>
  <c r="D235" i="4"/>
  <c r="D236" i="4"/>
  <c r="D237" i="4"/>
  <c r="D238" i="4"/>
  <c r="D233" i="4"/>
  <c r="P219" i="4"/>
  <c r="P220" i="4"/>
  <c r="P221" i="4"/>
  <c r="P222" i="4"/>
  <c r="P223" i="4"/>
  <c r="P224" i="4"/>
  <c r="P225" i="4"/>
  <c r="P226" i="4"/>
  <c r="P218" i="4"/>
  <c r="N219" i="4"/>
  <c r="N220" i="4"/>
  <c r="N221" i="4"/>
  <c r="N222" i="4"/>
  <c r="N223" i="4"/>
  <c r="N224" i="4"/>
  <c r="N225" i="4"/>
  <c r="N226" i="4"/>
  <c r="N218" i="4"/>
  <c r="L219" i="4"/>
  <c r="L220" i="4"/>
  <c r="L221" i="4"/>
  <c r="L222" i="4"/>
  <c r="L223" i="4"/>
  <c r="L224" i="4"/>
  <c r="L225" i="4"/>
  <c r="L226" i="4"/>
  <c r="L218" i="4"/>
  <c r="J219" i="4"/>
  <c r="J220" i="4"/>
  <c r="J221" i="4"/>
  <c r="J222" i="4"/>
  <c r="J223" i="4"/>
  <c r="J224" i="4"/>
  <c r="J225" i="4"/>
  <c r="J226" i="4"/>
  <c r="J218" i="4"/>
  <c r="H219" i="4"/>
  <c r="H220" i="4"/>
  <c r="H221" i="4"/>
  <c r="H222" i="4"/>
  <c r="H223" i="4"/>
  <c r="H224" i="4"/>
  <c r="H225" i="4"/>
  <c r="H226" i="4"/>
  <c r="H218" i="4"/>
  <c r="F219" i="4"/>
  <c r="F220" i="4"/>
  <c r="F221" i="4"/>
  <c r="F222" i="4"/>
  <c r="F223" i="4"/>
  <c r="F224" i="4"/>
  <c r="F225" i="4"/>
  <c r="F226" i="4"/>
  <c r="F218" i="4"/>
  <c r="D219" i="4"/>
  <c r="D220" i="4"/>
  <c r="D221" i="4"/>
  <c r="D222" i="4"/>
  <c r="D223" i="4"/>
  <c r="D224" i="4"/>
  <c r="D225" i="4"/>
  <c r="D226" i="4"/>
  <c r="D218" i="4"/>
  <c r="P182" i="4"/>
  <c r="P183" i="4"/>
  <c r="P184" i="4"/>
  <c r="P185" i="4"/>
  <c r="P186" i="4"/>
  <c r="P187" i="4"/>
  <c r="P188" i="4"/>
  <c r="P181" i="4"/>
  <c r="N182" i="4"/>
  <c r="N183" i="4"/>
  <c r="N184" i="4"/>
  <c r="N185" i="4"/>
  <c r="N186" i="4"/>
  <c r="N187" i="4"/>
  <c r="N188" i="4"/>
  <c r="N181" i="4"/>
  <c r="L182" i="4"/>
  <c r="L183" i="4"/>
  <c r="L184" i="4"/>
  <c r="L185" i="4"/>
  <c r="L186" i="4"/>
  <c r="L187" i="4"/>
  <c r="L188" i="4"/>
  <c r="L181" i="4"/>
  <c r="J182" i="4"/>
  <c r="J183" i="4"/>
  <c r="J184" i="4"/>
  <c r="J185" i="4"/>
  <c r="J186" i="4"/>
  <c r="J187" i="4"/>
  <c r="J188" i="4"/>
  <c r="J181" i="4"/>
  <c r="H182" i="4"/>
  <c r="H183" i="4"/>
  <c r="H184" i="4"/>
  <c r="H185" i="4"/>
  <c r="H186" i="4"/>
  <c r="H187" i="4"/>
  <c r="H188" i="4"/>
  <c r="H181" i="4"/>
  <c r="F182" i="4"/>
  <c r="F183" i="4"/>
  <c r="F184" i="4"/>
  <c r="F185" i="4"/>
  <c r="F186" i="4"/>
  <c r="F187" i="4"/>
  <c r="F188" i="4"/>
  <c r="F181" i="4"/>
  <c r="D182" i="4"/>
  <c r="D183" i="4"/>
  <c r="D184" i="4"/>
  <c r="D185" i="4"/>
  <c r="D186" i="4"/>
  <c r="D187" i="4"/>
  <c r="D188" i="4"/>
  <c r="D181" i="4"/>
  <c r="P171" i="4"/>
  <c r="P172" i="4"/>
  <c r="P173" i="4"/>
  <c r="P174" i="4"/>
  <c r="P170" i="4"/>
  <c r="N171" i="4"/>
  <c r="N172" i="4"/>
  <c r="N173" i="4"/>
  <c r="N174" i="4"/>
  <c r="N170" i="4"/>
  <c r="L171" i="4"/>
  <c r="L172" i="4"/>
  <c r="L173" i="4"/>
  <c r="L174" i="4"/>
  <c r="L170" i="4"/>
  <c r="J171" i="4"/>
  <c r="J172" i="4"/>
  <c r="J173" i="4"/>
  <c r="J174" i="4"/>
  <c r="J170" i="4"/>
  <c r="H171" i="4"/>
  <c r="H172" i="4"/>
  <c r="H173" i="4"/>
  <c r="H174" i="4"/>
  <c r="H170" i="4"/>
  <c r="F171" i="4"/>
  <c r="F172" i="4"/>
  <c r="F173" i="4"/>
  <c r="F174" i="4"/>
  <c r="F170" i="4"/>
  <c r="D171" i="4"/>
  <c r="D172" i="4"/>
  <c r="D173" i="4"/>
  <c r="D174" i="4"/>
  <c r="D170" i="4"/>
  <c r="P159" i="4"/>
  <c r="P160" i="4"/>
  <c r="P161" i="4"/>
  <c r="P162" i="4"/>
  <c r="P163" i="4"/>
  <c r="P158" i="4"/>
  <c r="N159" i="4"/>
  <c r="N160" i="4"/>
  <c r="N161" i="4"/>
  <c r="N162" i="4"/>
  <c r="N163" i="4"/>
  <c r="N158" i="4"/>
  <c r="L159" i="4"/>
  <c r="L160" i="4"/>
  <c r="L161" i="4"/>
  <c r="L162" i="4"/>
  <c r="L163" i="4"/>
  <c r="L158" i="4"/>
  <c r="J159" i="4"/>
  <c r="J160" i="4"/>
  <c r="J161" i="4"/>
  <c r="J162" i="4"/>
  <c r="J163" i="4"/>
  <c r="J158" i="4"/>
  <c r="H159" i="4"/>
  <c r="H160" i="4"/>
  <c r="H161" i="4"/>
  <c r="H162" i="4"/>
  <c r="H163" i="4"/>
  <c r="H158" i="4"/>
  <c r="F159" i="4"/>
  <c r="F160" i="4"/>
  <c r="F161" i="4"/>
  <c r="F162" i="4"/>
  <c r="F163" i="4"/>
  <c r="F158" i="4"/>
  <c r="D159" i="4"/>
  <c r="D160" i="4"/>
  <c r="D161" i="4"/>
  <c r="D162" i="4"/>
  <c r="D163" i="4"/>
  <c r="D158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35" i="4"/>
  <c r="J25" i="4"/>
  <c r="J26" i="4"/>
  <c r="J27" i="4"/>
  <c r="J28" i="4"/>
  <c r="J29" i="4"/>
  <c r="J30" i="4"/>
  <c r="J24" i="4"/>
  <c r="H13" i="4"/>
  <c r="H14" i="4"/>
  <c r="H15" i="4"/>
  <c r="H16" i="4"/>
  <c r="H17" i="4"/>
  <c r="H18" i="4"/>
  <c r="H12" i="4"/>
</calcChain>
</file>

<file path=xl/sharedStrings.xml><?xml version="1.0" encoding="utf-8"?>
<sst xmlns="http://schemas.openxmlformats.org/spreadsheetml/2006/main" count="440" uniqueCount="191">
  <si>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</si>
  <si>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</si>
  <si>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</si>
  <si>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</si>
  <si>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</si>
  <si>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</si>
  <si>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</si>
  <si>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</si>
  <si>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</si>
  <si>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</si>
  <si>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>Per la nota d'accés als estudis</t>
  </si>
  <si>
    <t>4. Com has obtingut informació de la UPC?</t>
  </si>
  <si>
    <t>Saló de l'Ensenyament o altres fires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</si>
  <si>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</si>
  <si>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</si>
  <si>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</si>
  <si>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</si>
  <si>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</si>
  <si>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</si>
  <si>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>Ho vaig decidir en el moment de triar l'opció universitària</t>
  </si>
  <si>
    <t>Facebook (Jo també vull estudiar a la UPC)</t>
  </si>
  <si>
    <r>
      <rPr>
        <b/>
        <sz val="10"/>
        <color theme="0" tint="-0.499984740745262"/>
        <rFont val="Verdana"/>
        <family val="2"/>
      </rP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</si>
  <si>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t>ENQUESTA PER A L'ESTUDIANTAT DE NOU INGRÉS</t>
  </si>
  <si>
    <t>Centre de procedència</t>
  </si>
  <si>
    <t>Titulació matriculada</t>
  </si>
  <si>
    <t>Ho vaig decidir durant l'ESO</t>
  </si>
  <si>
    <t>Ho vaig decidir durant el Batxillerat / CFGS</t>
  </si>
  <si>
    <t>Per què és una universitat pública</t>
  </si>
  <si>
    <t xml:space="preserve">4.1. Has participat en activitats d'orientació dels estudis de la UPC? </t>
  </si>
  <si>
    <t>No</t>
  </si>
  <si>
    <t>Jornada de Portes Obertes o visites a Campus i centres de Barcelona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</si>
  <si>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</si>
  <si>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</si>
  <si>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</si>
  <si>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</si>
  <si>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t>Jornada de Portes Obertes o visites a Campus i centres de Baix Llobregat (Castelldefels)</t>
  </si>
  <si>
    <t>Batxillerat</t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</si>
  <si>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</si>
  <si>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</si>
  <si>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</si>
  <si>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t>ESCOLA TÈCNICA SUPERIOR D'ENGINYERIA DE TELECOMUNICACIÓ DE BARCELONA (ETSETB)</t>
  </si>
  <si>
    <t>Grau en Ciències i Tecnologies de Telecomunicació</t>
  </si>
  <si>
    <t>Grau en Enginyeria de Sistemes Audiovisuals</t>
  </si>
  <si>
    <t>Grau en Enginyeria de Sistemes de Telecomunicació</t>
  </si>
  <si>
    <t>Grau en Enginyeria Física</t>
  </si>
  <si>
    <t>Grau en Enginyeria Telemàtica</t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</si>
  <si>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</si>
  <si>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Escola Oficial d'Idiomes: Curs de nivell 5 o Certificat Avançat 2</t>
  </si>
  <si>
    <t>British Council: Curs First Certificate</t>
  </si>
  <si>
    <t>Cambridge: First Certificate in English (FCE)</t>
  </si>
  <si>
    <t>No disposo de cap d'aquests certificats</t>
  </si>
  <si>
    <t>2013-2014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</si>
  <si>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2014-2015</t>
    </r>
  </si>
  <si>
    <t>Femení</t>
  </si>
  <si>
    <t>Masculí</t>
  </si>
  <si>
    <t>Total</t>
  </si>
  <si>
    <t>Grau en Enginyeria de Sistemes Electrònics</t>
  </si>
  <si>
    <t>Cicle Formatiu de Grau Superior</t>
  </si>
  <si>
    <t>Agramunt - IES Ribera del Sió (C. Petronel•la, 1)</t>
  </si>
  <si>
    <t>Almacelles - IES Canigó (C. Canigó, s/n)</t>
  </si>
  <si>
    <t>Badalona - Badalonès (C. Arbres, 17)</t>
  </si>
  <si>
    <t>Badalona - IES Badalona VII (C. Ausias March, 86)</t>
  </si>
  <si>
    <t>Barcelona - Aula Escola Europea (Av. Mare de Déu de Lorda, 34-36)</t>
  </si>
  <si>
    <t>Barcelona - Casp-Sagrat Cor de Jesús (C. Casp, 25)</t>
  </si>
  <si>
    <t>Barcelona - Centre Villar (C. Sant Salvador, 29)</t>
  </si>
  <si>
    <t>Barcelona - Claret (Av. Sant Antoni Maria Claret, 49)</t>
  </si>
  <si>
    <t>Barcelona - Escola Tècnica Professional de El Clot (C. València, 680)</t>
  </si>
  <si>
    <t>Barcelona - Frederic Mistral/Tècnic Eulàlia (C. Pere II de Muntada, 8)</t>
  </si>
  <si>
    <t>Barcelona - IES Anna Gironella de Mundet (Pg. Vall d'Hebron, 171)</t>
  </si>
  <si>
    <t>Barcelona - IES Dr. Puigvert (Pg. de Santa Coloma 46-54 / Coronel Monasteri)</t>
  </si>
  <si>
    <t>Barcelona - IES Emperador Carles (C. Enric Bargés, 9-13)</t>
  </si>
  <si>
    <t>Barcelona - IES Ernest Lluch (C. Diputació,11-15)</t>
  </si>
  <si>
    <t>Barcelona - IES Infanta Isabel d'Aragó (Plaça Angeleta Ferrer, 1)</t>
  </si>
  <si>
    <t>Barcelona - IES La Sedeta (C. Indústria, 67-73)</t>
  </si>
  <si>
    <t>Barcelona - IES Les Corts (Travessera de les Corts, 131-159)</t>
  </si>
  <si>
    <t>Barcelona - IES Lluís Vives (C. Canalejas, 107)</t>
  </si>
  <si>
    <t>Barcelona - IES Maragall (C. Provença, 187)</t>
  </si>
  <si>
    <t>Barcelona - IES Mare de Déu de la Mercè (C. Motors, 122-130)</t>
  </si>
  <si>
    <t>Barcelona - IES Narcís Monturiol (C. Harmonia, s/n)</t>
  </si>
  <si>
    <t>Barcelona - IES Salvador Espriu (Pl. de les Glòries Catalanes, 20)</t>
  </si>
  <si>
    <t>Barcelona - IES Verdaguer (Parc de la Ciutadella, s/n)</t>
  </si>
  <si>
    <t>Barcelona - Institució Cultural del C.I.C. (Via Augusta, 205)</t>
  </si>
  <si>
    <t>Barcelona - Jesús i Maria (Pg. de Sant Gervasi, 15)</t>
  </si>
  <si>
    <t>Barcelona - Jesús, Maria i Josep (C. Sant Sebastià, 55)</t>
  </si>
  <si>
    <t>Barcelona - Joan Pelegrí (C. Consell de Cent, 14)</t>
  </si>
  <si>
    <t>Barcelona - La Salle Congrés (C. Cardenal Tedeschini, 50)</t>
  </si>
  <si>
    <t>Barcelona - Nuestra Señora de los Ángeles (C. Sagrera, 68-80)</t>
  </si>
  <si>
    <t>Barcelona - Maristes Sants - les Corts (C. Vallespir, 160)</t>
  </si>
  <si>
    <t>Barcelona - Monlau (C. Monlau, 6)</t>
  </si>
  <si>
    <t>Barcelona - Montseny-Poblenou (C. Pallars, 410)</t>
  </si>
  <si>
    <t>Barcelona - Proa (C. Almeria, 57)</t>
  </si>
  <si>
    <t>Barcelona - Roca (Av. Meridiana, 263)</t>
  </si>
  <si>
    <t>Barcelona - Sagrada Família Horta (C. Peris Mencheta, 26-46)</t>
  </si>
  <si>
    <t>Barcelona - Sagrat Cor Diputació (C. Diputació, 326)</t>
  </si>
  <si>
    <t>Barcelona - Salesians de Rocafort (C. Rocafort, 42)</t>
  </si>
  <si>
    <t>Barcelona - Salesians de Sarrià (Sant Àngel) (Pg. de Sant Joan Bosco, 42)</t>
  </si>
  <si>
    <t>Barcelona - Sant Joan Bosco/Salesians d'Horta (Pg. Vall d'Hebron, 258-260)</t>
  </si>
  <si>
    <t>Barcelona - Sant Miquel (C. Rosselló, 175)</t>
  </si>
  <si>
    <t>Barcelona - Súnion (Av. República Argentina, 85-89)</t>
  </si>
  <si>
    <t>Bellaterra - La Vall (Ctra. Sabadell a Bellaterra, Km. 4,6)</t>
  </si>
  <si>
    <t>Berga - IES Guillem de Berguedà (Cami de Pedret, 2)</t>
  </si>
  <si>
    <t>Calella - Freta (C. Costa i Fornaguera, 2-14)</t>
  </si>
  <si>
    <t>Cambrils - IES Cambrils (Pl. Ajuntament, 7)</t>
  </si>
  <si>
    <t>Cambrils - IES La Mar de la Fau (Mas de Vileta, 1 - 3)</t>
  </si>
  <si>
    <t>Cardedeu - IES Arquitecte Manuel Raspall (Av. Verge de Montserrat s.n.)</t>
  </si>
  <si>
    <t>Cassà de la Selva - IES de Cassà de la Selva (Josep Pla, s/n)</t>
  </si>
  <si>
    <t>Castellar del Vallès - IES de Castellar (C. Carrasco i Formiguera,  6)</t>
  </si>
  <si>
    <t>Castellbisbal - IES de Castellbisbal (Plaça Lluís Companys, 7)</t>
  </si>
  <si>
    <t>Castelldefels - British School of Barcelona (C. Ginesta, 26)</t>
  </si>
  <si>
    <t>Cervera - IES Antoni Torroja (Pl. Universitat, s/n)</t>
  </si>
  <si>
    <t>Cervera - IES La Segarra (Av. President Macià, 11)</t>
  </si>
  <si>
    <t>Cornellà de Llobregat - IES Francesc Macià (C. Joan Maragall, s/n)</t>
  </si>
  <si>
    <t>El Masnou - IES Maremar (Av. Cusí Fortunet, 52)</t>
  </si>
  <si>
    <t>El Prat de Llobregat - IES Salvador Dalí (Av. Pare Andreu de Palma, 1-3)</t>
  </si>
  <si>
    <t>Esplugues de Llobregat - Col•legi Alemany de Barcelona (Av. Jacint Esteva Fontanet, 105)</t>
  </si>
  <si>
    <t>Esplugues de Llobregat - Garbí (C. Sant Mateu, 13-15)</t>
  </si>
  <si>
    <t>Esplugues de Llobregat - The American School of Barcelona (C. Jaume Balmes, 7)</t>
  </si>
  <si>
    <t>Figueres - IES Ramon Muntaner (Pça. Institut, s/n)</t>
  </si>
  <si>
    <t>Gavà - Bon Soleil (Camí de la Pava, 15)</t>
  </si>
  <si>
    <t>Gavà - Sagrada Família (Rbla. de Pompeu Fabra, 126-130)</t>
  </si>
  <si>
    <t>Gavà - Santo Ángel (Av, de les Bòbiles, 1)</t>
  </si>
  <si>
    <t>Girona - Les Alzines (Camí Vell de Fornells, núm. 2)</t>
  </si>
  <si>
    <t>Girona - Maristes Girona (Av. Josep Tarradellas, 5-7)</t>
  </si>
  <si>
    <t>Granollers - Cervetó (C. Isabel de Villena, 43-45)</t>
  </si>
  <si>
    <t>La Roca del Vallès - IES de la Roca del Vallès (Pl. Sant Jordi, s/n)</t>
  </si>
  <si>
    <t>La Seu d'Urgell - IES Joan Brudieu (Dr. Iglesias Navarri, 27)</t>
  </si>
  <si>
    <t>L'Hospitalet de Llobregat - IES Mercè Rodoreda (Rampla, 393)</t>
  </si>
  <si>
    <t>Lleida - Claver (Ctra. d'Osca, Km 107(finca Vallfonda))</t>
  </si>
  <si>
    <t>Lleida - Episcopal-Mare de Déu de l'Acadèmia (C. Dr. Combelles, 38)</t>
  </si>
  <si>
    <t>Lleida - IES Manuel de Montsuar (Partida de la Montcada, 22)</t>
  </si>
  <si>
    <t>Lleida - IES Màrius Torres (C. Narcís Monturiol, 2)</t>
  </si>
  <si>
    <t>Manlleu - La Salle Manlleu (C. Enric Delaris, 68)</t>
  </si>
  <si>
    <t>Manresa - IES Lacetània (Av. Bases de Manresa, 51-59)</t>
  </si>
  <si>
    <t>Mataró - Escola Pia de Mataró (C/ Sant Agustí, 59)</t>
  </si>
  <si>
    <t>Mataró - Meritxell (C. Passet, 16 (Urb. Can Quirze))</t>
  </si>
  <si>
    <t>Molins de Rei - IES Lluís de Requesens (Av. de Vallvidrera, s/n)</t>
  </si>
  <si>
    <t>Mollerussa - IES Terres de Ponent (Ctra. de Torregrossa, s/n)</t>
  </si>
  <si>
    <t>Navàs - Escola Diocesana de Navàs (C. Vicenç Vidal, 2)</t>
  </si>
  <si>
    <t>Olot - IES-SEP La Garrotxa (Ctra. de Riudaura, 110)</t>
  </si>
  <si>
    <t>Ripollet - IES Palau Ausit (Ctra. de Santiga, 56)</t>
  </si>
  <si>
    <t>Sabadell - IES Escola Industrial (C. Calderón, 56)</t>
  </si>
  <si>
    <t>Sabadell - IES Pau Vila (C. Viladomat, 118)</t>
  </si>
  <si>
    <t>Sabadell - Ramar 2 (C. Escola Pia, 27-33)</t>
  </si>
  <si>
    <t>Sabadell - Sagrada Família (C. Indústria, 9)</t>
  </si>
  <si>
    <t>Sant Cugat del Vallès - Àgora (C. Ferrer i Guàrdia, s/n)</t>
  </si>
  <si>
    <t>Sant Cugat del Vallès - IES Arnau Cadell (Av. Villadelprat, 91-93)</t>
  </si>
  <si>
    <t>Sant Cugat del Vallès - IES Joaquima Pla i Farreras (Av. Ragull, 45-49)</t>
  </si>
  <si>
    <t>Sant Cugat del Vallès - La Farga (Camí al Papiol, 36)</t>
  </si>
  <si>
    <t>Sant Cugat del Vallès - Viaró (Av. Alcalde Barnils, 2)</t>
  </si>
  <si>
    <t>Sant Esteve de Sesrovires - Àgora Masia Bach (Calle Puig de Mira, 15 (Urb. Masia Bach))</t>
  </si>
  <si>
    <t>Sant Joan Despí - Ateneu Instructiu (Passeig del Canal s.n. / C. Francesc Macià 57)</t>
  </si>
  <si>
    <t>Sant Sadurní d'Anoia - Sant Josep (C. Germans de Sant Gabriel, 2-7)</t>
  </si>
  <si>
    <t>Sant Vicenç dels Horts - IES Gabriela Mistral (C. Osca, 95-105)</t>
  </si>
  <si>
    <t>Santa Coloma de Gramenet - IES Puig Castellar (C. Anselm de Rius, 10)</t>
  </si>
  <si>
    <t>Sitges - IES Joan Ramon Benaprès (Camí de la Fita, s/n)</t>
  </si>
  <si>
    <t>Taradell - IES de Taradell (C. Pompeu Fabra, 12)</t>
  </si>
  <si>
    <t>Tarragona - IES Antoni de Martí i Franquès (C. Enric d'Ossó, 3)</t>
  </si>
  <si>
    <t>Tàrrega - IES Manuel de Pedrolo (Av. Tarragona, 2)</t>
  </si>
  <si>
    <t>Tàrrega - Sant Josep (C. Mare Vedruna, s/n)</t>
  </si>
  <si>
    <t>Terrassa - Mare de Déu del Carme (C. Voluntaris Olímpics, 54)</t>
  </si>
  <si>
    <t>Valls - IES Narcís Oller (C. Francesc Gumà Ferran, 1)</t>
  </si>
  <si>
    <t>Vic - IES Jaume Callís (Av. Olímpia, 2)</t>
  </si>
  <si>
    <t>Vic - Sant Miquel dels Sants (C. Jaume I, 11)</t>
  </si>
  <si>
    <t>Viladecans - IES Miramar (Av. Miramar, s/n)</t>
  </si>
  <si>
    <t>Viladecans - Modolell / Sant Gabriel (Av. Germans Gabrielistes, 22)</t>
  </si>
  <si>
    <t>Vilafranca del Penedès - IES Eugeni d'Ors (Av. Tarragona, s/n)</t>
  </si>
  <si>
    <t>Vila-seca - IES Ramon Barbat i Miracle (Av. L'Alcalde Pere Molas, s/n)</t>
  </si>
  <si>
    <t>Sí</t>
  </si>
  <si>
    <t>Me'ls ha recomanat - la família</t>
  </si>
  <si>
    <t>Me'ls ha recomanat - estudiants o antics estudiants de la UPC</t>
  </si>
  <si>
    <t>Me'ls ha recomanat - el professorat</t>
  </si>
  <si>
    <t>Crec que és la única que ofereix aquests estudis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</si>
  <si>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</si>
  <si>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</si>
  <si>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</si>
  <si>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</si>
  <si>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</si>
  <si>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Twitter(@BarcelonaTech)</t>
  </si>
  <si>
    <t>Certificat de llengües de les universitats de Catalunya (CLUC) </t>
  </si>
  <si>
    <t>2014-2015</t>
  </si>
  <si>
    <t>Me l'han recomanada</t>
  </si>
  <si>
    <t>La família</t>
  </si>
  <si>
    <t>Estudiants o antics estudiants de la UPC</t>
  </si>
  <si>
    <t>El professorat</t>
  </si>
  <si>
    <t>Grau en Enginyeria en Sistemes Electrònics</t>
  </si>
  <si>
    <t xml:space="preserve">Crec que és la única que ofereix aquests estudis </t>
  </si>
  <si>
    <t>Me l'han recomanada:</t>
  </si>
  <si>
    <t xml:space="preserve">     La família</t>
  </si>
  <si>
    <t xml:space="preserve">     Estudiants o antics estudiants de la UPC</t>
  </si>
  <si>
    <t xml:space="preserve">     El professorat</t>
  </si>
  <si>
    <t>Per la facilitat d'accés (proximitat, bona comunicació...)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</si>
</sst>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0.0%"/>
  </numFmts>
  <fonts count="18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b/>
      <sz val="9"/>
      <color indexed="8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Fill="1"/>
    <xf numFmtId="0" fontId="9" fillId="5" borderId="2" xfId="1" applyFont="1" applyFill="1" applyBorder="1" applyAlignment="1">
      <alignment vertical="center"/>
    </xf>
    <xf numFmtId="0" fontId="2" fillId="0" borderId="2" xfId="0" applyFont="1" applyFill="1" applyBorder="1"/>
    <xf numFmtId="0" fontId="13" fillId="0" borderId="3" xfId="0" applyFont="1" applyBorder="1" applyAlignment="1">
      <alignment horizontal="left" vertical="top" wrapText="1"/>
    </xf>
    <xf numFmtId="164" fontId="13" fillId="0" borderId="15" xfId="0" applyNumberFormat="1" applyFont="1" applyBorder="1" applyAlignment="1">
      <alignment horizontal="right" vertical="top"/>
    </xf>
    <xf numFmtId="165" fontId="13" fillId="0" borderId="16" xfId="0" applyNumberFormat="1" applyFont="1" applyBorder="1" applyAlignment="1">
      <alignment horizontal="right" vertical="top"/>
    </xf>
    <xf numFmtId="164" fontId="13" fillId="0" borderId="16" xfId="0" applyNumberFormat="1" applyFont="1" applyBorder="1" applyAlignment="1">
      <alignment horizontal="right" vertical="top"/>
    </xf>
    <xf numFmtId="0" fontId="13" fillId="0" borderId="7" xfId="0" applyFont="1" applyBorder="1" applyAlignment="1">
      <alignment horizontal="left" vertical="top" wrapText="1"/>
    </xf>
    <xf numFmtId="164" fontId="13" fillId="0" borderId="18" xfId="0" applyNumberFormat="1" applyFont="1" applyBorder="1" applyAlignment="1">
      <alignment horizontal="right" vertical="top"/>
    </xf>
    <xf numFmtId="165" fontId="13" fillId="0" borderId="19" xfId="0" applyNumberFormat="1" applyFont="1" applyBorder="1" applyAlignment="1">
      <alignment horizontal="right" vertical="top"/>
    </xf>
    <xf numFmtId="164" fontId="13" fillId="0" borderId="19" xfId="0" applyNumberFormat="1" applyFont="1" applyBorder="1" applyAlignment="1">
      <alignment horizontal="right" vertical="top"/>
    </xf>
    <xf numFmtId="0" fontId="13" fillId="0" borderId="11" xfId="0" applyFont="1" applyBorder="1" applyAlignment="1">
      <alignment horizontal="left" vertical="top" wrapText="1"/>
    </xf>
    <xf numFmtId="164" fontId="13" fillId="0" borderId="21" xfId="0" applyNumberFormat="1" applyFont="1" applyBorder="1" applyAlignment="1">
      <alignment horizontal="right" vertical="top"/>
    </xf>
    <xf numFmtId="165" fontId="13" fillId="0" borderId="22" xfId="0" applyNumberFormat="1" applyFont="1" applyBorder="1" applyAlignment="1">
      <alignment horizontal="right" vertical="top"/>
    </xf>
    <xf numFmtId="164" fontId="13" fillId="0" borderId="22" xfId="0" applyNumberFormat="1" applyFont="1" applyBorder="1" applyAlignment="1">
      <alignment horizontal="right" vertical="top"/>
    </xf>
    <xf numFmtId="164" fontId="13" fillId="0" borderId="24" xfId="0" applyNumberFormat="1" applyFont="1" applyBorder="1" applyAlignment="1">
      <alignment horizontal="right" vertical="top"/>
    </xf>
    <xf numFmtId="165" fontId="13" fillId="0" borderId="25" xfId="0" applyNumberFormat="1" applyFont="1" applyBorder="1" applyAlignment="1">
      <alignment horizontal="right" vertical="top"/>
    </xf>
    <xf numFmtId="164" fontId="13" fillId="0" borderId="25" xfId="0" applyNumberFormat="1" applyFont="1" applyBorder="1" applyAlignment="1">
      <alignment horizontal="right" vertical="top"/>
    </xf>
    <xf numFmtId="0" fontId="13" fillId="0" borderId="27" xfId="0" applyFont="1" applyBorder="1" applyAlignment="1">
      <alignment horizontal="left" vertical="top" wrapText="1"/>
    </xf>
    <xf numFmtId="0" fontId="13" fillId="0" borderId="28" xfId="0" applyFont="1" applyBorder="1" applyAlignment="1">
      <alignment horizontal="left" vertical="top" wrapText="1"/>
    </xf>
    <xf numFmtId="0" fontId="13" fillId="0" borderId="29" xfId="0" applyFont="1" applyBorder="1" applyAlignment="1">
      <alignment horizontal="left" vertical="top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27" xfId="0" applyFont="1" applyFill="1" applyBorder="1" applyAlignment="1">
      <alignment vertical="center" wrapText="1"/>
    </xf>
    <xf numFmtId="0" fontId="14" fillId="7" borderId="28" xfId="0" applyFont="1" applyFill="1" applyBorder="1" applyAlignment="1">
      <alignment vertical="center" wrapText="1"/>
    </xf>
    <xf numFmtId="0" fontId="14" fillId="7" borderId="29" xfId="0" applyFont="1" applyFill="1" applyBorder="1" applyAlignment="1">
      <alignment vertical="center" wrapText="1"/>
    </xf>
    <xf numFmtId="164" fontId="13" fillId="0" borderId="0" xfId="0" applyNumberFormat="1" applyFont="1" applyBorder="1" applyAlignment="1">
      <alignment horizontal="right" vertical="top"/>
    </xf>
    <xf numFmtId="165" fontId="13" fillId="0" borderId="0" xfId="0" applyNumberFormat="1" applyFont="1" applyBorder="1" applyAlignment="1">
      <alignment horizontal="right" vertical="top"/>
    </xf>
    <xf numFmtId="0" fontId="13" fillId="0" borderId="0" xfId="0" applyFont="1" applyBorder="1" applyAlignment="1">
      <alignment horizontal="left" vertical="top" wrapText="1"/>
    </xf>
    <xf numFmtId="0" fontId="14" fillId="7" borderId="3" xfId="0" applyFont="1" applyFill="1" applyBorder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14" fillId="7" borderId="11" xfId="0" applyFont="1" applyFill="1" applyBorder="1" applyAlignment="1">
      <alignment vertical="center" wrapText="1"/>
    </xf>
    <xf numFmtId="164" fontId="15" fillId="4" borderId="16" xfId="0" applyNumberFormat="1" applyFont="1" applyFill="1" applyBorder="1" applyAlignment="1">
      <alignment horizontal="right" vertical="top"/>
    </xf>
    <xf numFmtId="165" fontId="15" fillId="4" borderId="17" xfId="0" applyNumberFormat="1" applyFont="1" applyFill="1" applyBorder="1" applyAlignment="1">
      <alignment horizontal="right" vertical="top"/>
    </xf>
    <xf numFmtId="164" fontId="15" fillId="4" borderId="19" xfId="0" applyNumberFormat="1" applyFont="1" applyFill="1" applyBorder="1" applyAlignment="1">
      <alignment horizontal="right" vertical="top"/>
    </xf>
    <xf numFmtId="165" fontId="15" fillId="4" borderId="20" xfId="0" applyNumberFormat="1" applyFont="1" applyFill="1" applyBorder="1" applyAlignment="1">
      <alignment horizontal="right" vertical="top"/>
    </xf>
    <xf numFmtId="164" fontId="15" fillId="4" borderId="22" xfId="0" applyNumberFormat="1" applyFont="1" applyFill="1" applyBorder="1" applyAlignment="1">
      <alignment horizontal="right" vertical="top"/>
    </xf>
    <xf numFmtId="165" fontId="15" fillId="4" borderId="23" xfId="0" applyNumberFormat="1" applyFont="1" applyFill="1" applyBorder="1" applyAlignment="1">
      <alignment horizontal="right" vertical="top"/>
    </xf>
    <xf numFmtId="164" fontId="15" fillId="4" borderId="25" xfId="0" applyNumberFormat="1" applyFont="1" applyFill="1" applyBorder="1" applyAlignment="1">
      <alignment horizontal="right" vertical="top"/>
    </xf>
    <xf numFmtId="165" fontId="15" fillId="4" borderId="26" xfId="0" applyNumberFormat="1" applyFont="1" applyFill="1" applyBorder="1" applyAlignment="1">
      <alignment horizontal="right" vertical="top"/>
    </xf>
    <xf numFmtId="164" fontId="15" fillId="4" borderId="21" xfId="0" applyNumberFormat="1" applyFont="1" applyFill="1" applyBorder="1" applyAlignment="1">
      <alignment horizontal="right" vertical="top"/>
    </xf>
    <xf numFmtId="165" fontId="15" fillId="4" borderId="22" xfId="0" applyNumberFormat="1" applyFont="1" applyFill="1" applyBorder="1" applyAlignment="1">
      <alignment horizontal="right" vertical="top"/>
    </xf>
    <xf numFmtId="0" fontId="16" fillId="0" borderId="0" xfId="0" applyFont="1"/>
    <xf numFmtId="0" fontId="16" fillId="0" borderId="0" xfId="0" applyFont="1" applyBorder="1"/>
    <xf numFmtId="0" fontId="17" fillId="0" borderId="0" xfId="0" applyFont="1" applyBorder="1" applyAlignment="1">
      <alignment horizontal="left" vertical="top" wrapText="1"/>
    </xf>
    <xf numFmtId="165" fontId="17" fillId="0" borderId="0" xfId="0" applyNumberFormat="1" applyFont="1" applyBorder="1" applyAlignment="1">
      <alignment horizontal="right" vertical="top"/>
    </xf>
    <xf numFmtId="0" fontId="0" fillId="0" borderId="0" xfId="0" applyBorder="1"/>
    <xf numFmtId="10" fontId="0" fillId="0" borderId="0" xfId="0" applyNumberFormat="1"/>
    <xf numFmtId="0" fontId="3" fillId="3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left" vertical="center" wrapText="1"/>
    </xf>
    <xf numFmtId="0" fontId="14" fillId="7" borderId="7" xfId="0" applyFont="1" applyFill="1" applyBorder="1" applyAlignment="1">
      <alignment horizontal="left" vertical="center" wrapText="1"/>
    </xf>
    <xf numFmtId="0" fontId="14" fillId="7" borderId="11" xfId="0" applyFont="1" applyFill="1" applyBorder="1" applyAlignment="1">
      <alignment horizontal="left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wrapText="1"/>
    </xf>
    <xf numFmtId="0" fontId="16" fillId="0" borderId="0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Normal" xfId="0" builtinId="0"/>
    <cellStyle name="Percentual 2" xfId="2"/>
    <cellStyle name="Títol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Gràfics!$K$153</c:f>
              <c:strCache>
                <c:ptCount val="1"/>
                <c:pt idx="0">
                  <c:v>Grau en Ciències i Tecnologies de Telecomunicació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Gràfics!$I$154:$J$161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Gràfics!$K$154:$K$161</c:f>
              <c:numCache>
                <c:formatCode>###0.0%</c:formatCode>
                <c:ptCount val="8"/>
                <c:pt idx="0">
                  <c:v>3.7037037037037035E-2</c:v>
                </c:pt>
                <c:pt idx="1">
                  <c:v>0.55555555555555558</c:v>
                </c:pt>
                <c:pt idx="2">
                  <c:v>0.29629629629629628</c:v>
                </c:pt>
                <c:pt idx="3">
                  <c:v>0.37037037037037035</c:v>
                </c:pt>
                <c:pt idx="4">
                  <c:v>0.29629629629629628</c:v>
                </c:pt>
                <c:pt idx="5">
                  <c:v>0.22222222222222221</c:v>
                </c:pt>
                <c:pt idx="6">
                  <c:v>7.407407407407407E-2</c:v>
                </c:pt>
                <c:pt idx="7">
                  <c:v>0.25925925925925924</c:v>
                </c:pt>
              </c:numCache>
            </c:numRef>
          </c:val>
        </c:ser>
        <c:ser>
          <c:idx val="1"/>
          <c:order val="1"/>
          <c:tx>
            <c:strRef>
              <c:f>Gràfics!$L$153</c:f>
              <c:strCache>
                <c:ptCount val="1"/>
                <c:pt idx="0">
                  <c:v>Grau en Enginyeria de Sistemes Audiovisuals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1.469907407407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8.819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2333333333333337E-3"/>
                  <c:y val="5.8796296296296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411111111111111E-3"/>
                  <c:y val="1.469907407407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Gràfics!$I$154:$J$161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Gràfics!$L$154:$L$161</c:f>
              <c:numCache>
                <c:formatCode>###0.0%</c:formatCode>
                <c:ptCount val="8"/>
                <c:pt idx="0">
                  <c:v>0.10714285714285714</c:v>
                </c:pt>
                <c:pt idx="1">
                  <c:v>0.4642857142857143</c:v>
                </c:pt>
                <c:pt idx="2">
                  <c:v>0.17857142857142858</c:v>
                </c:pt>
                <c:pt idx="3">
                  <c:v>0.39285714285714285</c:v>
                </c:pt>
                <c:pt idx="4">
                  <c:v>0.2857142857142857</c:v>
                </c:pt>
                <c:pt idx="5">
                  <c:v>0.17857142857142858</c:v>
                </c:pt>
                <c:pt idx="6">
                  <c:v>3.5714285714285712E-2</c:v>
                </c:pt>
                <c:pt idx="7">
                  <c:v>0.25</c:v>
                </c:pt>
              </c:numCache>
            </c:numRef>
          </c:val>
        </c:ser>
        <c:ser>
          <c:idx val="2"/>
          <c:order val="2"/>
          <c:tx>
            <c:strRef>
              <c:f>Gràfics!$M$153</c:f>
              <c:strCache>
                <c:ptCount val="1"/>
                <c:pt idx="0">
                  <c:v>Grau en Enginyeria de Sistemes de Telecomunicació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2333333333333337E-3"/>
                  <c:y val="1.1759259259259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222222222221965E-3"/>
                  <c:y val="1.469907407407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4666666666666675E-3"/>
                  <c:y val="-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877777777777777E-3"/>
                  <c:y val="-1.1759259259259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2333333333333337E-3"/>
                  <c:y val="-1.469907407407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elete val="1"/>
            </c:dLbl>
            <c:txPr>
              <a:bodyPr/>
              <a:lstStyle/>
              <a:p>
                <a:pPr>
                  <a:defRPr sz="9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Gràfics!$I$154:$J$161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Gràfics!$M$154:$M$161</c:f>
              <c:numCache>
                <c:formatCode>###0.0%</c:formatCode>
                <c:ptCount val="8"/>
                <c:pt idx="0">
                  <c:v>7.6923076923076927E-2</c:v>
                </c:pt>
                <c:pt idx="1">
                  <c:v>0.41025641025641024</c:v>
                </c:pt>
                <c:pt idx="2">
                  <c:v>0.30769230769230771</c:v>
                </c:pt>
                <c:pt idx="3">
                  <c:v>0.51282051282051277</c:v>
                </c:pt>
                <c:pt idx="4">
                  <c:v>0.28205128205128205</c:v>
                </c:pt>
                <c:pt idx="5">
                  <c:v>0.17948717948717949</c:v>
                </c:pt>
                <c:pt idx="6">
                  <c:v>0</c:v>
                </c:pt>
                <c:pt idx="7">
                  <c:v>0.10256410256410256</c:v>
                </c:pt>
              </c:numCache>
            </c:numRef>
          </c:val>
        </c:ser>
        <c:ser>
          <c:idx val="3"/>
          <c:order val="3"/>
          <c:tx>
            <c:strRef>
              <c:f>Gràfics!$N$153</c:f>
              <c:strCache>
                <c:ptCount val="1"/>
                <c:pt idx="0">
                  <c:v>Grau en Enginyeria de Sistemes Electrònics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3.5277777777777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2.0578703703703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Gràfics!$I$154:$J$161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Gràfics!$N$154:$N$161</c:f>
              <c:numCache>
                <c:formatCode>###0.0%</c:formatCode>
                <c:ptCount val="8"/>
                <c:pt idx="0">
                  <c:v>9.0909090909090912E-2</c:v>
                </c:pt>
                <c:pt idx="1">
                  <c:v>0.45454545454545453</c:v>
                </c:pt>
                <c:pt idx="2">
                  <c:v>9.0909090909090912E-2</c:v>
                </c:pt>
                <c:pt idx="3">
                  <c:v>0.27272727272727271</c:v>
                </c:pt>
                <c:pt idx="4">
                  <c:v>0.18181818181818182</c:v>
                </c:pt>
                <c:pt idx="5">
                  <c:v>9.0909090909090912E-2</c:v>
                </c:pt>
                <c:pt idx="6">
                  <c:v>9.0909090909090912E-2</c:v>
                </c:pt>
                <c:pt idx="7">
                  <c:v>0.27272727272727271</c:v>
                </c:pt>
              </c:numCache>
            </c:numRef>
          </c:val>
        </c:ser>
        <c:ser>
          <c:idx val="4"/>
          <c:order val="4"/>
          <c:tx>
            <c:strRef>
              <c:f>Gràfics!$O$153</c:f>
              <c:strCache>
                <c:ptCount val="1"/>
                <c:pt idx="0">
                  <c:v>Grau en Enginyeria Física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5.6444444444444441E-3"/>
                  <c:y val="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0555555555554521E-3"/>
                  <c:y val="5.8796296296296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Gràfics!$I$154:$J$161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Gràfics!$O$154:$O$161</c:f>
              <c:numCache>
                <c:formatCode>###0.0%</c:formatCode>
                <c:ptCount val="8"/>
                <c:pt idx="0">
                  <c:v>0.88888888888888884</c:v>
                </c:pt>
                <c:pt idx="1">
                  <c:v>0.44444444444444442</c:v>
                </c:pt>
                <c:pt idx="2">
                  <c:v>5.5555555555555552E-2</c:v>
                </c:pt>
                <c:pt idx="3">
                  <c:v>0.1111111111111111</c:v>
                </c:pt>
                <c:pt idx="4">
                  <c:v>0.1111111111111111</c:v>
                </c:pt>
                <c:pt idx="5">
                  <c:v>0.1111111111111111</c:v>
                </c:pt>
                <c:pt idx="6">
                  <c:v>0.22222222222222221</c:v>
                </c:pt>
                <c:pt idx="7">
                  <c:v>0.16666666666666666</c:v>
                </c:pt>
              </c:numCache>
            </c:numRef>
          </c:val>
        </c:ser>
        <c:ser>
          <c:idx val="5"/>
          <c:order val="5"/>
          <c:tx>
            <c:strRef>
              <c:f>Gràfics!$P$153</c:f>
              <c:strCache>
                <c:ptCount val="1"/>
                <c:pt idx="0">
                  <c:v>Grau en Enginyeria Telemàtica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1166666666666667E-2"/>
                  <c:y val="8.819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elete val="1"/>
            </c:dLbl>
            <c:dLbl>
              <c:idx val="7"/>
              <c:layout>
                <c:manualLayout>
                  <c:x val="1.2699999999999999E-2"/>
                  <c:y val="2.351851851851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Gràfics!$I$154:$J$161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Gràfics!$P$154:$P$161</c:f>
              <c:numCache>
                <c:formatCode>###0.0%</c:formatCode>
                <c:ptCount val="8"/>
                <c:pt idx="0">
                  <c:v>0.17391304347826086</c:v>
                </c:pt>
                <c:pt idx="1">
                  <c:v>0.47826086956521741</c:v>
                </c:pt>
                <c:pt idx="2">
                  <c:v>0.17391304347826086</c:v>
                </c:pt>
                <c:pt idx="3">
                  <c:v>0.47826086956521741</c:v>
                </c:pt>
                <c:pt idx="4">
                  <c:v>0.30434782608695654</c:v>
                </c:pt>
                <c:pt idx="5">
                  <c:v>0.21739130434782608</c:v>
                </c:pt>
                <c:pt idx="6">
                  <c:v>0</c:v>
                </c:pt>
                <c:pt idx="7">
                  <c:v>0.13043478260869565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655872"/>
        <c:axId val="120657408"/>
        <c:axId val="0"/>
      </c:bar3DChart>
      <c:catAx>
        <c:axId val="120655872"/>
        <c:scaling>
          <c:orientation val="minMax"/>
        </c:scaling>
        <c:delete val="0"/>
        <c:axPos val="b"/>
        <c:majorTickMark val="out"/>
        <c:minorTickMark val="none"/>
        <c:tickLblPos val="nextTo"/>
        <c:crossAx val="120657408"/>
        <c:crosses val="autoZero"/>
        <c:auto val="1"/>
        <c:lblAlgn val="ctr"/>
        <c:lblOffset val="100"/>
        <c:noMultiLvlLbl val="0"/>
      </c:catAx>
      <c:valAx>
        <c:axId val="120657408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12065587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4444444444444446E-2"/>
          <c:y val="0.17278889450745263"/>
          <c:w val="0.95111111111111113"/>
          <c:h val="0.548897156204098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Gràfics!$K$153</c:f>
              <c:strCache>
                <c:ptCount val="1"/>
                <c:pt idx="0">
                  <c:v>Grau en Ciències i Tecnologies de Telecomunicació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Gràfics!$I$154:$J$161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Gràfics!$K$154:$K$161</c:f>
              <c:numCache>
                <c:formatCode>###0.0%</c:formatCode>
                <c:ptCount val="8"/>
                <c:pt idx="0">
                  <c:v>3.7037037037037035E-2</c:v>
                </c:pt>
                <c:pt idx="1">
                  <c:v>0.55555555555555558</c:v>
                </c:pt>
                <c:pt idx="2">
                  <c:v>0.29629629629629628</c:v>
                </c:pt>
                <c:pt idx="3">
                  <c:v>0.37037037037037035</c:v>
                </c:pt>
                <c:pt idx="4">
                  <c:v>0.29629629629629628</c:v>
                </c:pt>
                <c:pt idx="5">
                  <c:v>0.22222222222222221</c:v>
                </c:pt>
                <c:pt idx="6">
                  <c:v>7.407407407407407E-2</c:v>
                </c:pt>
                <c:pt idx="7">
                  <c:v>0.25925925925925924</c:v>
                </c:pt>
              </c:numCache>
            </c:numRef>
          </c:val>
        </c:ser>
        <c:ser>
          <c:idx val="1"/>
          <c:order val="1"/>
          <c:tx>
            <c:strRef>
              <c:f>Gràfics!$L$153</c:f>
              <c:strCache>
                <c:ptCount val="1"/>
                <c:pt idx="0">
                  <c:v>Grau en Enginyeria de Sistemes Audiovisuals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1.469907407407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8.819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2333333333333337E-3"/>
                  <c:y val="5.8796296296296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411111111111111E-3"/>
                  <c:y val="1.469907407407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Gràfics!$I$154:$J$161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Gràfics!$L$154:$L$161</c:f>
              <c:numCache>
                <c:formatCode>###0.0%</c:formatCode>
                <c:ptCount val="8"/>
                <c:pt idx="0">
                  <c:v>0.10714285714285714</c:v>
                </c:pt>
                <c:pt idx="1">
                  <c:v>0.4642857142857143</c:v>
                </c:pt>
                <c:pt idx="2">
                  <c:v>0.17857142857142858</c:v>
                </c:pt>
                <c:pt idx="3">
                  <c:v>0.39285714285714285</c:v>
                </c:pt>
                <c:pt idx="4">
                  <c:v>0.2857142857142857</c:v>
                </c:pt>
                <c:pt idx="5">
                  <c:v>0.17857142857142858</c:v>
                </c:pt>
                <c:pt idx="6">
                  <c:v>3.5714285714285712E-2</c:v>
                </c:pt>
                <c:pt idx="7">
                  <c:v>0.25</c:v>
                </c:pt>
              </c:numCache>
            </c:numRef>
          </c:val>
        </c:ser>
        <c:ser>
          <c:idx val="2"/>
          <c:order val="2"/>
          <c:tx>
            <c:strRef>
              <c:f>Gràfics!$M$153</c:f>
              <c:strCache>
                <c:ptCount val="1"/>
                <c:pt idx="0">
                  <c:v>Grau en Enginyeria de Sistemes de Telecomunicació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4.2333333333333337E-3"/>
                  <c:y val="1.1759259259259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222222222221965E-3"/>
                  <c:y val="1.469907407407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4666666666666675E-3"/>
                  <c:y val="-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877777777777777E-3"/>
                  <c:y val="-1.1759259259259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2333333333333337E-3"/>
                  <c:y val="-1.469907407407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Gràfics!$I$154:$J$161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Gràfics!$M$154:$M$161</c:f>
              <c:numCache>
                <c:formatCode>###0.0%</c:formatCode>
                <c:ptCount val="8"/>
                <c:pt idx="0">
                  <c:v>7.6923076923076927E-2</c:v>
                </c:pt>
                <c:pt idx="1">
                  <c:v>0.41025641025641024</c:v>
                </c:pt>
                <c:pt idx="2">
                  <c:v>0.30769230769230771</c:v>
                </c:pt>
                <c:pt idx="3">
                  <c:v>0.51282051282051277</c:v>
                </c:pt>
                <c:pt idx="4">
                  <c:v>0.28205128205128205</c:v>
                </c:pt>
                <c:pt idx="5">
                  <c:v>0.17948717948717949</c:v>
                </c:pt>
                <c:pt idx="6">
                  <c:v>0</c:v>
                </c:pt>
                <c:pt idx="7">
                  <c:v>0.10256410256410256</c:v>
                </c:pt>
              </c:numCache>
            </c:numRef>
          </c:val>
        </c:ser>
        <c:ser>
          <c:idx val="3"/>
          <c:order val="3"/>
          <c:tx>
            <c:strRef>
              <c:f>Gràfics!$N$153</c:f>
              <c:strCache>
                <c:ptCount val="1"/>
                <c:pt idx="0">
                  <c:v>Grau en Enginyeria de Sistemes Electrònics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3.5277777777777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2.0578703703703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Gràfics!$I$154:$J$161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Gràfics!$N$154:$N$161</c:f>
              <c:numCache>
                <c:formatCode>###0.0%</c:formatCode>
                <c:ptCount val="8"/>
                <c:pt idx="0">
                  <c:v>9.0909090909090912E-2</c:v>
                </c:pt>
                <c:pt idx="1">
                  <c:v>0.45454545454545453</c:v>
                </c:pt>
                <c:pt idx="2">
                  <c:v>9.0909090909090912E-2</c:v>
                </c:pt>
                <c:pt idx="3">
                  <c:v>0.27272727272727271</c:v>
                </c:pt>
                <c:pt idx="4">
                  <c:v>0.18181818181818182</c:v>
                </c:pt>
                <c:pt idx="5">
                  <c:v>9.0909090909090912E-2</c:v>
                </c:pt>
                <c:pt idx="6">
                  <c:v>9.0909090909090912E-2</c:v>
                </c:pt>
                <c:pt idx="7">
                  <c:v>0.27272727272727271</c:v>
                </c:pt>
              </c:numCache>
            </c:numRef>
          </c:val>
        </c:ser>
        <c:ser>
          <c:idx val="4"/>
          <c:order val="4"/>
          <c:tx>
            <c:strRef>
              <c:f>Gràfics!$O$153</c:f>
              <c:strCache>
                <c:ptCount val="1"/>
                <c:pt idx="0">
                  <c:v>Grau en Enginyeria Física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5.6444444444444441E-3"/>
                  <c:y val="1.763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0555555555554521E-3"/>
                  <c:y val="5.8796296296296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Gràfics!$I$154:$J$161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Gràfics!$O$154:$O$161</c:f>
              <c:numCache>
                <c:formatCode>###0.0%</c:formatCode>
                <c:ptCount val="8"/>
                <c:pt idx="0">
                  <c:v>0.88888888888888884</c:v>
                </c:pt>
                <c:pt idx="1">
                  <c:v>0.44444444444444442</c:v>
                </c:pt>
                <c:pt idx="2">
                  <c:v>5.5555555555555552E-2</c:v>
                </c:pt>
                <c:pt idx="3">
                  <c:v>0.1111111111111111</c:v>
                </c:pt>
                <c:pt idx="4">
                  <c:v>0.1111111111111111</c:v>
                </c:pt>
                <c:pt idx="5">
                  <c:v>0.1111111111111111</c:v>
                </c:pt>
                <c:pt idx="6">
                  <c:v>0.22222222222222221</c:v>
                </c:pt>
                <c:pt idx="7">
                  <c:v>0.16666666666666666</c:v>
                </c:pt>
              </c:numCache>
            </c:numRef>
          </c:val>
        </c:ser>
        <c:ser>
          <c:idx val="5"/>
          <c:order val="5"/>
          <c:tx>
            <c:strRef>
              <c:f>Gràfics!$P$153</c:f>
              <c:strCache>
                <c:ptCount val="1"/>
                <c:pt idx="0">
                  <c:v>Grau en Enginyeria Telemàtica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2.1166666666666667E-2"/>
                  <c:y val="8.8194444444444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elete val="1"/>
            </c:dLbl>
            <c:dLbl>
              <c:idx val="7"/>
              <c:layout>
                <c:manualLayout>
                  <c:x val="1.2699999999999999E-2"/>
                  <c:y val="2.351851851851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Gràfics!$I$154:$J$161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Gràfics!$P$154:$P$161</c:f>
              <c:numCache>
                <c:formatCode>###0.0%</c:formatCode>
                <c:ptCount val="8"/>
                <c:pt idx="0">
                  <c:v>0.17391304347826086</c:v>
                </c:pt>
                <c:pt idx="1">
                  <c:v>0.47826086956521741</c:v>
                </c:pt>
                <c:pt idx="2">
                  <c:v>0.17391304347826086</c:v>
                </c:pt>
                <c:pt idx="3">
                  <c:v>0.47826086956521741</c:v>
                </c:pt>
                <c:pt idx="4">
                  <c:v>0.30434782608695654</c:v>
                </c:pt>
                <c:pt idx="5">
                  <c:v>0.21739130434782608</c:v>
                </c:pt>
                <c:pt idx="6">
                  <c:v>0</c:v>
                </c:pt>
                <c:pt idx="7">
                  <c:v>0.13043478260869565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200576"/>
        <c:axId val="96202112"/>
        <c:axId val="0"/>
      </c:bar3DChart>
      <c:catAx>
        <c:axId val="962005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ca-ES"/>
          </a:p>
        </c:txPr>
        <c:crossAx val="96202112"/>
        <c:crosses val="autoZero"/>
        <c:auto val="1"/>
        <c:lblAlgn val="ctr"/>
        <c:lblOffset val="100"/>
        <c:noMultiLvlLbl val="0"/>
      </c:catAx>
      <c:valAx>
        <c:axId val="96202112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96200576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Comparativa!$AA$154</c:f>
              <c:strCache>
                <c:ptCount val="1"/>
                <c:pt idx="0">
                  <c:v>Grau en Ciències i Tecnologies de Telecomunicació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Comparativa!$Y$155:$Z$162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Comparativa!$AA$155:$AA$162</c:f>
              <c:numCache>
                <c:formatCode>0.00%</c:formatCode>
                <c:ptCount val="8"/>
                <c:pt idx="0">
                  <c:v>0.217</c:v>
                </c:pt>
                <c:pt idx="1">
                  <c:v>0.47799999999999998</c:v>
                </c:pt>
                <c:pt idx="2">
                  <c:v>0.217</c:v>
                </c:pt>
                <c:pt idx="3">
                  <c:v>0.30399999999999999</c:v>
                </c:pt>
                <c:pt idx="4">
                  <c:v>0.30399999999999999</c:v>
                </c:pt>
                <c:pt idx="5">
                  <c:v>0.17399999999999999</c:v>
                </c:pt>
                <c:pt idx="6">
                  <c:v>0</c:v>
                </c:pt>
                <c:pt idx="7">
                  <c:v>0.17399999999999999</c:v>
                </c:pt>
              </c:numCache>
            </c:numRef>
          </c:val>
        </c:ser>
        <c:ser>
          <c:idx val="1"/>
          <c:order val="1"/>
          <c:tx>
            <c:strRef>
              <c:f>Comparativa!$AB$154</c:f>
              <c:strCache>
                <c:ptCount val="1"/>
                <c:pt idx="0">
                  <c:v>Grau en Enginyeria de Sistemes Audiovisuals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Comparativa!$Y$155:$Z$162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Comparativa!$AB$155:$AB$162</c:f>
              <c:numCache>
                <c:formatCode>0.00%</c:formatCode>
                <c:ptCount val="8"/>
                <c:pt idx="0">
                  <c:v>0.13300000000000001</c:v>
                </c:pt>
                <c:pt idx="1">
                  <c:v>0.6</c:v>
                </c:pt>
                <c:pt idx="2">
                  <c:v>6.7000000000000004E-2</c:v>
                </c:pt>
                <c:pt idx="3">
                  <c:v>0.4</c:v>
                </c:pt>
                <c:pt idx="4">
                  <c:v>0.13300000000000001</c:v>
                </c:pt>
                <c:pt idx="5">
                  <c:v>0.4</c:v>
                </c:pt>
                <c:pt idx="6">
                  <c:v>6.7000000000000004E-2</c:v>
                </c:pt>
                <c:pt idx="7">
                  <c:v>6.7000000000000004E-2</c:v>
                </c:pt>
              </c:numCache>
            </c:numRef>
          </c:val>
        </c:ser>
        <c:ser>
          <c:idx val="2"/>
          <c:order val="2"/>
          <c:tx>
            <c:strRef>
              <c:f>Comparativa!$AC$154</c:f>
              <c:strCache>
                <c:ptCount val="1"/>
                <c:pt idx="0">
                  <c:v>Grau en Enginyeria de Sistemes de Telecomunicació</c:v>
                </c:pt>
              </c:strCache>
            </c:strRef>
          </c:tx>
          <c:invertIfNegative val="0"/>
          <c:cat>
            <c:multiLvlStrRef>
              <c:f>Comparativa!$Y$155:$Z$162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Comparativa!$AC$155:$AC$162</c:f>
              <c:numCache>
                <c:formatCode>0.00%</c:formatCode>
                <c:ptCount val="8"/>
                <c:pt idx="0">
                  <c:v>0.1</c:v>
                </c:pt>
                <c:pt idx="1">
                  <c:v>0.4</c:v>
                </c:pt>
                <c:pt idx="2">
                  <c:v>0.2</c:v>
                </c:pt>
                <c:pt idx="3">
                  <c:v>0.3</c:v>
                </c:pt>
                <c:pt idx="4">
                  <c:v>0.3</c:v>
                </c:pt>
                <c:pt idx="5">
                  <c:v>0.2</c:v>
                </c:pt>
                <c:pt idx="6">
                  <c:v>0.05</c:v>
                </c:pt>
                <c:pt idx="7">
                  <c:v>0.1</c:v>
                </c:pt>
              </c:numCache>
            </c:numRef>
          </c:val>
        </c:ser>
        <c:ser>
          <c:idx val="3"/>
          <c:order val="3"/>
          <c:tx>
            <c:strRef>
              <c:f>Comparativa!$AD$154</c:f>
              <c:strCache>
                <c:ptCount val="1"/>
                <c:pt idx="0">
                  <c:v>Grau en Enginyeria en Sistemes Electrònics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Comparativa!$Y$155:$Z$162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Comparativa!$AD$155:$AD$162</c:f>
              <c:numCache>
                <c:formatCode>0.00%</c:formatCode>
                <c:ptCount val="8"/>
                <c:pt idx="0">
                  <c:v>0.38100000000000001</c:v>
                </c:pt>
                <c:pt idx="1">
                  <c:v>0.28599999999999998</c:v>
                </c:pt>
                <c:pt idx="2">
                  <c:v>0.14299999999999999</c:v>
                </c:pt>
                <c:pt idx="3">
                  <c:v>0.33300000000000002</c:v>
                </c:pt>
                <c:pt idx="4">
                  <c:v>0.14299999999999999</c:v>
                </c:pt>
                <c:pt idx="5">
                  <c:v>0.23799999999999999</c:v>
                </c:pt>
                <c:pt idx="6">
                  <c:v>0</c:v>
                </c:pt>
                <c:pt idx="7">
                  <c:v>4.8000000000000001E-2</c:v>
                </c:pt>
              </c:numCache>
            </c:numRef>
          </c:val>
        </c:ser>
        <c:ser>
          <c:idx val="4"/>
          <c:order val="4"/>
          <c:tx>
            <c:strRef>
              <c:f>Comparativa!$AE$154</c:f>
              <c:strCache>
                <c:ptCount val="1"/>
                <c:pt idx="0">
                  <c:v>Grau en Enginyeria Física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6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Comparativa!$Y$155:$Z$162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Comparativa!$AE$155:$AE$162</c:f>
              <c:numCache>
                <c:formatCode>0.00%</c:formatCode>
                <c:ptCount val="8"/>
                <c:pt idx="0">
                  <c:v>0.75</c:v>
                </c:pt>
                <c:pt idx="1">
                  <c:v>0.25</c:v>
                </c:pt>
                <c:pt idx="2">
                  <c:v>4.2000000000000003E-2</c:v>
                </c:pt>
                <c:pt idx="3">
                  <c:v>0.29199999999999998</c:v>
                </c:pt>
                <c:pt idx="4">
                  <c:v>0.125</c:v>
                </c:pt>
                <c:pt idx="5">
                  <c:v>4.2000000000000003E-2</c:v>
                </c:pt>
                <c:pt idx="6">
                  <c:v>0.125</c:v>
                </c:pt>
                <c:pt idx="7">
                  <c:v>4.2000000000000003E-2</c:v>
                </c:pt>
              </c:numCache>
            </c:numRef>
          </c:val>
        </c:ser>
        <c:ser>
          <c:idx val="5"/>
          <c:order val="5"/>
          <c:tx>
            <c:strRef>
              <c:f>Comparativa!$AF$154</c:f>
              <c:strCache>
                <c:ptCount val="1"/>
                <c:pt idx="0">
                  <c:v>Grau en Enginyeria Telemàtica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Comparativa!$Y$155:$Z$162</c:f>
              <c:multiLvlStrCache>
                <c:ptCount val="8"/>
                <c:lvl>
                  <c:pt idx="0">
                    <c:v>Crec que és la 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Comparativa!$AF$155:$AF$162</c:f>
              <c:numCache>
                <c:formatCode>0.00%</c:formatCode>
                <c:ptCount val="8"/>
                <c:pt idx="0">
                  <c:v>0.17599999999999999</c:v>
                </c:pt>
                <c:pt idx="1">
                  <c:v>0.23499999999999999</c:v>
                </c:pt>
                <c:pt idx="2">
                  <c:v>0.17599999999999999</c:v>
                </c:pt>
                <c:pt idx="3">
                  <c:v>0.17599999999999999</c:v>
                </c:pt>
                <c:pt idx="4">
                  <c:v>0.23499999999999999</c:v>
                </c:pt>
                <c:pt idx="5">
                  <c:v>0.35299999999999998</c:v>
                </c:pt>
                <c:pt idx="6">
                  <c:v>5.8999999999999997E-2</c:v>
                </c:pt>
                <c:pt idx="7">
                  <c:v>0.17599999999999999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632704"/>
        <c:axId val="106634240"/>
        <c:axId val="0"/>
      </c:bar3DChart>
      <c:catAx>
        <c:axId val="1066327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ca-ES"/>
          </a:p>
        </c:txPr>
        <c:crossAx val="106634240"/>
        <c:crosses val="autoZero"/>
        <c:auto val="1"/>
        <c:lblAlgn val="ctr"/>
        <c:lblOffset val="100"/>
        <c:noMultiLvlLbl val="0"/>
      </c:catAx>
      <c:valAx>
        <c:axId val="106634240"/>
        <c:scaling>
          <c:orientation val="minMax"/>
          <c:max val="1"/>
        </c:scaling>
        <c:delete val="1"/>
        <c:axPos val="l"/>
        <c:numFmt formatCode="0.00%" sourceLinked="1"/>
        <c:majorTickMark val="out"/>
        <c:minorTickMark val="none"/>
        <c:tickLblPos val="nextTo"/>
        <c:crossAx val="10663270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6.png"/><Relationship Id="rId18" Type="http://schemas.openxmlformats.org/officeDocument/2006/relationships/chart" Target="../charts/chart3.xml"/><Relationship Id="rId3" Type="http://schemas.openxmlformats.org/officeDocument/2006/relationships/image" Target="../media/image11.png"/><Relationship Id="rId7" Type="http://schemas.openxmlformats.org/officeDocument/2006/relationships/image" Target="../media/image13.png"/><Relationship Id="rId12" Type="http://schemas.openxmlformats.org/officeDocument/2006/relationships/image" Target="../media/image15.png"/><Relationship Id="rId17" Type="http://schemas.openxmlformats.org/officeDocument/2006/relationships/image" Target="../media/image8.png"/><Relationship Id="rId2" Type="http://schemas.openxmlformats.org/officeDocument/2006/relationships/image" Target="../media/image1.png"/><Relationship Id="rId16" Type="http://schemas.openxmlformats.org/officeDocument/2006/relationships/image" Target="../media/image17.png"/><Relationship Id="rId1" Type="http://schemas.openxmlformats.org/officeDocument/2006/relationships/image" Target="../media/image10.png"/><Relationship Id="rId6" Type="http://schemas.openxmlformats.org/officeDocument/2006/relationships/image" Target="../media/image3.png"/><Relationship Id="rId11" Type="http://schemas.openxmlformats.org/officeDocument/2006/relationships/chart" Target="../charts/chart2.xml"/><Relationship Id="rId5" Type="http://schemas.openxmlformats.org/officeDocument/2006/relationships/image" Target="../media/image12.png"/><Relationship Id="rId15" Type="http://schemas.openxmlformats.org/officeDocument/2006/relationships/image" Target="../media/image7.png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image" Target="../media/image14.png"/><Relationship Id="rId1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466725</xdr:colOff>
      <xdr:row>32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9</xdr:col>
      <xdr:colOff>466725</xdr:colOff>
      <xdr:row>60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9</xdr:col>
      <xdr:colOff>466725</xdr:colOff>
      <xdr:row>88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20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9</xdr:col>
      <xdr:colOff>466725</xdr:colOff>
      <xdr:row>116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119</xdr:row>
      <xdr:rowOff>0</xdr:rowOff>
    </xdr:from>
    <xdr:to>
      <xdr:col>9</xdr:col>
      <xdr:colOff>466725</xdr:colOff>
      <xdr:row>144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1455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409575</xdr:colOff>
      <xdr:row>4</xdr:row>
      <xdr:rowOff>133350</xdr:rowOff>
    </xdr:from>
    <xdr:to>
      <xdr:col>6</xdr:col>
      <xdr:colOff>104775</xdr:colOff>
      <xdr:row>6</xdr:row>
      <xdr:rowOff>171450</xdr:rowOff>
    </xdr:to>
    <xdr:sp macro="" textlink="">
      <xdr:nvSpPr>
        <xdr:cNvPr id="7" name="QuadreDeText 6"/>
        <xdr:cNvSpPr txBox="1"/>
      </xdr:nvSpPr>
      <xdr:spPr>
        <a:xfrm>
          <a:off x="1019175" y="16573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</xdr:col>
      <xdr:colOff>238125</xdr:colOff>
      <xdr:row>33</xdr:row>
      <xdr:rowOff>0</xdr:rowOff>
    </xdr:from>
    <xdr:to>
      <xdr:col>5</xdr:col>
      <xdr:colOff>542925</xdr:colOff>
      <xdr:row>35</xdr:row>
      <xdr:rowOff>38100</xdr:rowOff>
    </xdr:to>
    <xdr:sp macro="" textlink="">
      <xdr:nvSpPr>
        <xdr:cNvPr id="8" name="QuadreDeText 7"/>
        <xdr:cNvSpPr txBox="1"/>
      </xdr:nvSpPr>
      <xdr:spPr>
        <a:xfrm>
          <a:off x="847725" y="70485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</xdr:col>
      <xdr:colOff>504825</xdr:colOff>
      <xdr:row>60</xdr:row>
      <xdr:rowOff>95250</xdr:rowOff>
    </xdr:from>
    <xdr:to>
      <xdr:col>6</xdr:col>
      <xdr:colOff>200025</xdr:colOff>
      <xdr:row>62</xdr:row>
      <xdr:rowOff>133350</xdr:rowOff>
    </xdr:to>
    <xdr:sp macro="" textlink="">
      <xdr:nvSpPr>
        <xdr:cNvPr id="9" name="QuadreDeText 8"/>
        <xdr:cNvSpPr txBox="1"/>
      </xdr:nvSpPr>
      <xdr:spPr>
        <a:xfrm>
          <a:off x="1114425" y="122872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0</xdr:col>
      <xdr:colOff>257175</xdr:colOff>
      <xdr:row>88</xdr:row>
      <xdr:rowOff>19050</xdr:rowOff>
    </xdr:from>
    <xdr:to>
      <xdr:col>9</xdr:col>
      <xdr:colOff>552450</xdr:colOff>
      <xdr:row>90</xdr:row>
      <xdr:rowOff>57150</xdr:rowOff>
    </xdr:to>
    <xdr:sp macro="" textlink="">
      <xdr:nvSpPr>
        <xdr:cNvPr id="10" name="QuadreDeText 9"/>
        <xdr:cNvSpPr txBox="1"/>
      </xdr:nvSpPr>
      <xdr:spPr>
        <a:xfrm>
          <a:off x="257175" y="175450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0</xdr:col>
      <xdr:colOff>438150</xdr:colOff>
      <xdr:row>116</xdr:row>
      <xdr:rowOff>85725</xdr:rowOff>
    </xdr:from>
    <xdr:to>
      <xdr:col>8</xdr:col>
      <xdr:colOff>533400</xdr:colOff>
      <xdr:row>118</xdr:row>
      <xdr:rowOff>123825</xdr:rowOff>
    </xdr:to>
    <xdr:sp macro="" textlink="">
      <xdr:nvSpPr>
        <xdr:cNvPr id="11" name="QuadreDeText 10"/>
        <xdr:cNvSpPr txBox="1"/>
      </xdr:nvSpPr>
      <xdr:spPr>
        <a:xfrm>
          <a:off x="438150" y="2294572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9525</xdr:colOff>
      <xdr:row>144</xdr:row>
      <xdr:rowOff>180975</xdr:rowOff>
    </xdr:from>
    <xdr:to>
      <xdr:col>7</xdr:col>
      <xdr:colOff>447675</xdr:colOff>
      <xdr:row>149</xdr:row>
      <xdr:rowOff>0</xdr:rowOff>
    </xdr:to>
    <xdr:sp macro="" textlink="">
      <xdr:nvSpPr>
        <xdr:cNvPr id="12" name="QuadreDeText 11"/>
        <xdr:cNvSpPr txBox="1"/>
      </xdr:nvSpPr>
      <xdr:spPr>
        <a:xfrm>
          <a:off x="9525" y="2837497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150</xdr:row>
      <xdr:rowOff>0</xdr:rowOff>
    </xdr:from>
    <xdr:to>
      <xdr:col>14</xdr:col>
      <xdr:colOff>465600</xdr:colOff>
      <xdr:row>172</xdr:row>
      <xdr:rowOff>129000</xdr:rowOff>
    </xdr:to>
    <xdr:graphicFrame macro="">
      <xdr:nvGraphicFramePr>
        <xdr:cNvPr id="14" name="Gràfic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9525</xdr:colOff>
      <xdr:row>177</xdr:row>
      <xdr:rowOff>85725</xdr:rowOff>
    </xdr:from>
    <xdr:to>
      <xdr:col>9</xdr:col>
      <xdr:colOff>514350</xdr:colOff>
      <xdr:row>202</xdr:row>
      <xdr:rowOff>123825</xdr:rowOff>
    </xdr:to>
    <xdr:pic>
      <xdr:nvPicPr>
        <xdr:cNvPr id="15" name="Imatge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3456622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173</xdr:row>
      <xdr:rowOff>38100</xdr:rowOff>
    </xdr:from>
    <xdr:to>
      <xdr:col>8</xdr:col>
      <xdr:colOff>0</xdr:colOff>
      <xdr:row>177</xdr:row>
      <xdr:rowOff>47625</xdr:rowOff>
    </xdr:to>
    <xdr:sp macro="" textlink="">
      <xdr:nvSpPr>
        <xdr:cNvPr id="16" name="QuadreDeText 15"/>
        <xdr:cNvSpPr txBox="1"/>
      </xdr:nvSpPr>
      <xdr:spPr>
        <a:xfrm>
          <a:off x="171450" y="337566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295275</xdr:colOff>
      <xdr:row>204</xdr:row>
      <xdr:rowOff>85725</xdr:rowOff>
    </xdr:from>
    <xdr:to>
      <xdr:col>7</xdr:col>
      <xdr:colOff>276225</xdr:colOff>
      <xdr:row>207</xdr:row>
      <xdr:rowOff>171450</xdr:rowOff>
    </xdr:to>
    <xdr:sp macro="" textlink="">
      <xdr:nvSpPr>
        <xdr:cNvPr id="17" name="QuadreDeText 16"/>
        <xdr:cNvSpPr txBox="1"/>
      </xdr:nvSpPr>
      <xdr:spPr>
        <a:xfrm>
          <a:off x="295275" y="39709725"/>
          <a:ext cx="42481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19050</xdr:colOff>
      <xdr:row>207</xdr:row>
      <xdr:rowOff>171450</xdr:rowOff>
    </xdr:from>
    <xdr:to>
      <xdr:col>9</xdr:col>
      <xdr:colOff>523875</xdr:colOff>
      <xdr:row>233</xdr:row>
      <xdr:rowOff>19050</xdr:rowOff>
    </xdr:to>
    <xdr:pic>
      <xdr:nvPicPr>
        <xdr:cNvPr id="18" name="Imatge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9050" y="4036695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238</xdr:row>
      <xdr:rowOff>28575</xdr:rowOff>
    </xdr:from>
    <xdr:to>
      <xdr:col>9</xdr:col>
      <xdr:colOff>504825</xdr:colOff>
      <xdr:row>263</xdr:row>
      <xdr:rowOff>66675</xdr:rowOff>
    </xdr:to>
    <xdr:pic>
      <xdr:nvPicPr>
        <xdr:cNvPr id="19" name="Imatge 1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4612957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233</xdr:row>
      <xdr:rowOff>180975</xdr:rowOff>
    </xdr:from>
    <xdr:to>
      <xdr:col>8</xdr:col>
      <xdr:colOff>228600</xdr:colOff>
      <xdr:row>238</xdr:row>
      <xdr:rowOff>0</xdr:rowOff>
    </xdr:to>
    <xdr:sp macro="" textlink="">
      <xdr:nvSpPr>
        <xdr:cNvPr id="20" name="QuadreDeText 19"/>
        <xdr:cNvSpPr txBox="1"/>
      </xdr:nvSpPr>
      <xdr:spPr>
        <a:xfrm>
          <a:off x="400050" y="4532947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269</xdr:row>
      <xdr:rowOff>0</xdr:rowOff>
    </xdr:from>
    <xdr:to>
      <xdr:col>9</xdr:col>
      <xdr:colOff>504825</xdr:colOff>
      <xdr:row>294</xdr:row>
      <xdr:rowOff>38100</xdr:rowOff>
    </xdr:to>
    <xdr:pic>
      <xdr:nvPicPr>
        <xdr:cNvPr id="21" name="Imatge 2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5200650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264</xdr:row>
      <xdr:rowOff>142875</xdr:rowOff>
    </xdr:from>
    <xdr:to>
      <xdr:col>8</xdr:col>
      <xdr:colOff>133350</xdr:colOff>
      <xdr:row>268</xdr:row>
      <xdr:rowOff>152400</xdr:rowOff>
    </xdr:to>
    <xdr:sp macro="" textlink="">
      <xdr:nvSpPr>
        <xdr:cNvPr id="22" name="QuadreDeText 21"/>
        <xdr:cNvSpPr txBox="1"/>
      </xdr:nvSpPr>
      <xdr:spPr>
        <a:xfrm>
          <a:off x="304800" y="5119687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504825</xdr:colOff>
      <xdr:row>32</xdr:row>
      <xdr:rowOff>38100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526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19</xdr:col>
      <xdr:colOff>466725</xdr:colOff>
      <xdr:row>32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9526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314325</xdr:colOff>
      <xdr:row>4</xdr:row>
      <xdr:rowOff>171450</xdr:rowOff>
    </xdr:from>
    <xdr:to>
      <xdr:col>6</xdr:col>
      <xdr:colOff>9525</xdr:colOff>
      <xdr:row>7</xdr:row>
      <xdr:rowOff>19050</xdr:rowOff>
    </xdr:to>
    <xdr:sp macro="" textlink="">
      <xdr:nvSpPr>
        <xdr:cNvPr id="4" name="QuadreDeText 3"/>
        <xdr:cNvSpPr txBox="1"/>
      </xdr:nvSpPr>
      <xdr:spPr>
        <a:xfrm>
          <a:off x="923925" y="15525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457200</xdr:colOff>
      <xdr:row>4</xdr:row>
      <xdr:rowOff>152400</xdr:rowOff>
    </xdr:from>
    <xdr:to>
      <xdr:col>16</xdr:col>
      <xdr:colOff>152400</xdr:colOff>
      <xdr:row>7</xdr:row>
      <xdr:rowOff>0</xdr:rowOff>
    </xdr:to>
    <xdr:sp macro="" textlink="">
      <xdr:nvSpPr>
        <xdr:cNvPr id="5" name="QuadreDeText 4"/>
        <xdr:cNvSpPr txBox="1"/>
      </xdr:nvSpPr>
      <xdr:spPr>
        <a:xfrm>
          <a:off x="7162800" y="15335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9</xdr:col>
      <xdr:colOff>504825</xdr:colOff>
      <xdr:row>60</xdr:row>
      <xdr:rowOff>38100</xdr:rowOff>
    </xdr:to>
    <xdr:pic>
      <xdr:nvPicPr>
        <xdr:cNvPr id="6" name="Imat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2866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19</xdr:col>
      <xdr:colOff>466725</xdr:colOff>
      <xdr:row>60</xdr:row>
      <xdr:rowOff>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72866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32</xdr:row>
      <xdr:rowOff>85725</xdr:rowOff>
    </xdr:from>
    <xdr:to>
      <xdr:col>5</xdr:col>
      <xdr:colOff>504825</xdr:colOff>
      <xdr:row>34</xdr:row>
      <xdr:rowOff>123825</xdr:rowOff>
    </xdr:to>
    <xdr:sp macro="" textlink="">
      <xdr:nvSpPr>
        <xdr:cNvPr id="8" name="QuadreDeText 7"/>
        <xdr:cNvSpPr txBox="1"/>
      </xdr:nvSpPr>
      <xdr:spPr>
        <a:xfrm>
          <a:off x="809625" y="68008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11</xdr:col>
      <xdr:colOff>314325</xdr:colOff>
      <xdr:row>32</xdr:row>
      <xdr:rowOff>95250</xdr:rowOff>
    </xdr:from>
    <xdr:to>
      <xdr:col>16</xdr:col>
      <xdr:colOff>9525</xdr:colOff>
      <xdr:row>34</xdr:row>
      <xdr:rowOff>133350</xdr:rowOff>
    </xdr:to>
    <xdr:sp macro="" textlink="">
      <xdr:nvSpPr>
        <xdr:cNvPr id="9" name="QuadreDeText 8"/>
        <xdr:cNvSpPr txBox="1"/>
      </xdr:nvSpPr>
      <xdr:spPr>
        <a:xfrm>
          <a:off x="7019925" y="68103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9</xdr:col>
      <xdr:colOff>504825</xdr:colOff>
      <xdr:row>88</xdr:row>
      <xdr:rowOff>38100</xdr:rowOff>
    </xdr:to>
    <xdr:pic>
      <xdr:nvPicPr>
        <xdr:cNvPr id="10" name="Imatg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6206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466725</xdr:colOff>
      <xdr:row>88</xdr:row>
      <xdr:rowOff>0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26206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60</xdr:row>
      <xdr:rowOff>171450</xdr:rowOff>
    </xdr:from>
    <xdr:to>
      <xdr:col>6</xdr:col>
      <xdr:colOff>76200</xdr:colOff>
      <xdr:row>63</xdr:row>
      <xdr:rowOff>19050</xdr:rowOff>
    </xdr:to>
    <xdr:sp macro="" textlink="">
      <xdr:nvSpPr>
        <xdr:cNvPr id="12" name="QuadreDeText 11"/>
        <xdr:cNvSpPr txBox="1"/>
      </xdr:nvSpPr>
      <xdr:spPr>
        <a:xfrm>
          <a:off x="990600" y="122205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11</xdr:col>
      <xdr:colOff>361950</xdr:colOff>
      <xdr:row>60</xdr:row>
      <xdr:rowOff>123825</xdr:rowOff>
    </xdr:from>
    <xdr:to>
      <xdr:col>16</xdr:col>
      <xdr:colOff>57150</xdr:colOff>
      <xdr:row>62</xdr:row>
      <xdr:rowOff>161925</xdr:rowOff>
    </xdr:to>
    <xdr:sp macro="" textlink="">
      <xdr:nvSpPr>
        <xdr:cNvPr id="13" name="QuadreDeText 12"/>
        <xdr:cNvSpPr txBox="1"/>
      </xdr:nvSpPr>
      <xdr:spPr>
        <a:xfrm>
          <a:off x="7067550" y="121729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9</xdr:col>
      <xdr:colOff>504825</xdr:colOff>
      <xdr:row>116</xdr:row>
      <xdr:rowOff>38100</xdr:rowOff>
    </xdr:to>
    <xdr:pic>
      <xdr:nvPicPr>
        <xdr:cNvPr id="14" name="Imatge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79546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91</xdr:row>
      <xdr:rowOff>0</xdr:rowOff>
    </xdr:from>
    <xdr:to>
      <xdr:col>19</xdr:col>
      <xdr:colOff>466725</xdr:colOff>
      <xdr:row>116</xdr:row>
      <xdr:rowOff>0</xdr:rowOff>
    </xdr:to>
    <xdr:pic>
      <xdr:nvPicPr>
        <xdr:cNvPr id="1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9546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342900</xdr:colOff>
      <xdr:row>88</xdr:row>
      <xdr:rowOff>47625</xdr:rowOff>
    </xdr:from>
    <xdr:to>
      <xdr:col>10</xdr:col>
      <xdr:colOff>28575</xdr:colOff>
      <xdr:row>90</xdr:row>
      <xdr:rowOff>85725</xdr:rowOff>
    </xdr:to>
    <xdr:sp macro="" textlink="">
      <xdr:nvSpPr>
        <xdr:cNvPr id="16" name="QuadreDeText 15"/>
        <xdr:cNvSpPr txBox="1"/>
      </xdr:nvSpPr>
      <xdr:spPr>
        <a:xfrm>
          <a:off x="342900" y="1743075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10</xdr:col>
      <xdr:colOff>9525</xdr:colOff>
      <xdr:row>88</xdr:row>
      <xdr:rowOff>38100</xdr:rowOff>
    </xdr:from>
    <xdr:to>
      <xdr:col>19</xdr:col>
      <xdr:colOff>304800</xdr:colOff>
      <xdr:row>90</xdr:row>
      <xdr:rowOff>76200</xdr:rowOff>
    </xdr:to>
    <xdr:sp macro="" textlink="">
      <xdr:nvSpPr>
        <xdr:cNvPr id="17" name="QuadreDeText 16"/>
        <xdr:cNvSpPr txBox="1"/>
      </xdr:nvSpPr>
      <xdr:spPr>
        <a:xfrm>
          <a:off x="6105525" y="1742122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119</xdr:row>
      <xdr:rowOff>0</xdr:rowOff>
    </xdr:from>
    <xdr:to>
      <xdr:col>9</xdr:col>
      <xdr:colOff>504825</xdr:colOff>
      <xdr:row>144</xdr:row>
      <xdr:rowOff>38100</xdr:rowOff>
    </xdr:to>
    <xdr:pic>
      <xdr:nvPicPr>
        <xdr:cNvPr id="18" name="Imatge 1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232886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119</xdr:row>
      <xdr:rowOff>0</xdr:rowOff>
    </xdr:from>
    <xdr:to>
      <xdr:col>19</xdr:col>
      <xdr:colOff>466725</xdr:colOff>
      <xdr:row>144</xdr:row>
      <xdr:rowOff>0</xdr:rowOff>
    </xdr:to>
    <xdr:pic>
      <xdr:nvPicPr>
        <xdr:cNvPr id="2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3288625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419100</xdr:colOff>
      <xdr:row>116</xdr:row>
      <xdr:rowOff>76200</xdr:rowOff>
    </xdr:from>
    <xdr:to>
      <xdr:col>8</xdr:col>
      <xdr:colOff>514350</xdr:colOff>
      <xdr:row>118</xdr:row>
      <xdr:rowOff>114300</xdr:rowOff>
    </xdr:to>
    <xdr:sp macro="" textlink="">
      <xdr:nvSpPr>
        <xdr:cNvPr id="21" name="QuadreDeText 20"/>
        <xdr:cNvSpPr txBox="1"/>
      </xdr:nvSpPr>
      <xdr:spPr>
        <a:xfrm>
          <a:off x="419100" y="2279332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238125</xdr:colOff>
      <xdr:row>116</xdr:row>
      <xdr:rowOff>38100</xdr:rowOff>
    </xdr:from>
    <xdr:to>
      <xdr:col>18</xdr:col>
      <xdr:colOff>333375</xdr:colOff>
      <xdr:row>118</xdr:row>
      <xdr:rowOff>76200</xdr:rowOff>
    </xdr:to>
    <xdr:sp macro="" textlink="">
      <xdr:nvSpPr>
        <xdr:cNvPr id="22" name="QuadreDeText 21"/>
        <xdr:cNvSpPr txBox="1"/>
      </xdr:nvSpPr>
      <xdr:spPr>
        <a:xfrm>
          <a:off x="6334125" y="2275522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146</xdr:row>
      <xdr:rowOff>0</xdr:rowOff>
    </xdr:from>
    <xdr:to>
      <xdr:col>7</xdr:col>
      <xdr:colOff>438150</xdr:colOff>
      <xdr:row>150</xdr:row>
      <xdr:rowOff>9525</xdr:rowOff>
    </xdr:to>
    <xdr:sp macro="" textlink="">
      <xdr:nvSpPr>
        <xdr:cNvPr id="23" name="QuadreDeText 22"/>
        <xdr:cNvSpPr txBox="1"/>
      </xdr:nvSpPr>
      <xdr:spPr>
        <a:xfrm>
          <a:off x="0" y="2843212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146</xdr:row>
      <xdr:rowOff>0</xdr:rowOff>
    </xdr:from>
    <xdr:to>
      <xdr:col>17</xdr:col>
      <xdr:colOff>438150</xdr:colOff>
      <xdr:row>150</xdr:row>
      <xdr:rowOff>9525</xdr:rowOff>
    </xdr:to>
    <xdr:sp macro="" textlink="">
      <xdr:nvSpPr>
        <xdr:cNvPr id="24" name="QuadreDeText 23"/>
        <xdr:cNvSpPr txBox="1"/>
      </xdr:nvSpPr>
      <xdr:spPr>
        <a:xfrm>
          <a:off x="6096000" y="2843212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9</xdr:col>
      <xdr:colOff>428625</xdr:colOff>
      <xdr:row>150</xdr:row>
      <xdr:rowOff>9525</xdr:rowOff>
    </xdr:from>
    <xdr:to>
      <xdr:col>19</xdr:col>
      <xdr:colOff>47625</xdr:colOff>
      <xdr:row>171</xdr:row>
      <xdr:rowOff>161925</xdr:rowOff>
    </xdr:to>
    <xdr:graphicFrame macro="">
      <xdr:nvGraphicFramePr>
        <xdr:cNvPr id="25" name="Gràfic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171</xdr:row>
      <xdr:rowOff>0</xdr:rowOff>
    </xdr:from>
    <xdr:to>
      <xdr:col>17</xdr:col>
      <xdr:colOff>438150</xdr:colOff>
      <xdr:row>175</xdr:row>
      <xdr:rowOff>9525</xdr:rowOff>
    </xdr:to>
    <xdr:sp macro="" textlink="">
      <xdr:nvSpPr>
        <xdr:cNvPr id="26" name="QuadreDeText 25"/>
        <xdr:cNvSpPr txBox="1"/>
      </xdr:nvSpPr>
      <xdr:spPr>
        <a:xfrm>
          <a:off x="6096000" y="3319462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19050</xdr:colOff>
      <xdr:row>171</xdr:row>
      <xdr:rowOff>66675</xdr:rowOff>
    </xdr:from>
    <xdr:to>
      <xdr:col>7</xdr:col>
      <xdr:colOff>457200</xdr:colOff>
      <xdr:row>175</xdr:row>
      <xdr:rowOff>76200</xdr:rowOff>
    </xdr:to>
    <xdr:sp macro="" textlink="">
      <xdr:nvSpPr>
        <xdr:cNvPr id="30" name="QuadreDeText 29"/>
        <xdr:cNvSpPr txBox="1"/>
      </xdr:nvSpPr>
      <xdr:spPr>
        <a:xfrm>
          <a:off x="19050" y="332613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9</xdr:col>
      <xdr:colOff>504825</xdr:colOff>
      <xdr:row>201</xdr:row>
      <xdr:rowOff>38100</xdr:rowOff>
    </xdr:to>
    <xdr:pic>
      <xdr:nvPicPr>
        <xdr:cNvPr id="19" name="Imatge 1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341471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176</xdr:row>
      <xdr:rowOff>0</xdr:rowOff>
    </xdr:from>
    <xdr:to>
      <xdr:col>19</xdr:col>
      <xdr:colOff>504825</xdr:colOff>
      <xdr:row>201</xdr:row>
      <xdr:rowOff>38100</xdr:rowOff>
    </xdr:to>
    <xdr:pic>
      <xdr:nvPicPr>
        <xdr:cNvPr id="31" name="Imatge 30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6096000" y="341471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205</xdr:row>
      <xdr:rowOff>0</xdr:rowOff>
    </xdr:from>
    <xdr:to>
      <xdr:col>9</xdr:col>
      <xdr:colOff>504825</xdr:colOff>
      <xdr:row>230</xdr:row>
      <xdr:rowOff>38100</xdr:rowOff>
    </xdr:to>
    <xdr:pic>
      <xdr:nvPicPr>
        <xdr:cNvPr id="32" name="Imatge 31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396716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205</xdr:row>
      <xdr:rowOff>0</xdr:rowOff>
    </xdr:from>
    <xdr:to>
      <xdr:col>19</xdr:col>
      <xdr:colOff>504825</xdr:colOff>
      <xdr:row>230</xdr:row>
      <xdr:rowOff>38100</xdr:rowOff>
    </xdr:to>
    <xdr:pic>
      <xdr:nvPicPr>
        <xdr:cNvPr id="33" name="Imatge 3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096000" y="3967162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457200</xdr:colOff>
      <xdr:row>201</xdr:row>
      <xdr:rowOff>161925</xdr:rowOff>
    </xdr:from>
    <xdr:to>
      <xdr:col>7</xdr:col>
      <xdr:colOff>438150</xdr:colOff>
      <xdr:row>205</xdr:row>
      <xdr:rowOff>57150</xdr:rowOff>
    </xdr:to>
    <xdr:sp macro="" textlink="">
      <xdr:nvSpPr>
        <xdr:cNvPr id="34" name="QuadreDeText 33"/>
        <xdr:cNvSpPr txBox="1"/>
      </xdr:nvSpPr>
      <xdr:spPr>
        <a:xfrm>
          <a:off x="457200" y="39071550"/>
          <a:ext cx="42481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10</xdr:col>
      <xdr:colOff>466725</xdr:colOff>
      <xdr:row>201</xdr:row>
      <xdr:rowOff>142875</xdr:rowOff>
    </xdr:from>
    <xdr:to>
      <xdr:col>17</xdr:col>
      <xdr:colOff>447675</xdr:colOff>
      <xdr:row>205</xdr:row>
      <xdr:rowOff>38100</xdr:rowOff>
    </xdr:to>
    <xdr:sp macro="" textlink="">
      <xdr:nvSpPr>
        <xdr:cNvPr id="35" name="QuadreDeText 34"/>
        <xdr:cNvSpPr txBox="1"/>
      </xdr:nvSpPr>
      <xdr:spPr>
        <a:xfrm>
          <a:off x="6562725" y="39052500"/>
          <a:ext cx="42481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232</xdr:row>
      <xdr:rowOff>0</xdr:rowOff>
    </xdr:from>
    <xdr:to>
      <xdr:col>9</xdr:col>
      <xdr:colOff>504825</xdr:colOff>
      <xdr:row>257</xdr:row>
      <xdr:rowOff>38100</xdr:rowOff>
    </xdr:to>
    <xdr:pic>
      <xdr:nvPicPr>
        <xdr:cNvPr id="36" name="Imatge 35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448151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232</xdr:row>
      <xdr:rowOff>0</xdr:rowOff>
    </xdr:from>
    <xdr:to>
      <xdr:col>19</xdr:col>
      <xdr:colOff>504825</xdr:colOff>
      <xdr:row>257</xdr:row>
      <xdr:rowOff>38100</xdr:rowOff>
    </xdr:to>
    <xdr:pic>
      <xdr:nvPicPr>
        <xdr:cNvPr id="37" name="Imatge 3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096000" y="4481512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229</xdr:row>
      <xdr:rowOff>114300</xdr:rowOff>
    </xdr:from>
    <xdr:to>
      <xdr:col>7</xdr:col>
      <xdr:colOff>466725</xdr:colOff>
      <xdr:row>232</xdr:row>
      <xdr:rowOff>47625</xdr:rowOff>
    </xdr:to>
    <xdr:sp macro="" textlink="">
      <xdr:nvSpPr>
        <xdr:cNvPr id="38" name="QuadreDeText 37"/>
        <xdr:cNvSpPr txBox="1"/>
      </xdr:nvSpPr>
      <xdr:spPr>
        <a:xfrm>
          <a:off x="28575" y="44357925"/>
          <a:ext cx="4705350" cy="5048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10</xdr:col>
      <xdr:colOff>333375</xdr:colOff>
      <xdr:row>229</xdr:row>
      <xdr:rowOff>85725</xdr:rowOff>
    </xdr:from>
    <xdr:to>
      <xdr:col>18</xdr:col>
      <xdr:colOff>161925</xdr:colOff>
      <xdr:row>232</xdr:row>
      <xdr:rowOff>19050</xdr:rowOff>
    </xdr:to>
    <xdr:sp macro="" textlink="">
      <xdr:nvSpPr>
        <xdr:cNvPr id="39" name="QuadreDeText 38"/>
        <xdr:cNvSpPr txBox="1"/>
      </xdr:nvSpPr>
      <xdr:spPr>
        <a:xfrm>
          <a:off x="6429375" y="44329350"/>
          <a:ext cx="4705350" cy="5048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149</xdr:row>
      <xdr:rowOff>180975</xdr:rowOff>
    </xdr:from>
    <xdr:to>
      <xdr:col>9</xdr:col>
      <xdr:colOff>285750</xdr:colOff>
      <xdr:row>172</xdr:row>
      <xdr:rowOff>0</xdr:rowOff>
    </xdr:to>
    <xdr:graphicFrame macro="">
      <xdr:nvGraphicFramePr>
        <xdr:cNvPr id="40" name="Gràfic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0"/>
  <sheetViews>
    <sheetView showGridLines="0" tabSelected="1" workbookViewId="0"/>
  </sheetViews>
  <sheetFormatPr defaultRowHeight="15"/>
  <cols>
    <col min="1" max="1" width="2.28515625" customWidth="1"/>
    <col min="2" max="2" width="47.28515625" customWidth="1"/>
    <col min="3" max="15" width="9.7109375" bestFit="1" customWidth="1"/>
  </cols>
  <sheetData>
    <row r="1" spans="1: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48" customHeight="1">
      <c r="A2" s="1"/>
      <c r="B2" s="55" t="s">
        <v>52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9.75" customHeight="1">
      <c r="A4" s="1"/>
      <c r="B4" s="1"/>
      <c r="C4" s="1"/>
      <c r="D4" s="56" t="s">
        <v>40</v>
      </c>
      <c r="E4" s="56"/>
      <c r="F4" s="56"/>
      <c r="G4" s="56"/>
      <c r="H4" s="56"/>
      <c r="I4" s="56"/>
      <c r="J4" s="56"/>
      <c r="K4" s="56"/>
      <c r="L4" s="56"/>
      <c r="M4" s="4"/>
      <c r="N4" s="4"/>
      <c r="O4" s="5"/>
    </row>
    <row r="5" spans="1: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21">
      <c r="A6" s="1"/>
      <c r="B6" s="7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5" customHeight="1"/>
    <row r="8" spans="1:15" ht="15" customHeight="1" thickBot="1">
      <c r="B8" s="57" t="s">
        <v>1</v>
      </c>
      <c r="C8" s="57"/>
      <c r="D8" s="57"/>
      <c r="E8" s="57"/>
      <c r="F8" s="57"/>
      <c r="G8" s="57"/>
      <c r="H8" s="57"/>
    </row>
    <row r="9" spans="1:15" ht="15" customHeight="1" thickTop="1">
      <c r="B9" s="58"/>
      <c r="C9" s="61" t="s">
        <v>1</v>
      </c>
      <c r="D9" s="62"/>
      <c r="E9" s="62"/>
      <c r="F9" s="62"/>
      <c r="G9" s="62"/>
      <c r="H9" s="63"/>
    </row>
    <row r="10" spans="1:15" ht="15" customHeight="1">
      <c r="B10" s="59"/>
      <c r="C10" s="64" t="s">
        <v>53</v>
      </c>
      <c r="D10" s="65"/>
      <c r="E10" s="65" t="s">
        <v>54</v>
      </c>
      <c r="F10" s="65"/>
      <c r="G10" s="65" t="s">
        <v>55</v>
      </c>
      <c r="H10" s="66"/>
    </row>
    <row r="11" spans="1:15" ht="15" customHeight="1" thickBot="1">
      <c r="B11" s="60"/>
      <c r="C11" s="27" t="s">
        <v>6</v>
      </c>
      <c r="D11" s="28" t="s">
        <v>3</v>
      </c>
      <c r="E11" s="28" t="s">
        <v>6</v>
      </c>
      <c r="F11" s="28" t="s">
        <v>3</v>
      </c>
      <c r="G11" s="28" t="s">
        <v>6</v>
      </c>
      <c r="H11" s="29" t="s">
        <v>3</v>
      </c>
    </row>
    <row r="12" spans="1:15" ht="15" customHeight="1" thickTop="1">
      <c r="B12" s="9" t="s">
        <v>41</v>
      </c>
      <c r="C12" s="10">
        <v>7</v>
      </c>
      <c r="D12" s="11">
        <v>0.2592592592592593</v>
      </c>
      <c r="E12" s="12">
        <v>20</v>
      </c>
      <c r="F12" s="11">
        <v>0.74074074074074081</v>
      </c>
      <c r="G12" s="39">
        <v>27</v>
      </c>
      <c r="H12" s="40">
        <f>G12/146</f>
        <v>0.18493150684931506</v>
      </c>
    </row>
    <row r="13" spans="1:15" ht="15" customHeight="1">
      <c r="B13" s="13" t="s">
        <v>42</v>
      </c>
      <c r="C13" s="14">
        <v>6</v>
      </c>
      <c r="D13" s="15">
        <v>0.21428571428571427</v>
      </c>
      <c r="E13" s="16">
        <v>22</v>
      </c>
      <c r="F13" s="15">
        <v>0.7857142857142857</v>
      </c>
      <c r="G13" s="41">
        <v>28</v>
      </c>
      <c r="H13" s="42">
        <f t="shared" ref="H13:H18" si="0">G13/146</f>
        <v>0.19178082191780821</v>
      </c>
    </row>
    <row r="14" spans="1:15" ht="15" customHeight="1">
      <c r="B14" s="13" t="s">
        <v>43</v>
      </c>
      <c r="C14" s="14">
        <v>7</v>
      </c>
      <c r="D14" s="15">
        <v>0.17948717948717949</v>
      </c>
      <c r="E14" s="16">
        <v>32</v>
      </c>
      <c r="F14" s="15">
        <v>0.8205128205128206</v>
      </c>
      <c r="G14" s="41">
        <v>39</v>
      </c>
      <c r="H14" s="42">
        <f t="shared" si="0"/>
        <v>0.26712328767123289</v>
      </c>
    </row>
    <row r="15" spans="1:15" ht="15" customHeight="1">
      <c r="B15" s="13" t="s">
        <v>56</v>
      </c>
      <c r="C15" s="14">
        <v>1</v>
      </c>
      <c r="D15" s="15">
        <v>9.0909090909090912E-2</v>
      </c>
      <c r="E15" s="16">
        <v>10</v>
      </c>
      <c r="F15" s="15">
        <v>0.90909090909090906</v>
      </c>
      <c r="G15" s="41">
        <v>11</v>
      </c>
      <c r="H15" s="42">
        <f t="shared" si="0"/>
        <v>7.5342465753424653E-2</v>
      </c>
    </row>
    <row r="16" spans="1:15" ht="15" customHeight="1">
      <c r="B16" s="13" t="s">
        <v>44</v>
      </c>
      <c r="C16" s="14">
        <v>2</v>
      </c>
      <c r="D16" s="15">
        <v>0.1111111111111111</v>
      </c>
      <c r="E16" s="16">
        <v>16</v>
      </c>
      <c r="F16" s="15">
        <v>0.88888888888888884</v>
      </c>
      <c r="G16" s="41">
        <v>18</v>
      </c>
      <c r="H16" s="42">
        <f t="shared" si="0"/>
        <v>0.12328767123287671</v>
      </c>
    </row>
    <row r="17" spans="2:16" ht="15" customHeight="1">
      <c r="B17" s="13" t="s">
        <v>45</v>
      </c>
      <c r="C17" s="14">
        <v>3</v>
      </c>
      <c r="D17" s="15">
        <v>0.13043478260869565</v>
      </c>
      <c r="E17" s="16">
        <v>20</v>
      </c>
      <c r="F17" s="15">
        <v>0.86956521739130432</v>
      </c>
      <c r="G17" s="41">
        <v>23</v>
      </c>
      <c r="H17" s="42">
        <f t="shared" si="0"/>
        <v>0.15753424657534246</v>
      </c>
    </row>
    <row r="18" spans="2:16" ht="15" customHeight="1" thickBot="1">
      <c r="B18" s="17" t="s">
        <v>55</v>
      </c>
      <c r="C18" s="47">
        <v>26</v>
      </c>
      <c r="D18" s="48">
        <v>0.17808219178082191</v>
      </c>
      <c r="E18" s="43">
        <v>120</v>
      </c>
      <c r="F18" s="48">
        <v>0.82191780821917804</v>
      </c>
      <c r="G18" s="43">
        <v>146</v>
      </c>
      <c r="H18" s="44">
        <f t="shared" si="0"/>
        <v>1</v>
      </c>
    </row>
    <row r="19" spans="2:16" ht="15" customHeight="1" thickTop="1"/>
    <row r="20" spans="2:16" ht="15" customHeight="1" thickBot="1">
      <c r="B20" s="57" t="s">
        <v>4</v>
      </c>
      <c r="C20" s="57"/>
      <c r="D20" s="57"/>
      <c r="E20" s="57"/>
      <c r="F20" s="57"/>
      <c r="G20" s="57"/>
      <c r="H20" s="57"/>
      <c r="I20" s="57"/>
      <c r="J20" s="57"/>
    </row>
    <row r="21" spans="2:16" ht="15" customHeight="1" thickTop="1">
      <c r="B21" s="58"/>
      <c r="C21" s="61" t="s">
        <v>4</v>
      </c>
      <c r="D21" s="62"/>
      <c r="E21" s="62"/>
      <c r="F21" s="62"/>
      <c r="G21" s="62"/>
      <c r="H21" s="62"/>
      <c r="I21" s="62"/>
      <c r="J21" s="63"/>
    </row>
    <row r="22" spans="2:16" ht="29.25" customHeight="1">
      <c r="B22" s="59"/>
      <c r="C22" s="64" t="s">
        <v>36</v>
      </c>
      <c r="D22" s="65"/>
      <c r="E22" s="65" t="s">
        <v>57</v>
      </c>
      <c r="F22" s="65"/>
      <c r="G22" s="65" t="s">
        <v>5</v>
      </c>
      <c r="H22" s="65"/>
      <c r="I22" s="65" t="s">
        <v>55</v>
      </c>
      <c r="J22" s="66"/>
    </row>
    <row r="23" spans="2:16" ht="15" customHeight="1" thickBot="1">
      <c r="B23" s="60"/>
      <c r="C23" s="27" t="s">
        <v>6</v>
      </c>
      <c r="D23" s="28" t="s">
        <v>3</v>
      </c>
      <c r="E23" s="28" t="s">
        <v>6</v>
      </c>
      <c r="F23" s="28" t="s">
        <v>3</v>
      </c>
      <c r="G23" s="28" t="s">
        <v>6</v>
      </c>
      <c r="H23" s="28" t="s">
        <v>3</v>
      </c>
      <c r="I23" s="28" t="s">
        <v>6</v>
      </c>
      <c r="J23" s="29" t="s">
        <v>3</v>
      </c>
    </row>
    <row r="24" spans="2:16" ht="15" customHeight="1" thickTop="1">
      <c r="B24" s="9" t="s">
        <v>41</v>
      </c>
      <c r="C24" s="10">
        <v>26</v>
      </c>
      <c r="D24" s="11">
        <v>0.96296296296296291</v>
      </c>
      <c r="E24" s="12">
        <v>0</v>
      </c>
      <c r="F24" s="11">
        <v>0</v>
      </c>
      <c r="G24" s="12">
        <v>1</v>
      </c>
      <c r="H24" s="11">
        <v>3.7037037037037035E-2</v>
      </c>
      <c r="I24" s="39">
        <v>27</v>
      </c>
      <c r="J24" s="40">
        <f>I24/146</f>
        <v>0.18493150684931506</v>
      </c>
    </row>
    <row r="25" spans="2:16" ht="15" customHeight="1">
      <c r="B25" s="13" t="s">
        <v>42</v>
      </c>
      <c r="C25" s="14">
        <v>25</v>
      </c>
      <c r="D25" s="15">
        <v>0.8928571428571429</v>
      </c>
      <c r="E25" s="16">
        <v>2</v>
      </c>
      <c r="F25" s="15">
        <v>7.1428571428571438E-2</v>
      </c>
      <c r="G25" s="16">
        <v>1</v>
      </c>
      <c r="H25" s="15">
        <v>3.5714285714285719E-2</v>
      </c>
      <c r="I25" s="41">
        <v>28</v>
      </c>
      <c r="J25" s="42">
        <f t="shared" ref="J25:J30" si="1">I25/146</f>
        <v>0.19178082191780821</v>
      </c>
    </row>
    <row r="26" spans="2:16" ht="15" customHeight="1">
      <c r="B26" s="13" t="s">
        <v>43</v>
      </c>
      <c r="C26" s="14">
        <v>38</v>
      </c>
      <c r="D26" s="15">
        <v>0.97435897435897434</v>
      </c>
      <c r="E26" s="16">
        <v>0</v>
      </c>
      <c r="F26" s="15">
        <v>0</v>
      </c>
      <c r="G26" s="16">
        <v>1</v>
      </c>
      <c r="H26" s="15">
        <v>2.5641025641025644E-2</v>
      </c>
      <c r="I26" s="41">
        <v>39</v>
      </c>
      <c r="J26" s="42">
        <f t="shared" si="1"/>
        <v>0.26712328767123289</v>
      </c>
    </row>
    <row r="27" spans="2:16" ht="15" customHeight="1">
      <c r="B27" s="13" t="s">
        <v>56</v>
      </c>
      <c r="C27" s="14">
        <v>11</v>
      </c>
      <c r="D27" s="15">
        <v>1</v>
      </c>
      <c r="E27" s="16">
        <v>0</v>
      </c>
      <c r="F27" s="15">
        <v>0</v>
      </c>
      <c r="G27" s="16">
        <v>0</v>
      </c>
      <c r="H27" s="15">
        <v>0</v>
      </c>
      <c r="I27" s="41">
        <v>11</v>
      </c>
      <c r="J27" s="42">
        <f t="shared" si="1"/>
        <v>7.5342465753424653E-2</v>
      </c>
    </row>
    <row r="28" spans="2:16" ht="15" customHeight="1">
      <c r="B28" s="13" t="s">
        <v>44</v>
      </c>
      <c r="C28" s="14">
        <v>18</v>
      </c>
      <c r="D28" s="15">
        <v>1</v>
      </c>
      <c r="E28" s="16">
        <v>0</v>
      </c>
      <c r="F28" s="15">
        <v>0</v>
      </c>
      <c r="G28" s="16">
        <v>0</v>
      </c>
      <c r="H28" s="15">
        <v>0</v>
      </c>
      <c r="I28" s="41">
        <v>18</v>
      </c>
      <c r="J28" s="42">
        <f t="shared" si="1"/>
        <v>0.12328767123287671</v>
      </c>
    </row>
    <row r="29" spans="2:16" ht="15" customHeight="1">
      <c r="B29" s="13" t="s">
        <v>45</v>
      </c>
      <c r="C29" s="14">
        <v>20</v>
      </c>
      <c r="D29" s="15">
        <v>0.86956521739130432</v>
      </c>
      <c r="E29" s="16">
        <v>2</v>
      </c>
      <c r="F29" s="15">
        <v>8.6956521739130432E-2</v>
      </c>
      <c r="G29" s="16">
        <v>1</v>
      </c>
      <c r="H29" s="15">
        <v>4.3478260869565216E-2</v>
      </c>
      <c r="I29" s="41">
        <v>23</v>
      </c>
      <c r="J29" s="42">
        <f t="shared" si="1"/>
        <v>0.15753424657534246</v>
      </c>
    </row>
    <row r="30" spans="2:16" ht="15" customHeight="1" thickBot="1">
      <c r="B30" s="17" t="s">
        <v>55</v>
      </c>
      <c r="C30" s="47">
        <v>138</v>
      </c>
      <c r="D30" s="48">
        <v>0.9452054794520548</v>
      </c>
      <c r="E30" s="43">
        <v>4</v>
      </c>
      <c r="F30" s="48">
        <v>2.7397260273972601E-2</v>
      </c>
      <c r="G30" s="43">
        <v>4</v>
      </c>
      <c r="H30" s="48">
        <v>2.7397260273972601E-2</v>
      </c>
      <c r="I30" s="43">
        <v>146</v>
      </c>
      <c r="J30" s="44">
        <f t="shared" si="1"/>
        <v>1</v>
      </c>
    </row>
    <row r="31" spans="2:16" ht="15" customHeight="1" thickTop="1"/>
    <row r="32" spans="2:16" ht="15" customHeight="1" thickBot="1">
      <c r="B32" s="57" t="s">
        <v>23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2:16" ht="44.25" customHeight="1" thickTop="1">
      <c r="B33" s="58"/>
      <c r="C33" s="61" t="s">
        <v>41</v>
      </c>
      <c r="D33" s="62"/>
      <c r="E33" s="62" t="s">
        <v>42</v>
      </c>
      <c r="F33" s="62"/>
      <c r="G33" s="62" t="s">
        <v>43</v>
      </c>
      <c r="H33" s="62"/>
      <c r="I33" s="62" t="s">
        <v>56</v>
      </c>
      <c r="J33" s="62"/>
      <c r="K33" s="62" t="s">
        <v>44</v>
      </c>
      <c r="L33" s="62"/>
      <c r="M33" s="62" t="s">
        <v>45</v>
      </c>
      <c r="N33" s="62"/>
      <c r="O33" s="62" t="s">
        <v>55</v>
      </c>
      <c r="P33" s="63"/>
    </row>
    <row r="34" spans="2:16" ht="15" customHeight="1" thickBot="1">
      <c r="B34" s="60"/>
      <c r="C34" s="27" t="s">
        <v>6</v>
      </c>
      <c r="D34" s="28" t="s">
        <v>3</v>
      </c>
      <c r="E34" s="28" t="s">
        <v>6</v>
      </c>
      <c r="F34" s="28" t="s">
        <v>3</v>
      </c>
      <c r="G34" s="28" t="s">
        <v>6</v>
      </c>
      <c r="H34" s="28" t="s">
        <v>3</v>
      </c>
      <c r="I34" s="28" t="s">
        <v>6</v>
      </c>
      <c r="J34" s="28" t="s">
        <v>3</v>
      </c>
      <c r="K34" s="28" t="s">
        <v>6</v>
      </c>
      <c r="L34" s="28" t="s">
        <v>3</v>
      </c>
      <c r="M34" s="28" t="s">
        <v>6</v>
      </c>
      <c r="N34" s="28" t="s">
        <v>3</v>
      </c>
      <c r="O34" s="28" t="s">
        <v>6</v>
      </c>
      <c r="P34" s="29" t="s">
        <v>3</v>
      </c>
    </row>
    <row r="35" spans="2:16" ht="15" customHeight="1" thickTop="1">
      <c r="B35" s="9" t="s">
        <v>5</v>
      </c>
      <c r="C35" s="10">
        <v>2</v>
      </c>
      <c r="D35" s="11">
        <f>C35/27</f>
        <v>7.407407407407407E-2</v>
      </c>
      <c r="E35" s="12">
        <v>0</v>
      </c>
      <c r="F35" s="11">
        <f>E35/28</f>
        <v>0</v>
      </c>
      <c r="G35" s="12">
        <v>2</v>
      </c>
      <c r="H35" s="11">
        <f>G35/39</f>
        <v>5.128205128205128E-2</v>
      </c>
      <c r="I35" s="12">
        <v>0</v>
      </c>
      <c r="J35" s="11">
        <f>I35/11</f>
        <v>0</v>
      </c>
      <c r="K35" s="12">
        <v>3</v>
      </c>
      <c r="L35" s="11">
        <f>K35/18</f>
        <v>0.16666666666666666</v>
      </c>
      <c r="M35" s="12">
        <v>0</v>
      </c>
      <c r="N35" s="11">
        <f>M35/23</f>
        <v>0</v>
      </c>
      <c r="O35" s="39">
        <v>7</v>
      </c>
      <c r="P35" s="40">
        <f>O35/146</f>
        <v>4.7945205479452052E-2</v>
      </c>
    </row>
    <row r="36" spans="2:16" ht="15" customHeight="1">
      <c r="B36" s="13" t="s">
        <v>58</v>
      </c>
      <c r="C36" s="14">
        <v>0</v>
      </c>
      <c r="D36" s="15">
        <f t="shared" ref="D36:D99" si="2">C36/27</f>
        <v>0</v>
      </c>
      <c r="E36" s="16">
        <v>1</v>
      </c>
      <c r="F36" s="15">
        <f t="shared" ref="F36:F99" si="3">E36/28</f>
        <v>3.5714285714285712E-2</v>
      </c>
      <c r="G36" s="16">
        <v>0</v>
      </c>
      <c r="H36" s="15">
        <f t="shared" ref="H36:H99" si="4">G36/39</f>
        <v>0</v>
      </c>
      <c r="I36" s="16">
        <v>0</v>
      </c>
      <c r="J36" s="15">
        <f t="shared" ref="J36:J99" si="5">I36/11</f>
        <v>0</v>
      </c>
      <c r="K36" s="16">
        <v>0</v>
      </c>
      <c r="L36" s="15">
        <f t="shared" ref="L36:L99" si="6">K36/18</f>
        <v>0</v>
      </c>
      <c r="M36" s="16">
        <v>0</v>
      </c>
      <c r="N36" s="15">
        <f t="shared" ref="N36:N99" si="7">M36/23</f>
        <v>0</v>
      </c>
      <c r="O36" s="41">
        <v>1</v>
      </c>
      <c r="P36" s="42">
        <f t="shared" ref="P36:P99" si="8">O36/146</f>
        <v>6.8493150684931503E-3</v>
      </c>
    </row>
    <row r="37" spans="2:16" ht="15" customHeight="1">
      <c r="B37" s="13" t="s">
        <v>59</v>
      </c>
      <c r="C37" s="14">
        <v>0</v>
      </c>
      <c r="D37" s="15">
        <f t="shared" si="2"/>
        <v>0</v>
      </c>
      <c r="E37" s="16">
        <v>0</v>
      </c>
      <c r="F37" s="15">
        <f t="shared" si="3"/>
        <v>0</v>
      </c>
      <c r="G37" s="16">
        <v>1</v>
      </c>
      <c r="H37" s="15">
        <f t="shared" si="4"/>
        <v>2.564102564102564E-2</v>
      </c>
      <c r="I37" s="16">
        <v>0</v>
      </c>
      <c r="J37" s="15">
        <f t="shared" si="5"/>
        <v>0</v>
      </c>
      <c r="K37" s="16">
        <v>0</v>
      </c>
      <c r="L37" s="15">
        <f t="shared" si="6"/>
        <v>0</v>
      </c>
      <c r="M37" s="16">
        <v>0</v>
      </c>
      <c r="N37" s="15">
        <f t="shared" si="7"/>
        <v>0</v>
      </c>
      <c r="O37" s="41">
        <v>1</v>
      </c>
      <c r="P37" s="42">
        <f t="shared" si="8"/>
        <v>6.8493150684931503E-3</v>
      </c>
    </row>
    <row r="38" spans="2:16" ht="15" customHeight="1">
      <c r="B38" s="13" t="s">
        <v>60</v>
      </c>
      <c r="C38" s="14">
        <v>0</v>
      </c>
      <c r="D38" s="15">
        <f t="shared" si="2"/>
        <v>0</v>
      </c>
      <c r="E38" s="16">
        <v>0</v>
      </c>
      <c r="F38" s="15">
        <f t="shared" si="3"/>
        <v>0</v>
      </c>
      <c r="G38" s="16">
        <v>0</v>
      </c>
      <c r="H38" s="15">
        <f t="shared" si="4"/>
        <v>0</v>
      </c>
      <c r="I38" s="16">
        <v>0</v>
      </c>
      <c r="J38" s="15">
        <f t="shared" si="5"/>
        <v>0</v>
      </c>
      <c r="K38" s="16">
        <v>0</v>
      </c>
      <c r="L38" s="15">
        <f t="shared" si="6"/>
        <v>0</v>
      </c>
      <c r="M38" s="16">
        <v>1</v>
      </c>
      <c r="N38" s="15">
        <f t="shared" si="7"/>
        <v>4.3478260869565216E-2</v>
      </c>
      <c r="O38" s="41">
        <v>1</v>
      </c>
      <c r="P38" s="42">
        <f t="shared" si="8"/>
        <v>6.8493150684931503E-3</v>
      </c>
    </row>
    <row r="39" spans="2:16" ht="15" customHeight="1">
      <c r="B39" s="13" t="s">
        <v>61</v>
      </c>
      <c r="C39" s="14">
        <v>0</v>
      </c>
      <c r="D39" s="15">
        <f t="shared" si="2"/>
        <v>0</v>
      </c>
      <c r="E39" s="16">
        <v>0</v>
      </c>
      <c r="F39" s="15">
        <f t="shared" si="3"/>
        <v>0</v>
      </c>
      <c r="G39" s="16">
        <v>0</v>
      </c>
      <c r="H39" s="15">
        <f t="shared" si="4"/>
        <v>0</v>
      </c>
      <c r="I39" s="16">
        <v>0</v>
      </c>
      <c r="J39" s="15">
        <f t="shared" si="5"/>
        <v>0</v>
      </c>
      <c r="K39" s="16">
        <v>0</v>
      </c>
      <c r="L39" s="15">
        <f t="shared" si="6"/>
        <v>0</v>
      </c>
      <c r="M39" s="16">
        <v>1</v>
      </c>
      <c r="N39" s="15">
        <f t="shared" si="7"/>
        <v>4.3478260869565216E-2</v>
      </c>
      <c r="O39" s="41">
        <v>1</v>
      </c>
      <c r="P39" s="42">
        <f t="shared" si="8"/>
        <v>6.8493150684931503E-3</v>
      </c>
    </row>
    <row r="40" spans="2:16" ht="15" customHeight="1">
      <c r="B40" s="13" t="s">
        <v>62</v>
      </c>
      <c r="C40" s="14">
        <v>0</v>
      </c>
      <c r="D40" s="15">
        <f t="shared" si="2"/>
        <v>0</v>
      </c>
      <c r="E40" s="16">
        <v>0</v>
      </c>
      <c r="F40" s="15">
        <f t="shared" si="3"/>
        <v>0</v>
      </c>
      <c r="G40" s="16">
        <v>0</v>
      </c>
      <c r="H40" s="15">
        <f t="shared" si="4"/>
        <v>0</v>
      </c>
      <c r="I40" s="16">
        <v>0</v>
      </c>
      <c r="J40" s="15">
        <f t="shared" si="5"/>
        <v>0</v>
      </c>
      <c r="K40" s="16">
        <v>1</v>
      </c>
      <c r="L40" s="15">
        <f t="shared" si="6"/>
        <v>5.5555555555555552E-2</v>
      </c>
      <c r="M40" s="16">
        <v>0</v>
      </c>
      <c r="N40" s="15">
        <f t="shared" si="7"/>
        <v>0</v>
      </c>
      <c r="O40" s="41">
        <v>1</v>
      </c>
      <c r="P40" s="42">
        <f t="shared" si="8"/>
        <v>6.8493150684931503E-3</v>
      </c>
    </row>
    <row r="41" spans="2:16" ht="15" customHeight="1">
      <c r="B41" s="13" t="s">
        <v>63</v>
      </c>
      <c r="C41" s="14">
        <v>0</v>
      </c>
      <c r="D41" s="15">
        <f t="shared" si="2"/>
        <v>0</v>
      </c>
      <c r="E41" s="16">
        <v>1</v>
      </c>
      <c r="F41" s="15">
        <f t="shared" si="3"/>
        <v>3.5714285714285712E-2</v>
      </c>
      <c r="G41" s="16">
        <v>0</v>
      </c>
      <c r="H41" s="15">
        <f t="shared" si="4"/>
        <v>0</v>
      </c>
      <c r="I41" s="16">
        <v>1</v>
      </c>
      <c r="J41" s="15">
        <f t="shared" si="5"/>
        <v>9.0909090909090912E-2</v>
      </c>
      <c r="K41" s="16">
        <v>0</v>
      </c>
      <c r="L41" s="15">
        <f t="shared" si="6"/>
        <v>0</v>
      </c>
      <c r="M41" s="16">
        <v>0</v>
      </c>
      <c r="N41" s="15">
        <f t="shared" si="7"/>
        <v>0</v>
      </c>
      <c r="O41" s="41">
        <v>2</v>
      </c>
      <c r="P41" s="42">
        <f t="shared" si="8"/>
        <v>1.3698630136986301E-2</v>
      </c>
    </row>
    <row r="42" spans="2:16" ht="15" customHeight="1">
      <c r="B42" s="13" t="s">
        <v>64</v>
      </c>
      <c r="C42" s="14">
        <v>0</v>
      </c>
      <c r="D42" s="15">
        <f t="shared" si="2"/>
        <v>0</v>
      </c>
      <c r="E42" s="16">
        <v>1</v>
      </c>
      <c r="F42" s="15">
        <f t="shared" si="3"/>
        <v>3.5714285714285712E-2</v>
      </c>
      <c r="G42" s="16">
        <v>0</v>
      </c>
      <c r="H42" s="15">
        <f t="shared" si="4"/>
        <v>0</v>
      </c>
      <c r="I42" s="16">
        <v>0</v>
      </c>
      <c r="J42" s="15">
        <f t="shared" si="5"/>
        <v>0</v>
      </c>
      <c r="K42" s="16">
        <v>0</v>
      </c>
      <c r="L42" s="15">
        <f t="shared" si="6"/>
        <v>0</v>
      </c>
      <c r="M42" s="16">
        <v>0</v>
      </c>
      <c r="N42" s="15">
        <f t="shared" si="7"/>
        <v>0</v>
      </c>
      <c r="O42" s="41">
        <v>1</v>
      </c>
      <c r="P42" s="42">
        <f t="shared" si="8"/>
        <v>6.8493150684931503E-3</v>
      </c>
    </row>
    <row r="43" spans="2:16" ht="15" customHeight="1">
      <c r="B43" s="13" t="s">
        <v>65</v>
      </c>
      <c r="C43" s="14">
        <v>0</v>
      </c>
      <c r="D43" s="15">
        <f t="shared" si="2"/>
        <v>0</v>
      </c>
      <c r="E43" s="16">
        <v>0</v>
      </c>
      <c r="F43" s="15">
        <f t="shared" si="3"/>
        <v>0</v>
      </c>
      <c r="G43" s="16">
        <v>1</v>
      </c>
      <c r="H43" s="15">
        <f t="shared" si="4"/>
        <v>2.564102564102564E-2</v>
      </c>
      <c r="I43" s="16">
        <v>0</v>
      </c>
      <c r="J43" s="15">
        <f t="shared" si="5"/>
        <v>0</v>
      </c>
      <c r="K43" s="16">
        <v>0</v>
      </c>
      <c r="L43" s="15">
        <f t="shared" si="6"/>
        <v>0</v>
      </c>
      <c r="M43" s="16">
        <v>0</v>
      </c>
      <c r="N43" s="15">
        <f t="shared" si="7"/>
        <v>0</v>
      </c>
      <c r="O43" s="41">
        <v>1</v>
      </c>
      <c r="P43" s="42">
        <f t="shared" si="8"/>
        <v>6.8493150684931503E-3</v>
      </c>
    </row>
    <row r="44" spans="2:16" ht="15" customHeight="1">
      <c r="B44" s="13" t="s">
        <v>66</v>
      </c>
      <c r="C44" s="14">
        <v>0</v>
      </c>
      <c r="D44" s="15">
        <f t="shared" si="2"/>
        <v>0</v>
      </c>
      <c r="E44" s="16">
        <v>0</v>
      </c>
      <c r="F44" s="15">
        <f t="shared" si="3"/>
        <v>0</v>
      </c>
      <c r="G44" s="16">
        <v>1</v>
      </c>
      <c r="H44" s="15">
        <f t="shared" si="4"/>
        <v>2.564102564102564E-2</v>
      </c>
      <c r="I44" s="16">
        <v>0</v>
      </c>
      <c r="J44" s="15">
        <f t="shared" si="5"/>
        <v>0</v>
      </c>
      <c r="K44" s="16">
        <v>0</v>
      </c>
      <c r="L44" s="15">
        <f t="shared" si="6"/>
        <v>0</v>
      </c>
      <c r="M44" s="16">
        <v>0</v>
      </c>
      <c r="N44" s="15">
        <f t="shared" si="7"/>
        <v>0</v>
      </c>
      <c r="O44" s="41">
        <v>1</v>
      </c>
      <c r="P44" s="42">
        <f t="shared" si="8"/>
        <v>6.8493150684931503E-3</v>
      </c>
    </row>
    <row r="45" spans="2:16" ht="15" customHeight="1">
      <c r="B45" s="13" t="s">
        <v>67</v>
      </c>
      <c r="C45" s="14">
        <v>2</v>
      </c>
      <c r="D45" s="15">
        <f t="shared" si="2"/>
        <v>7.407407407407407E-2</v>
      </c>
      <c r="E45" s="16">
        <v>0</v>
      </c>
      <c r="F45" s="15">
        <f t="shared" si="3"/>
        <v>0</v>
      </c>
      <c r="G45" s="16">
        <v>1</v>
      </c>
      <c r="H45" s="15">
        <f t="shared" si="4"/>
        <v>2.564102564102564E-2</v>
      </c>
      <c r="I45" s="16">
        <v>0</v>
      </c>
      <c r="J45" s="15">
        <f t="shared" si="5"/>
        <v>0</v>
      </c>
      <c r="K45" s="16">
        <v>0</v>
      </c>
      <c r="L45" s="15">
        <f t="shared" si="6"/>
        <v>0</v>
      </c>
      <c r="M45" s="16">
        <v>0</v>
      </c>
      <c r="N45" s="15">
        <f t="shared" si="7"/>
        <v>0</v>
      </c>
      <c r="O45" s="41">
        <v>3</v>
      </c>
      <c r="P45" s="42">
        <f t="shared" si="8"/>
        <v>2.0547945205479451E-2</v>
      </c>
    </row>
    <row r="46" spans="2:16" ht="15" customHeight="1">
      <c r="B46" s="13" t="s">
        <v>68</v>
      </c>
      <c r="C46" s="14">
        <v>0</v>
      </c>
      <c r="D46" s="15">
        <f t="shared" si="2"/>
        <v>0</v>
      </c>
      <c r="E46" s="16">
        <v>0</v>
      </c>
      <c r="F46" s="15">
        <f t="shared" si="3"/>
        <v>0</v>
      </c>
      <c r="G46" s="16">
        <v>0</v>
      </c>
      <c r="H46" s="15">
        <f t="shared" si="4"/>
        <v>0</v>
      </c>
      <c r="I46" s="16">
        <v>0</v>
      </c>
      <c r="J46" s="15">
        <f t="shared" si="5"/>
        <v>0</v>
      </c>
      <c r="K46" s="16">
        <v>0</v>
      </c>
      <c r="L46" s="15">
        <f t="shared" si="6"/>
        <v>0</v>
      </c>
      <c r="M46" s="16">
        <v>1</v>
      </c>
      <c r="N46" s="15">
        <f t="shared" si="7"/>
        <v>4.3478260869565216E-2</v>
      </c>
      <c r="O46" s="41">
        <v>1</v>
      </c>
      <c r="P46" s="42">
        <f t="shared" si="8"/>
        <v>6.8493150684931503E-3</v>
      </c>
    </row>
    <row r="47" spans="2:16" ht="15" customHeight="1">
      <c r="B47" s="13" t="s">
        <v>69</v>
      </c>
      <c r="C47" s="14">
        <v>1</v>
      </c>
      <c r="D47" s="15">
        <f t="shared" si="2"/>
        <v>3.7037037037037035E-2</v>
      </c>
      <c r="E47" s="16">
        <v>0</v>
      </c>
      <c r="F47" s="15">
        <f t="shared" si="3"/>
        <v>0</v>
      </c>
      <c r="G47" s="16">
        <v>0</v>
      </c>
      <c r="H47" s="15">
        <f t="shared" si="4"/>
        <v>0</v>
      </c>
      <c r="I47" s="16">
        <v>0</v>
      </c>
      <c r="J47" s="15">
        <f t="shared" si="5"/>
        <v>0</v>
      </c>
      <c r="K47" s="16">
        <v>0</v>
      </c>
      <c r="L47" s="15">
        <f t="shared" si="6"/>
        <v>0</v>
      </c>
      <c r="M47" s="16">
        <v>0</v>
      </c>
      <c r="N47" s="15">
        <f t="shared" si="7"/>
        <v>0</v>
      </c>
      <c r="O47" s="41">
        <v>1</v>
      </c>
      <c r="P47" s="42">
        <f t="shared" si="8"/>
        <v>6.8493150684931503E-3</v>
      </c>
    </row>
    <row r="48" spans="2:16" ht="15" customHeight="1">
      <c r="B48" s="13" t="s">
        <v>70</v>
      </c>
      <c r="C48" s="14">
        <v>0</v>
      </c>
      <c r="D48" s="15">
        <f t="shared" si="2"/>
        <v>0</v>
      </c>
      <c r="E48" s="16">
        <v>0</v>
      </c>
      <c r="F48" s="15">
        <f t="shared" si="3"/>
        <v>0</v>
      </c>
      <c r="G48" s="16">
        <v>0</v>
      </c>
      <c r="H48" s="15">
        <f t="shared" si="4"/>
        <v>0</v>
      </c>
      <c r="I48" s="16">
        <v>0</v>
      </c>
      <c r="J48" s="15">
        <f t="shared" si="5"/>
        <v>0</v>
      </c>
      <c r="K48" s="16">
        <v>0</v>
      </c>
      <c r="L48" s="15">
        <f t="shared" si="6"/>
        <v>0</v>
      </c>
      <c r="M48" s="16">
        <v>1</v>
      </c>
      <c r="N48" s="15">
        <f t="shared" si="7"/>
        <v>4.3478260869565216E-2</v>
      </c>
      <c r="O48" s="41">
        <v>1</v>
      </c>
      <c r="P48" s="42">
        <f t="shared" si="8"/>
        <v>6.8493150684931503E-3</v>
      </c>
    </row>
    <row r="49" spans="2:16" ht="15" customHeight="1">
      <c r="B49" s="13" t="s">
        <v>71</v>
      </c>
      <c r="C49" s="14">
        <v>0</v>
      </c>
      <c r="D49" s="15">
        <f t="shared" si="2"/>
        <v>0</v>
      </c>
      <c r="E49" s="16">
        <v>0</v>
      </c>
      <c r="F49" s="15">
        <f t="shared" si="3"/>
        <v>0</v>
      </c>
      <c r="G49" s="16">
        <v>1</v>
      </c>
      <c r="H49" s="15">
        <f t="shared" si="4"/>
        <v>2.564102564102564E-2</v>
      </c>
      <c r="I49" s="16">
        <v>0</v>
      </c>
      <c r="J49" s="15">
        <f t="shared" si="5"/>
        <v>0</v>
      </c>
      <c r="K49" s="16">
        <v>0</v>
      </c>
      <c r="L49" s="15">
        <f t="shared" si="6"/>
        <v>0</v>
      </c>
      <c r="M49" s="16">
        <v>0</v>
      </c>
      <c r="N49" s="15">
        <f t="shared" si="7"/>
        <v>0</v>
      </c>
      <c r="O49" s="41">
        <v>1</v>
      </c>
      <c r="P49" s="42">
        <f t="shared" si="8"/>
        <v>6.8493150684931503E-3</v>
      </c>
    </row>
    <row r="50" spans="2:16" ht="15" customHeight="1">
      <c r="B50" s="13" t="s">
        <v>72</v>
      </c>
      <c r="C50" s="14">
        <v>0</v>
      </c>
      <c r="D50" s="15">
        <f t="shared" si="2"/>
        <v>0</v>
      </c>
      <c r="E50" s="16">
        <v>0</v>
      </c>
      <c r="F50" s="15">
        <f t="shared" si="3"/>
        <v>0</v>
      </c>
      <c r="G50" s="16">
        <v>1</v>
      </c>
      <c r="H50" s="15">
        <f t="shared" si="4"/>
        <v>2.564102564102564E-2</v>
      </c>
      <c r="I50" s="16">
        <v>0</v>
      </c>
      <c r="J50" s="15">
        <f t="shared" si="5"/>
        <v>0</v>
      </c>
      <c r="K50" s="16">
        <v>0</v>
      </c>
      <c r="L50" s="15">
        <f t="shared" si="6"/>
        <v>0</v>
      </c>
      <c r="M50" s="16">
        <v>0</v>
      </c>
      <c r="N50" s="15">
        <f t="shared" si="7"/>
        <v>0</v>
      </c>
      <c r="O50" s="41">
        <v>1</v>
      </c>
      <c r="P50" s="42">
        <f t="shared" si="8"/>
        <v>6.8493150684931503E-3</v>
      </c>
    </row>
    <row r="51" spans="2:16" ht="15" customHeight="1">
      <c r="B51" s="13" t="s">
        <v>73</v>
      </c>
      <c r="C51" s="14">
        <v>0</v>
      </c>
      <c r="D51" s="15">
        <f t="shared" si="2"/>
        <v>0</v>
      </c>
      <c r="E51" s="16">
        <v>0</v>
      </c>
      <c r="F51" s="15">
        <f t="shared" si="3"/>
        <v>0</v>
      </c>
      <c r="G51" s="16">
        <v>1</v>
      </c>
      <c r="H51" s="15">
        <f t="shared" si="4"/>
        <v>2.564102564102564E-2</v>
      </c>
      <c r="I51" s="16">
        <v>0</v>
      </c>
      <c r="J51" s="15">
        <f t="shared" si="5"/>
        <v>0</v>
      </c>
      <c r="K51" s="16">
        <v>0</v>
      </c>
      <c r="L51" s="15">
        <f t="shared" si="6"/>
        <v>0</v>
      </c>
      <c r="M51" s="16">
        <v>0</v>
      </c>
      <c r="N51" s="15">
        <f t="shared" si="7"/>
        <v>0</v>
      </c>
      <c r="O51" s="41">
        <v>1</v>
      </c>
      <c r="P51" s="42">
        <f t="shared" si="8"/>
        <v>6.8493150684931503E-3</v>
      </c>
    </row>
    <row r="52" spans="2:16" ht="15" customHeight="1">
      <c r="B52" s="13" t="s">
        <v>74</v>
      </c>
      <c r="C52" s="14">
        <v>1</v>
      </c>
      <c r="D52" s="15">
        <f t="shared" si="2"/>
        <v>3.7037037037037035E-2</v>
      </c>
      <c r="E52" s="16">
        <v>0</v>
      </c>
      <c r="F52" s="15">
        <f t="shared" si="3"/>
        <v>0</v>
      </c>
      <c r="G52" s="16">
        <v>1</v>
      </c>
      <c r="H52" s="15">
        <f t="shared" si="4"/>
        <v>2.564102564102564E-2</v>
      </c>
      <c r="I52" s="16">
        <v>0</v>
      </c>
      <c r="J52" s="15">
        <f t="shared" si="5"/>
        <v>0</v>
      </c>
      <c r="K52" s="16">
        <v>0</v>
      </c>
      <c r="L52" s="15">
        <f t="shared" si="6"/>
        <v>0</v>
      </c>
      <c r="M52" s="16">
        <v>0</v>
      </c>
      <c r="N52" s="15">
        <f t="shared" si="7"/>
        <v>0</v>
      </c>
      <c r="O52" s="41">
        <v>2</v>
      </c>
      <c r="P52" s="42">
        <f t="shared" si="8"/>
        <v>1.3698630136986301E-2</v>
      </c>
    </row>
    <row r="53" spans="2:16" ht="15" customHeight="1">
      <c r="B53" s="13" t="s">
        <v>75</v>
      </c>
      <c r="C53" s="14">
        <v>0</v>
      </c>
      <c r="D53" s="15">
        <f t="shared" si="2"/>
        <v>0</v>
      </c>
      <c r="E53" s="16">
        <v>1</v>
      </c>
      <c r="F53" s="15">
        <f t="shared" si="3"/>
        <v>3.5714285714285712E-2</v>
      </c>
      <c r="G53" s="16">
        <v>0</v>
      </c>
      <c r="H53" s="15">
        <f t="shared" si="4"/>
        <v>0</v>
      </c>
      <c r="I53" s="16">
        <v>0</v>
      </c>
      <c r="J53" s="15">
        <f t="shared" si="5"/>
        <v>0</v>
      </c>
      <c r="K53" s="16">
        <v>0</v>
      </c>
      <c r="L53" s="15">
        <f t="shared" si="6"/>
        <v>0</v>
      </c>
      <c r="M53" s="16">
        <v>0</v>
      </c>
      <c r="N53" s="15">
        <f t="shared" si="7"/>
        <v>0</v>
      </c>
      <c r="O53" s="41">
        <v>1</v>
      </c>
      <c r="P53" s="42">
        <f t="shared" si="8"/>
        <v>6.8493150684931503E-3</v>
      </c>
    </row>
    <row r="54" spans="2:16" ht="15" customHeight="1">
      <c r="B54" s="13" t="s">
        <v>76</v>
      </c>
      <c r="C54" s="14">
        <v>0</v>
      </c>
      <c r="D54" s="15">
        <f t="shared" si="2"/>
        <v>0</v>
      </c>
      <c r="E54" s="16">
        <v>0</v>
      </c>
      <c r="F54" s="15">
        <f t="shared" si="3"/>
        <v>0</v>
      </c>
      <c r="G54" s="16">
        <v>1</v>
      </c>
      <c r="H54" s="15">
        <f t="shared" si="4"/>
        <v>2.564102564102564E-2</v>
      </c>
      <c r="I54" s="16">
        <v>0</v>
      </c>
      <c r="J54" s="15">
        <f t="shared" si="5"/>
        <v>0</v>
      </c>
      <c r="K54" s="16">
        <v>0</v>
      </c>
      <c r="L54" s="15">
        <f t="shared" si="6"/>
        <v>0</v>
      </c>
      <c r="M54" s="16">
        <v>0</v>
      </c>
      <c r="N54" s="15">
        <f t="shared" si="7"/>
        <v>0</v>
      </c>
      <c r="O54" s="41">
        <v>1</v>
      </c>
      <c r="P54" s="42">
        <f t="shared" si="8"/>
        <v>6.8493150684931503E-3</v>
      </c>
    </row>
    <row r="55" spans="2:16" ht="15" customHeight="1">
      <c r="B55" s="13" t="s">
        <v>77</v>
      </c>
      <c r="C55" s="14">
        <v>0</v>
      </c>
      <c r="D55" s="15">
        <f t="shared" si="2"/>
        <v>0</v>
      </c>
      <c r="E55" s="16">
        <v>2</v>
      </c>
      <c r="F55" s="15">
        <f t="shared" si="3"/>
        <v>7.1428571428571425E-2</v>
      </c>
      <c r="G55" s="16">
        <v>0</v>
      </c>
      <c r="H55" s="15">
        <f t="shared" si="4"/>
        <v>0</v>
      </c>
      <c r="I55" s="16">
        <v>0</v>
      </c>
      <c r="J55" s="15">
        <f t="shared" si="5"/>
        <v>0</v>
      </c>
      <c r="K55" s="16">
        <v>0</v>
      </c>
      <c r="L55" s="15">
        <f t="shared" si="6"/>
        <v>0</v>
      </c>
      <c r="M55" s="16">
        <v>0</v>
      </c>
      <c r="N55" s="15">
        <f t="shared" si="7"/>
        <v>0</v>
      </c>
      <c r="O55" s="41">
        <v>2</v>
      </c>
      <c r="P55" s="42">
        <f t="shared" si="8"/>
        <v>1.3698630136986301E-2</v>
      </c>
    </row>
    <row r="56" spans="2:16" ht="15" customHeight="1">
      <c r="B56" s="13" t="s">
        <v>78</v>
      </c>
      <c r="C56" s="14">
        <v>0</v>
      </c>
      <c r="D56" s="15">
        <f t="shared" si="2"/>
        <v>0</v>
      </c>
      <c r="E56" s="16">
        <v>0</v>
      </c>
      <c r="F56" s="15">
        <f t="shared" si="3"/>
        <v>0</v>
      </c>
      <c r="G56" s="16">
        <v>0</v>
      </c>
      <c r="H56" s="15">
        <f t="shared" si="4"/>
        <v>0</v>
      </c>
      <c r="I56" s="16">
        <v>0</v>
      </c>
      <c r="J56" s="15">
        <f t="shared" si="5"/>
        <v>0</v>
      </c>
      <c r="K56" s="16">
        <v>0</v>
      </c>
      <c r="L56" s="15">
        <f t="shared" si="6"/>
        <v>0</v>
      </c>
      <c r="M56" s="16">
        <v>1</v>
      </c>
      <c r="N56" s="15">
        <f t="shared" si="7"/>
        <v>4.3478260869565216E-2</v>
      </c>
      <c r="O56" s="41">
        <v>1</v>
      </c>
      <c r="P56" s="42">
        <f t="shared" si="8"/>
        <v>6.8493150684931503E-3</v>
      </c>
    </row>
    <row r="57" spans="2:16" ht="15" customHeight="1">
      <c r="B57" s="13" t="s">
        <v>79</v>
      </c>
      <c r="C57" s="14">
        <v>0</v>
      </c>
      <c r="D57" s="15">
        <f t="shared" si="2"/>
        <v>0</v>
      </c>
      <c r="E57" s="16">
        <v>0</v>
      </c>
      <c r="F57" s="15">
        <f t="shared" si="3"/>
        <v>0</v>
      </c>
      <c r="G57" s="16">
        <v>0</v>
      </c>
      <c r="H57" s="15">
        <f t="shared" si="4"/>
        <v>0</v>
      </c>
      <c r="I57" s="16">
        <v>0</v>
      </c>
      <c r="J57" s="15">
        <f t="shared" si="5"/>
        <v>0</v>
      </c>
      <c r="K57" s="16">
        <v>1</v>
      </c>
      <c r="L57" s="15">
        <f t="shared" si="6"/>
        <v>5.5555555555555552E-2</v>
      </c>
      <c r="M57" s="16">
        <v>0</v>
      </c>
      <c r="N57" s="15">
        <f t="shared" si="7"/>
        <v>0</v>
      </c>
      <c r="O57" s="41">
        <v>1</v>
      </c>
      <c r="P57" s="42">
        <f t="shared" si="8"/>
        <v>6.8493150684931503E-3</v>
      </c>
    </row>
    <row r="58" spans="2:16" ht="15" customHeight="1">
      <c r="B58" s="13" t="s">
        <v>80</v>
      </c>
      <c r="C58" s="14">
        <v>0</v>
      </c>
      <c r="D58" s="15">
        <f t="shared" si="2"/>
        <v>0</v>
      </c>
      <c r="E58" s="16">
        <v>0</v>
      </c>
      <c r="F58" s="15">
        <f t="shared" si="3"/>
        <v>0</v>
      </c>
      <c r="G58" s="16">
        <v>0</v>
      </c>
      <c r="H58" s="15">
        <f t="shared" si="4"/>
        <v>0</v>
      </c>
      <c r="I58" s="16">
        <v>0</v>
      </c>
      <c r="J58" s="15">
        <f t="shared" si="5"/>
        <v>0</v>
      </c>
      <c r="K58" s="16">
        <v>1</v>
      </c>
      <c r="L58" s="15">
        <f t="shared" si="6"/>
        <v>5.5555555555555552E-2</v>
      </c>
      <c r="M58" s="16">
        <v>0</v>
      </c>
      <c r="N58" s="15">
        <f t="shared" si="7"/>
        <v>0</v>
      </c>
      <c r="O58" s="41">
        <v>1</v>
      </c>
      <c r="P58" s="42">
        <f t="shared" si="8"/>
        <v>6.8493150684931503E-3</v>
      </c>
    </row>
    <row r="59" spans="2:16" ht="15" customHeight="1">
      <c r="B59" s="13" t="s">
        <v>81</v>
      </c>
      <c r="C59" s="14">
        <v>2</v>
      </c>
      <c r="D59" s="15">
        <f t="shared" si="2"/>
        <v>7.407407407407407E-2</v>
      </c>
      <c r="E59" s="16">
        <v>0</v>
      </c>
      <c r="F59" s="15">
        <f t="shared" si="3"/>
        <v>0</v>
      </c>
      <c r="G59" s="16">
        <v>1</v>
      </c>
      <c r="H59" s="15">
        <f t="shared" si="4"/>
        <v>2.564102564102564E-2</v>
      </c>
      <c r="I59" s="16">
        <v>0</v>
      </c>
      <c r="J59" s="15">
        <f t="shared" si="5"/>
        <v>0</v>
      </c>
      <c r="K59" s="16">
        <v>0</v>
      </c>
      <c r="L59" s="15">
        <f t="shared" si="6"/>
        <v>0</v>
      </c>
      <c r="M59" s="16">
        <v>1</v>
      </c>
      <c r="N59" s="15">
        <f t="shared" si="7"/>
        <v>4.3478260869565216E-2</v>
      </c>
      <c r="O59" s="41">
        <v>4</v>
      </c>
      <c r="P59" s="42">
        <f t="shared" si="8"/>
        <v>2.7397260273972601E-2</v>
      </c>
    </row>
    <row r="60" spans="2:16" ht="15" customHeight="1">
      <c r="B60" s="13" t="s">
        <v>82</v>
      </c>
      <c r="C60" s="14">
        <v>1</v>
      </c>
      <c r="D60" s="15">
        <f t="shared" si="2"/>
        <v>3.7037037037037035E-2</v>
      </c>
      <c r="E60" s="16">
        <v>0</v>
      </c>
      <c r="F60" s="15">
        <f t="shared" si="3"/>
        <v>0</v>
      </c>
      <c r="G60" s="16">
        <v>1</v>
      </c>
      <c r="H60" s="15">
        <f t="shared" si="4"/>
        <v>2.564102564102564E-2</v>
      </c>
      <c r="I60" s="16">
        <v>0</v>
      </c>
      <c r="J60" s="15">
        <f t="shared" si="5"/>
        <v>0</v>
      </c>
      <c r="K60" s="16">
        <v>0</v>
      </c>
      <c r="L60" s="15">
        <f t="shared" si="6"/>
        <v>0</v>
      </c>
      <c r="M60" s="16">
        <v>0</v>
      </c>
      <c r="N60" s="15">
        <f t="shared" si="7"/>
        <v>0</v>
      </c>
      <c r="O60" s="41">
        <v>2</v>
      </c>
      <c r="P60" s="42">
        <f t="shared" si="8"/>
        <v>1.3698630136986301E-2</v>
      </c>
    </row>
    <row r="61" spans="2:16" ht="15" customHeight="1">
      <c r="B61" s="13" t="s">
        <v>83</v>
      </c>
      <c r="C61" s="14">
        <v>0</v>
      </c>
      <c r="D61" s="15">
        <f t="shared" si="2"/>
        <v>0</v>
      </c>
      <c r="E61" s="16">
        <v>1</v>
      </c>
      <c r="F61" s="15">
        <f t="shared" si="3"/>
        <v>3.5714285714285712E-2</v>
      </c>
      <c r="G61" s="16">
        <v>0</v>
      </c>
      <c r="H61" s="15">
        <f t="shared" si="4"/>
        <v>0</v>
      </c>
      <c r="I61" s="16">
        <v>0</v>
      </c>
      <c r="J61" s="15">
        <f t="shared" si="5"/>
        <v>0</v>
      </c>
      <c r="K61" s="16">
        <v>0</v>
      </c>
      <c r="L61" s="15">
        <f t="shared" si="6"/>
        <v>0</v>
      </c>
      <c r="M61" s="16">
        <v>0</v>
      </c>
      <c r="N61" s="15">
        <f t="shared" si="7"/>
        <v>0</v>
      </c>
      <c r="O61" s="41">
        <v>1</v>
      </c>
      <c r="P61" s="42">
        <f t="shared" si="8"/>
        <v>6.8493150684931503E-3</v>
      </c>
    </row>
    <row r="62" spans="2:16" ht="15" customHeight="1">
      <c r="B62" s="13" t="s">
        <v>84</v>
      </c>
      <c r="C62" s="14">
        <v>0</v>
      </c>
      <c r="D62" s="15">
        <f t="shared" si="2"/>
        <v>0</v>
      </c>
      <c r="E62" s="16">
        <v>0</v>
      </c>
      <c r="F62" s="15">
        <f t="shared" si="3"/>
        <v>0</v>
      </c>
      <c r="G62" s="16">
        <v>0</v>
      </c>
      <c r="H62" s="15">
        <f t="shared" si="4"/>
        <v>0</v>
      </c>
      <c r="I62" s="16">
        <v>1</v>
      </c>
      <c r="J62" s="15">
        <f t="shared" si="5"/>
        <v>9.0909090909090912E-2</v>
      </c>
      <c r="K62" s="16">
        <v>0</v>
      </c>
      <c r="L62" s="15">
        <f t="shared" si="6"/>
        <v>0</v>
      </c>
      <c r="M62" s="16">
        <v>0</v>
      </c>
      <c r="N62" s="15">
        <f t="shared" si="7"/>
        <v>0</v>
      </c>
      <c r="O62" s="41">
        <v>1</v>
      </c>
      <c r="P62" s="42">
        <f t="shared" si="8"/>
        <v>6.8493150684931503E-3</v>
      </c>
    </row>
    <row r="63" spans="2:16" ht="15" customHeight="1">
      <c r="B63" s="13" t="s">
        <v>85</v>
      </c>
      <c r="C63" s="14">
        <v>0</v>
      </c>
      <c r="D63" s="15">
        <f t="shared" si="2"/>
        <v>0</v>
      </c>
      <c r="E63" s="16">
        <v>0</v>
      </c>
      <c r="F63" s="15">
        <f t="shared" si="3"/>
        <v>0</v>
      </c>
      <c r="G63" s="16">
        <v>2</v>
      </c>
      <c r="H63" s="15">
        <f t="shared" si="4"/>
        <v>5.128205128205128E-2</v>
      </c>
      <c r="I63" s="16">
        <v>0</v>
      </c>
      <c r="J63" s="15">
        <f t="shared" si="5"/>
        <v>0</v>
      </c>
      <c r="K63" s="16">
        <v>0</v>
      </c>
      <c r="L63" s="15">
        <f t="shared" si="6"/>
        <v>0</v>
      </c>
      <c r="M63" s="16">
        <v>0</v>
      </c>
      <c r="N63" s="15">
        <f t="shared" si="7"/>
        <v>0</v>
      </c>
      <c r="O63" s="41">
        <v>2</v>
      </c>
      <c r="P63" s="42">
        <f t="shared" si="8"/>
        <v>1.3698630136986301E-2</v>
      </c>
    </row>
    <row r="64" spans="2:16" ht="15" customHeight="1">
      <c r="B64" s="13" t="s">
        <v>86</v>
      </c>
      <c r="C64" s="14">
        <v>0</v>
      </c>
      <c r="D64" s="15">
        <f t="shared" si="2"/>
        <v>0</v>
      </c>
      <c r="E64" s="16">
        <v>1</v>
      </c>
      <c r="F64" s="15">
        <f t="shared" si="3"/>
        <v>3.5714285714285712E-2</v>
      </c>
      <c r="G64" s="16">
        <v>0</v>
      </c>
      <c r="H64" s="15">
        <f t="shared" si="4"/>
        <v>0</v>
      </c>
      <c r="I64" s="16">
        <v>0</v>
      </c>
      <c r="J64" s="15">
        <f t="shared" si="5"/>
        <v>0</v>
      </c>
      <c r="K64" s="16">
        <v>0</v>
      </c>
      <c r="L64" s="15">
        <f t="shared" si="6"/>
        <v>0</v>
      </c>
      <c r="M64" s="16">
        <v>1</v>
      </c>
      <c r="N64" s="15">
        <f t="shared" si="7"/>
        <v>4.3478260869565216E-2</v>
      </c>
      <c r="O64" s="41">
        <v>2</v>
      </c>
      <c r="P64" s="42">
        <f t="shared" si="8"/>
        <v>1.3698630136986301E-2</v>
      </c>
    </row>
    <row r="65" spans="2:16" ht="15" customHeight="1">
      <c r="B65" s="13" t="s">
        <v>87</v>
      </c>
      <c r="C65" s="14">
        <v>0</v>
      </c>
      <c r="D65" s="15">
        <f t="shared" si="2"/>
        <v>0</v>
      </c>
      <c r="E65" s="16">
        <v>0</v>
      </c>
      <c r="F65" s="15">
        <f t="shared" si="3"/>
        <v>0</v>
      </c>
      <c r="G65" s="16">
        <v>0</v>
      </c>
      <c r="H65" s="15">
        <f t="shared" si="4"/>
        <v>0</v>
      </c>
      <c r="I65" s="16">
        <v>0</v>
      </c>
      <c r="J65" s="15">
        <f t="shared" si="5"/>
        <v>0</v>
      </c>
      <c r="K65" s="16">
        <v>0</v>
      </c>
      <c r="L65" s="15">
        <f t="shared" si="6"/>
        <v>0</v>
      </c>
      <c r="M65" s="16">
        <v>1</v>
      </c>
      <c r="N65" s="15">
        <f t="shared" si="7"/>
        <v>4.3478260869565216E-2</v>
      </c>
      <c r="O65" s="41">
        <v>1</v>
      </c>
      <c r="P65" s="42">
        <f t="shared" si="8"/>
        <v>6.8493150684931503E-3</v>
      </c>
    </row>
    <row r="66" spans="2:16" ht="15" customHeight="1">
      <c r="B66" s="13" t="s">
        <v>88</v>
      </c>
      <c r="C66" s="14">
        <v>0</v>
      </c>
      <c r="D66" s="15">
        <f t="shared" si="2"/>
        <v>0</v>
      </c>
      <c r="E66" s="16">
        <v>0</v>
      </c>
      <c r="F66" s="15">
        <f t="shared" si="3"/>
        <v>0</v>
      </c>
      <c r="G66" s="16">
        <v>0</v>
      </c>
      <c r="H66" s="15">
        <f t="shared" si="4"/>
        <v>0</v>
      </c>
      <c r="I66" s="16">
        <v>0</v>
      </c>
      <c r="J66" s="15">
        <f t="shared" si="5"/>
        <v>0</v>
      </c>
      <c r="K66" s="16">
        <v>0</v>
      </c>
      <c r="L66" s="15">
        <f t="shared" si="6"/>
        <v>0</v>
      </c>
      <c r="M66" s="16">
        <v>1</v>
      </c>
      <c r="N66" s="15">
        <f t="shared" si="7"/>
        <v>4.3478260869565216E-2</v>
      </c>
      <c r="O66" s="41">
        <v>1</v>
      </c>
      <c r="P66" s="42">
        <f t="shared" si="8"/>
        <v>6.8493150684931503E-3</v>
      </c>
    </row>
    <row r="67" spans="2:16" ht="15" customHeight="1">
      <c r="B67" s="13" t="s">
        <v>89</v>
      </c>
      <c r="C67" s="14">
        <v>0</v>
      </c>
      <c r="D67" s="15">
        <f t="shared" si="2"/>
        <v>0</v>
      </c>
      <c r="E67" s="16">
        <v>0</v>
      </c>
      <c r="F67" s="15">
        <f t="shared" si="3"/>
        <v>0</v>
      </c>
      <c r="G67" s="16">
        <v>0</v>
      </c>
      <c r="H67" s="15">
        <f t="shared" si="4"/>
        <v>0</v>
      </c>
      <c r="I67" s="16">
        <v>0</v>
      </c>
      <c r="J67" s="15">
        <f t="shared" si="5"/>
        <v>0</v>
      </c>
      <c r="K67" s="16">
        <v>1</v>
      </c>
      <c r="L67" s="15">
        <f t="shared" si="6"/>
        <v>5.5555555555555552E-2</v>
      </c>
      <c r="M67" s="16">
        <v>0</v>
      </c>
      <c r="N67" s="15">
        <f t="shared" si="7"/>
        <v>0</v>
      </c>
      <c r="O67" s="41">
        <v>1</v>
      </c>
      <c r="P67" s="42">
        <f t="shared" si="8"/>
        <v>6.8493150684931503E-3</v>
      </c>
    </row>
    <row r="68" spans="2:16" ht="15" customHeight="1">
      <c r="B68" s="13" t="s">
        <v>90</v>
      </c>
      <c r="C68" s="14">
        <v>0</v>
      </c>
      <c r="D68" s="15">
        <f t="shared" si="2"/>
        <v>0</v>
      </c>
      <c r="E68" s="16">
        <v>0</v>
      </c>
      <c r="F68" s="15">
        <f t="shared" si="3"/>
        <v>0</v>
      </c>
      <c r="G68" s="16">
        <v>1</v>
      </c>
      <c r="H68" s="15">
        <f t="shared" si="4"/>
        <v>2.564102564102564E-2</v>
      </c>
      <c r="I68" s="16">
        <v>0</v>
      </c>
      <c r="J68" s="15">
        <f t="shared" si="5"/>
        <v>0</v>
      </c>
      <c r="K68" s="16">
        <v>0</v>
      </c>
      <c r="L68" s="15">
        <f t="shared" si="6"/>
        <v>0</v>
      </c>
      <c r="M68" s="16">
        <v>0</v>
      </c>
      <c r="N68" s="15">
        <f t="shared" si="7"/>
        <v>0</v>
      </c>
      <c r="O68" s="41">
        <v>1</v>
      </c>
      <c r="P68" s="42">
        <f t="shared" si="8"/>
        <v>6.8493150684931503E-3</v>
      </c>
    </row>
    <row r="69" spans="2:16" ht="15" customHeight="1">
      <c r="B69" s="13" t="s">
        <v>91</v>
      </c>
      <c r="C69" s="14">
        <v>0</v>
      </c>
      <c r="D69" s="15">
        <f t="shared" si="2"/>
        <v>0</v>
      </c>
      <c r="E69" s="16">
        <v>0</v>
      </c>
      <c r="F69" s="15">
        <f t="shared" si="3"/>
        <v>0</v>
      </c>
      <c r="G69" s="16">
        <v>0</v>
      </c>
      <c r="H69" s="15">
        <f t="shared" si="4"/>
        <v>0</v>
      </c>
      <c r="I69" s="16">
        <v>0</v>
      </c>
      <c r="J69" s="15">
        <f t="shared" si="5"/>
        <v>0</v>
      </c>
      <c r="K69" s="16">
        <v>0</v>
      </c>
      <c r="L69" s="15">
        <f t="shared" si="6"/>
        <v>0</v>
      </c>
      <c r="M69" s="16">
        <v>1</v>
      </c>
      <c r="N69" s="15">
        <f t="shared" si="7"/>
        <v>4.3478260869565216E-2</v>
      </c>
      <c r="O69" s="41">
        <v>1</v>
      </c>
      <c r="P69" s="42">
        <f t="shared" si="8"/>
        <v>6.8493150684931503E-3</v>
      </c>
    </row>
    <row r="70" spans="2:16" ht="15" customHeight="1">
      <c r="B70" s="13" t="s">
        <v>92</v>
      </c>
      <c r="C70" s="14">
        <v>1</v>
      </c>
      <c r="D70" s="15">
        <f t="shared" si="2"/>
        <v>3.7037037037037035E-2</v>
      </c>
      <c r="E70" s="16">
        <v>0</v>
      </c>
      <c r="F70" s="15">
        <f t="shared" si="3"/>
        <v>0</v>
      </c>
      <c r="G70" s="16">
        <v>0</v>
      </c>
      <c r="H70" s="15">
        <f t="shared" si="4"/>
        <v>0</v>
      </c>
      <c r="I70" s="16">
        <v>0</v>
      </c>
      <c r="J70" s="15">
        <f t="shared" si="5"/>
        <v>0</v>
      </c>
      <c r="K70" s="16">
        <v>0</v>
      </c>
      <c r="L70" s="15">
        <f t="shared" si="6"/>
        <v>0</v>
      </c>
      <c r="M70" s="16">
        <v>0</v>
      </c>
      <c r="N70" s="15">
        <f t="shared" si="7"/>
        <v>0</v>
      </c>
      <c r="O70" s="41">
        <v>1</v>
      </c>
      <c r="P70" s="42">
        <f t="shared" si="8"/>
        <v>6.8493150684931503E-3</v>
      </c>
    </row>
    <row r="71" spans="2:16" ht="15" customHeight="1">
      <c r="B71" s="13" t="s">
        <v>93</v>
      </c>
      <c r="C71" s="14">
        <v>0</v>
      </c>
      <c r="D71" s="15">
        <f t="shared" si="2"/>
        <v>0</v>
      </c>
      <c r="E71" s="16">
        <v>0</v>
      </c>
      <c r="F71" s="15">
        <f t="shared" si="3"/>
        <v>0</v>
      </c>
      <c r="G71" s="16">
        <v>1</v>
      </c>
      <c r="H71" s="15">
        <f t="shared" si="4"/>
        <v>2.564102564102564E-2</v>
      </c>
      <c r="I71" s="16">
        <v>0</v>
      </c>
      <c r="J71" s="15">
        <f t="shared" si="5"/>
        <v>0</v>
      </c>
      <c r="K71" s="16">
        <v>0</v>
      </c>
      <c r="L71" s="15">
        <f t="shared" si="6"/>
        <v>0</v>
      </c>
      <c r="M71" s="16">
        <v>0</v>
      </c>
      <c r="N71" s="15">
        <f t="shared" si="7"/>
        <v>0</v>
      </c>
      <c r="O71" s="41">
        <v>1</v>
      </c>
      <c r="P71" s="42">
        <f t="shared" si="8"/>
        <v>6.8493150684931503E-3</v>
      </c>
    </row>
    <row r="72" spans="2:16" ht="15" customHeight="1">
      <c r="B72" s="13" t="s">
        <v>94</v>
      </c>
      <c r="C72" s="14">
        <v>2</v>
      </c>
      <c r="D72" s="15">
        <f t="shared" si="2"/>
        <v>7.407407407407407E-2</v>
      </c>
      <c r="E72" s="16">
        <v>0</v>
      </c>
      <c r="F72" s="15">
        <f t="shared" si="3"/>
        <v>0</v>
      </c>
      <c r="G72" s="16">
        <v>0</v>
      </c>
      <c r="H72" s="15">
        <f t="shared" si="4"/>
        <v>0</v>
      </c>
      <c r="I72" s="16">
        <v>0</v>
      </c>
      <c r="J72" s="15">
        <f t="shared" si="5"/>
        <v>0</v>
      </c>
      <c r="K72" s="16">
        <v>0</v>
      </c>
      <c r="L72" s="15">
        <f t="shared" si="6"/>
        <v>0</v>
      </c>
      <c r="M72" s="16">
        <v>0</v>
      </c>
      <c r="N72" s="15">
        <f t="shared" si="7"/>
        <v>0</v>
      </c>
      <c r="O72" s="41">
        <v>2</v>
      </c>
      <c r="P72" s="42">
        <f t="shared" si="8"/>
        <v>1.3698630136986301E-2</v>
      </c>
    </row>
    <row r="73" spans="2:16" ht="15" customHeight="1">
      <c r="B73" s="13" t="s">
        <v>95</v>
      </c>
      <c r="C73" s="14">
        <v>0</v>
      </c>
      <c r="D73" s="15">
        <f t="shared" si="2"/>
        <v>0</v>
      </c>
      <c r="E73" s="16">
        <v>0</v>
      </c>
      <c r="F73" s="15">
        <f t="shared" si="3"/>
        <v>0</v>
      </c>
      <c r="G73" s="16">
        <v>1</v>
      </c>
      <c r="H73" s="15">
        <f t="shared" si="4"/>
        <v>2.564102564102564E-2</v>
      </c>
      <c r="I73" s="16">
        <v>1</v>
      </c>
      <c r="J73" s="15">
        <f t="shared" si="5"/>
        <v>9.0909090909090912E-2</v>
      </c>
      <c r="K73" s="16">
        <v>0</v>
      </c>
      <c r="L73" s="15">
        <f t="shared" si="6"/>
        <v>0</v>
      </c>
      <c r="M73" s="16">
        <v>0</v>
      </c>
      <c r="N73" s="15">
        <f t="shared" si="7"/>
        <v>0</v>
      </c>
      <c r="O73" s="41">
        <v>2</v>
      </c>
      <c r="P73" s="42">
        <f t="shared" si="8"/>
        <v>1.3698630136986301E-2</v>
      </c>
    </row>
    <row r="74" spans="2:16" ht="15" customHeight="1">
      <c r="B74" s="13" t="s">
        <v>96</v>
      </c>
      <c r="C74" s="14">
        <v>0</v>
      </c>
      <c r="D74" s="15">
        <f t="shared" si="2"/>
        <v>0</v>
      </c>
      <c r="E74" s="16">
        <v>0</v>
      </c>
      <c r="F74" s="15">
        <f t="shared" si="3"/>
        <v>0</v>
      </c>
      <c r="G74" s="16">
        <v>0</v>
      </c>
      <c r="H74" s="15">
        <f t="shared" si="4"/>
        <v>0</v>
      </c>
      <c r="I74" s="16">
        <v>0</v>
      </c>
      <c r="J74" s="15">
        <f t="shared" si="5"/>
        <v>0</v>
      </c>
      <c r="K74" s="16">
        <v>1</v>
      </c>
      <c r="L74" s="15">
        <f t="shared" si="6"/>
        <v>5.5555555555555552E-2</v>
      </c>
      <c r="M74" s="16">
        <v>0</v>
      </c>
      <c r="N74" s="15">
        <f t="shared" si="7"/>
        <v>0</v>
      </c>
      <c r="O74" s="41">
        <v>1</v>
      </c>
      <c r="P74" s="42">
        <f t="shared" si="8"/>
        <v>6.8493150684931503E-3</v>
      </c>
    </row>
    <row r="75" spans="2:16" ht="15" customHeight="1">
      <c r="B75" s="13" t="s">
        <v>97</v>
      </c>
      <c r="C75" s="14">
        <v>1</v>
      </c>
      <c r="D75" s="15">
        <f t="shared" si="2"/>
        <v>3.7037037037037035E-2</v>
      </c>
      <c r="E75" s="16">
        <v>0</v>
      </c>
      <c r="F75" s="15">
        <f t="shared" si="3"/>
        <v>0</v>
      </c>
      <c r="G75" s="16">
        <v>0</v>
      </c>
      <c r="H75" s="15">
        <f t="shared" si="4"/>
        <v>0</v>
      </c>
      <c r="I75" s="16">
        <v>0</v>
      </c>
      <c r="J75" s="15">
        <f t="shared" si="5"/>
        <v>0</v>
      </c>
      <c r="K75" s="16">
        <v>0</v>
      </c>
      <c r="L75" s="15">
        <f t="shared" si="6"/>
        <v>0</v>
      </c>
      <c r="M75" s="16">
        <v>1</v>
      </c>
      <c r="N75" s="15">
        <f t="shared" si="7"/>
        <v>4.3478260869565216E-2</v>
      </c>
      <c r="O75" s="41">
        <v>2</v>
      </c>
      <c r="P75" s="42">
        <f t="shared" si="8"/>
        <v>1.3698630136986301E-2</v>
      </c>
    </row>
    <row r="76" spans="2:16" ht="15" customHeight="1">
      <c r="B76" s="13" t="s">
        <v>98</v>
      </c>
      <c r="C76" s="14">
        <v>1</v>
      </c>
      <c r="D76" s="15">
        <f t="shared" si="2"/>
        <v>3.7037037037037035E-2</v>
      </c>
      <c r="E76" s="16">
        <v>0</v>
      </c>
      <c r="F76" s="15">
        <f t="shared" si="3"/>
        <v>0</v>
      </c>
      <c r="G76" s="16">
        <v>1</v>
      </c>
      <c r="H76" s="15">
        <f t="shared" si="4"/>
        <v>2.564102564102564E-2</v>
      </c>
      <c r="I76" s="16">
        <v>0</v>
      </c>
      <c r="J76" s="15">
        <f t="shared" si="5"/>
        <v>0</v>
      </c>
      <c r="K76" s="16">
        <v>0</v>
      </c>
      <c r="L76" s="15">
        <f t="shared" si="6"/>
        <v>0</v>
      </c>
      <c r="M76" s="16">
        <v>0</v>
      </c>
      <c r="N76" s="15">
        <f t="shared" si="7"/>
        <v>0</v>
      </c>
      <c r="O76" s="41">
        <v>2</v>
      </c>
      <c r="P76" s="42">
        <f t="shared" si="8"/>
        <v>1.3698630136986301E-2</v>
      </c>
    </row>
    <row r="77" spans="2:16" ht="15" customHeight="1">
      <c r="B77" s="13" t="s">
        <v>99</v>
      </c>
      <c r="C77" s="14">
        <v>1</v>
      </c>
      <c r="D77" s="15">
        <f t="shared" si="2"/>
        <v>3.7037037037037035E-2</v>
      </c>
      <c r="E77" s="16">
        <v>0</v>
      </c>
      <c r="F77" s="15">
        <f t="shared" si="3"/>
        <v>0</v>
      </c>
      <c r="G77" s="16">
        <v>0</v>
      </c>
      <c r="H77" s="15">
        <f t="shared" si="4"/>
        <v>0</v>
      </c>
      <c r="I77" s="16">
        <v>0</v>
      </c>
      <c r="J77" s="15">
        <f t="shared" si="5"/>
        <v>0</v>
      </c>
      <c r="K77" s="16">
        <v>0</v>
      </c>
      <c r="L77" s="15">
        <f t="shared" si="6"/>
        <v>0</v>
      </c>
      <c r="M77" s="16">
        <v>0</v>
      </c>
      <c r="N77" s="15">
        <f t="shared" si="7"/>
        <v>0</v>
      </c>
      <c r="O77" s="41">
        <v>1</v>
      </c>
      <c r="P77" s="42">
        <f t="shared" si="8"/>
        <v>6.8493150684931503E-3</v>
      </c>
    </row>
    <row r="78" spans="2:16" ht="15" customHeight="1">
      <c r="B78" s="13" t="s">
        <v>100</v>
      </c>
      <c r="C78" s="14">
        <v>0</v>
      </c>
      <c r="D78" s="15">
        <f t="shared" si="2"/>
        <v>0</v>
      </c>
      <c r="E78" s="16">
        <v>1</v>
      </c>
      <c r="F78" s="15">
        <f t="shared" si="3"/>
        <v>3.5714285714285712E-2</v>
      </c>
      <c r="G78" s="16">
        <v>0</v>
      </c>
      <c r="H78" s="15">
        <f t="shared" si="4"/>
        <v>0</v>
      </c>
      <c r="I78" s="16">
        <v>0</v>
      </c>
      <c r="J78" s="15">
        <f t="shared" si="5"/>
        <v>0</v>
      </c>
      <c r="K78" s="16">
        <v>0</v>
      </c>
      <c r="L78" s="15">
        <f t="shared" si="6"/>
        <v>0</v>
      </c>
      <c r="M78" s="16">
        <v>0</v>
      </c>
      <c r="N78" s="15">
        <f t="shared" si="7"/>
        <v>0</v>
      </c>
      <c r="O78" s="41">
        <v>1</v>
      </c>
      <c r="P78" s="42">
        <f t="shared" si="8"/>
        <v>6.8493150684931503E-3</v>
      </c>
    </row>
    <row r="79" spans="2:16" ht="15" customHeight="1">
      <c r="B79" s="13" t="s">
        <v>101</v>
      </c>
      <c r="C79" s="14">
        <v>1</v>
      </c>
      <c r="D79" s="15">
        <f t="shared" si="2"/>
        <v>3.7037037037037035E-2</v>
      </c>
      <c r="E79" s="16">
        <v>0</v>
      </c>
      <c r="F79" s="15">
        <f t="shared" si="3"/>
        <v>0</v>
      </c>
      <c r="G79" s="16">
        <v>0</v>
      </c>
      <c r="H79" s="15">
        <f t="shared" si="4"/>
        <v>0</v>
      </c>
      <c r="I79" s="16">
        <v>0</v>
      </c>
      <c r="J79" s="15">
        <f t="shared" si="5"/>
        <v>0</v>
      </c>
      <c r="K79" s="16">
        <v>0</v>
      </c>
      <c r="L79" s="15">
        <f t="shared" si="6"/>
        <v>0</v>
      </c>
      <c r="M79" s="16">
        <v>0</v>
      </c>
      <c r="N79" s="15">
        <f t="shared" si="7"/>
        <v>0</v>
      </c>
      <c r="O79" s="41">
        <v>1</v>
      </c>
      <c r="P79" s="42">
        <f t="shared" si="8"/>
        <v>6.8493150684931503E-3</v>
      </c>
    </row>
    <row r="80" spans="2:16" ht="15" customHeight="1">
      <c r="B80" s="13" t="s">
        <v>102</v>
      </c>
      <c r="C80" s="14">
        <v>0</v>
      </c>
      <c r="D80" s="15">
        <f t="shared" si="2"/>
        <v>0</v>
      </c>
      <c r="E80" s="16">
        <v>0</v>
      </c>
      <c r="F80" s="15">
        <f t="shared" si="3"/>
        <v>0</v>
      </c>
      <c r="G80" s="16">
        <v>0</v>
      </c>
      <c r="H80" s="15">
        <f t="shared" si="4"/>
        <v>0</v>
      </c>
      <c r="I80" s="16">
        <v>0</v>
      </c>
      <c r="J80" s="15">
        <f t="shared" si="5"/>
        <v>0</v>
      </c>
      <c r="K80" s="16">
        <v>1</v>
      </c>
      <c r="L80" s="15">
        <f t="shared" si="6"/>
        <v>5.5555555555555552E-2</v>
      </c>
      <c r="M80" s="16">
        <v>1</v>
      </c>
      <c r="N80" s="15">
        <f t="shared" si="7"/>
        <v>4.3478260869565216E-2</v>
      </c>
      <c r="O80" s="41">
        <v>2</v>
      </c>
      <c r="P80" s="42">
        <f t="shared" si="8"/>
        <v>1.3698630136986301E-2</v>
      </c>
    </row>
    <row r="81" spans="2:16" ht="15" customHeight="1">
      <c r="B81" s="13" t="s">
        <v>103</v>
      </c>
      <c r="C81" s="14">
        <v>0</v>
      </c>
      <c r="D81" s="15">
        <f t="shared" si="2"/>
        <v>0</v>
      </c>
      <c r="E81" s="16">
        <v>0</v>
      </c>
      <c r="F81" s="15">
        <f t="shared" si="3"/>
        <v>0</v>
      </c>
      <c r="G81" s="16">
        <v>1</v>
      </c>
      <c r="H81" s="15">
        <f t="shared" si="4"/>
        <v>2.564102564102564E-2</v>
      </c>
      <c r="I81" s="16">
        <v>0</v>
      </c>
      <c r="J81" s="15">
        <f t="shared" si="5"/>
        <v>0</v>
      </c>
      <c r="K81" s="16">
        <v>0</v>
      </c>
      <c r="L81" s="15">
        <f t="shared" si="6"/>
        <v>0</v>
      </c>
      <c r="M81" s="16">
        <v>0</v>
      </c>
      <c r="N81" s="15">
        <f t="shared" si="7"/>
        <v>0</v>
      </c>
      <c r="O81" s="41">
        <v>1</v>
      </c>
      <c r="P81" s="42">
        <f t="shared" si="8"/>
        <v>6.8493150684931503E-3</v>
      </c>
    </row>
    <row r="82" spans="2:16" ht="15" customHeight="1">
      <c r="B82" s="13" t="s">
        <v>104</v>
      </c>
      <c r="C82" s="14">
        <v>0</v>
      </c>
      <c r="D82" s="15">
        <f t="shared" si="2"/>
        <v>0</v>
      </c>
      <c r="E82" s="16">
        <v>0</v>
      </c>
      <c r="F82" s="15">
        <f t="shared" si="3"/>
        <v>0</v>
      </c>
      <c r="G82" s="16">
        <v>1</v>
      </c>
      <c r="H82" s="15">
        <f t="shared" si="4"/>
        <v>2.564102564102564E-2</v>
      </c>
      <c r="I82" s="16">
        <v>0</v>
      </c>
      <c r="J82" s="15">
        <f t="shared" si="5"/>
        <v>0</v>
      </c>
      <c r="K82" s="16">
        <v>0</v>
      </c>
      <c r="L82" s="15">
        <f t="shared" si="6"/>
        <v>0</v>
      </c>
      <c r="M82" s="16">
        <v>0</v>
      </c>
      <c r="N82" s="15">
        <f t="shared" si="7"/>
        <v>0</v>
      </c>
      <c r="O82" s="41">
        <v>1</v>
      </c>
      <c r="P82" s="42">
        <f t="shared" si="8"/>
        <v>6.8493150684931503E-3</v>
      </c>
    </row>
    <row r="83" spans="2:16" ht="15" customHeight="1">
      <c r="B83" s="13" t="s">
        <v>105</v>
      </c>
      <c r="C83" s="14">
        <v>0</v>
      </c>
      <c r="D83" s="15">
        <f t="shared" si="2"/>
        <v>0</v>
      </c>
      <c r="E83" s="16">
        <v>1</v>
      </c>
      <c r="F83" s="15">
        <f t="shared" si="3"/>
        <v>3.5714285714285712E-2</v>
      </c>
      <c r="G83" s="16">
        <v>0</v>
      </c>
      <c r="H83" s="15">
        <f t="shared" si="4"/>
        <v>0</v>
      </c>
      <c r="I83" s="16">
        <v>0</v>
      </c>
      <c r="J83" s="15">
        <f t="shared" si="5"/>
        <v>0</v>
      </c>
      <c r="K83" s="16">
        <v>0</v>
      </c>
      <c r="L83" s="15">
        <f t="shared" si="6"/>
        <v>0</v>
      </c>
      <c r="M83" s="16">
        <v>0</v>
      </c>
      <c r="N83" s="15">
        <f t="shared" si="7"/>
        <v>0</v>
      </c>
      <c r="O83" s="41">
        <v>1</v>
      </c>
      <c r="P83" s="42">
        <f t="shared" si="8"/>
        <v>6.8493150684931503E-3</v>
      </c>
    </row>
    <row r="84" spans="2:16" ht="15" customHeight="1">
      <c r="B84" s="13" t="s">
        <v>106</v>
      </c>
      <c r="C84" s="14">
        <v>0</v>
      </c>
      <c r="D84" s="15">
        <f t="shared" si="2"/>
        <v>0</v>
      </c>
      <c r="E84" s="16">
        <v>1</v>
      </c>
      <c r="F84" s="15">
        <f t="shared" si="3"/>
        <v>3.5714285714285712E-2</v>
      </c>
      <c r="G84" s="16">
        <v>0</v>
      </c>
      <c r="H84" s="15">
        <f t="shared" si="4"/>
        <v>0</v>
      </c>
      <c r="I84" s="16">
        <v>0</v>
      </c>
      <c r="J84" s="15">
        <f t="shared" si="5"/>
        <v>0</v>
      </c>
      <c r="K84" s="16">
        <v>0</v>
      </c>
      <c r="L84" s="15">
        <f t="shared" si="6"/>
        <v>0</v>
      </c>
      <c r="M84" s="16">
        <v>0</v>
      </c>
      <c r="N84" s="15">
        <f t="shared" si="7"/>
        <v>0</v>
      </c>
      <c r="O84" s="41">
        <v>1</v>
      </c>
      <c r="P84" s="42">
        <f t="shared" si="8"/>
        <v>6.8493150684931503E-3</v>
      </c>
    </row>
    <row r="85" spans="2:16" ht="15" customHeight="1">
      <c r="B85" s="13" t="s">
        <v>107</v>
      </c>
      <c r="C85" s="14">
        <v>0</v>
      </c>
      <c r="D85" s="15">
        <f t="shared" si="2"/>
        <v>0</v>
      </c>
      <c r="E85" s="16">
        <v>1</v>
      </c>
      <c r="F85" s="15">
        <f t="shared" si="3"/>
        <v>3.5714285714285712E-2</v>
      </c>
      <c r="G85" s="16">
        <v>0</v>
      </c>
      <c r="H85" s="15">
        <f t="shared" si="4"/>
        <v>0</v>
      </c>
      <c r="I85" s="16">
        <v>0</v>
      </c>
      <c r="J85" s="15">
        <f t="shared" si="5"/>
        <v>0</v>
      </c>
      <c r="K85" s="16">
        <v>0</v>
      </c>
      <c r="L85" s="15">
        <f t="shared" si="6"/>
        <v>0</v>
      </c>
      <c r="M85" s="16">
        <v>0</v>
      </c>
      <c r="N85" s="15">
        <f t="shared" si="7"/>
        <v>0</v>
      </c>
      <c r="O85" s="41">
        <v>1</v>
      </c>
      <c r="P85" s="42">
        <f t="shared" si="8"/>
        <v>6.8493150684931503E-3</v>
      </c>
    </row>
    <row r="86" spans="2:16" ht="15" customHeight="1">
      <c r="B86" s="13" t="s">
        <v>108</v>
      </c>
      <c r="C86" s="14">
        <v>0</v>
      </c>
      <c r="D86" s="15">
        <f t="shared" si="2"/>
        <v>0</v>
      </c>
      <c r="E86" s="16">
        <v>0</v>
      </c>
      <c r="F86" s="15">
        <f t="shared" si="3"/>
        <v>0</v>
      </c>
      <c r="G86" s="16">
        <v>1</v>
      </c>
      <c r="H86" s="15">
        <f t="shared" si="4"/>
        <v>2.564102564102564E-2</v>
      </c>
      <c r="I86" s="16">
        <v>0</v>
      </c>
      <c r="J86" s="15">
        <f t="shared" si="5"/>
        <v>0</v>
      </c>
      <c r="K86" s="16">
        <v>0</v>
      </c>
      <c r="L86" s="15">
        <f t="shared" si="6"/>
        <v>0</v>
      </c>
      <c r="M86" s="16">
        <v>0</v>
      </c>
      <c r="N86" s="15">
        <f t="shared" si="7"/>
        <v>0</v>
      </c>
      <c r="O86" s="41">
        <v>1</v>
      </c>
      <c r="P86" s="42">
        <f t="shared" si="8"/>
        <v>6.8493150684931503E-3</v>
      </c>
    </row>
    <row r="87" spans="2:16" ht="15" customHeight="1">
      <c r="B87" s="13" t="s">
        <v>109</v>
      </c>
      <c r="C87" s="14">
        <v>0</v>
      </c>
      <c r="D87" s="15">
        <f t="shared" si="2"/>
        <v>0</v>
      </c>
      <c r="E87" s="16">
        <v>1</v>
      </c>
      <c r="F87" s="15">
        <f t="shared" si="3"/>
        <v>3.5714285714285712E-2</v>
      </c>
      <c r="G87" s="16">
        <v>0</v>
      </c>
      <c r="H87" s="15">
        <f t="shared" si="4"/>
        <v>0</v>
      </c>
      <c r="I87" s="16">
        <v>0</v>
      </c>
      <c r="J87" s="15">
        <f t="shared" si="5"/>
        <v>0</v>
      </c>
      <c r="K87" s="16">
        <v>0</v>
      </c>
      <c r="L87" s="15">
        <f t="shared" si="6"/>
        <v>0</v>
      </c>
      <c r="M87" s="16">
        <v>0</v>
      </c>
      <c r="N87" s="15">
        <f t="shared" si="7"/>
        <v>0</v>
      </c>
      <c r="O87" s="41">
        <v>1</v>
      </c>
      <c r="P87" s="42">
        <f t="shared" si="8"/>
        <v>6.8493150684931503E-3</v>
      </c>
    </row>
    <row r="88" spans="2:16" ht="15" customHeight="1">
      <c r="B88" s="13" t="s">
        <v>110</v>
      </c>
      <c r="C88" s="14">
        <v>0</v>
      </c>
      <c r="D88" s="15">
        <f t="shared" si="2"/>
        <v>0</v>
      </c>
      <c r="E88" s="16">
        <v>0</v>
      </c>
      <c r="F88" s="15">
        <f t="shared" si="3"/>
        <v>0</v>
      </c>
      <c r="G88" s="16">
        <v>0</v>
      </c>
      <c r="H88" s="15">
        <f t="shared" si="4"/>
        <v>0</v>
      </c>
      <c r="I88" s="16">
        <v>1</v>
      </c>
      <c r="J88" s="15">
        <f t="shared" si="5"/>
        <v>9.0909090909090912E-2</v>
      </c>
      <c r="K88" s="16">
        <v>0</v>
      </c>
      <c r="L88" s="15">
        <f t="shared" si="6"/>
        <v>0</v>
      </c>
      <c r="M88" s="16">
        <v>0</v>
      </c>
      <c r="N88" s="15">
        <f t="shared" si="7"/>
        <v>0</v>
      </c>
      <c r="O88" s="41">
        <v>1</v>
      </c>
      <c r="P88" s="42">
        <f t="shared" si="8"/>
        <v>6.8493150684931503E-3</v>
      </c>
    </row>
    <row r="89" spans="2:16" ht="15" customHeight="1">
      <c r="B89" s="13" t="s">
        <v>111</v>
      </c>
      <c r="C89" s="14">
        <v>0</v>
      </c>
      <c r="D89" s="15">
        <f t="shared" si="2"/>
        <v>0</v>
      </c>
      <c r="E89" s="16">
        <v>0</v>
      </c>
      <c r="F89" s="15">
        <f t="shared" si="3"/>
        <v>0</v>
      </c>
      <c r="G89" s="16">
        <v>1</v>
      </c>
      <c r="H89" s="15">
        <f t="shared" si="4"/>
        <v>2.564102564102564E-2</v>
      </c>
      <c r="I89" s="16">
        <v>0</v>
      </c>
      <c r="J89" s="15">
        <f t="shared" si="5"/>
        <v>0</v>
      </c>
      <c r="K89" s="16">
        <v>0</v>
      </c>
      <c r="L89" s="15">
        <f t="shared" si="6"/>
        <v>0</v>
      </c>
      <c r="M89" s="16">
        <v>2</v>
      </c>
      <c r="N89" s="15">
        <f t="shared" si="7"/>
        <v>8.6956521739130432E-2</v>
      </c>
      <c r="O89" s="41">
        <v>3</v>
      </c>
      <c r="P89" s="42">
        <f t="shared" si="8"/>
        <v>2.0547945205479451E-2</v>
      </c>
    </row>
    <row r="90" spans="2:16" ht="15" customHeight="1">
      <c r="B90" s="13" t="s">
        <v>112</v>
      </c>
      <c r="C90" s="14">
        <v>0</v>
      </c>
      <c r="D90" s="15">
        <f t="shared" si="2"/>
        <v>0</v>
      </c>
      <c r="E90" s="16">
        <v>1</v>
      </c>
      <c r="F90" s="15">
        <f t="shared" si="3"/>
        <v>3.5714285714285712E-2</v>
      </c>
      <c r="G90" s="16">
        <v>0</v>
      </c>
      <c r="H90" s="15">
        <f t="shared" si="4"/>
        <v>0</v>
      </c>
      <c r="I90" s="16">
        <v>0</v>
      </c>
      <c r="J90" s="15">
        <f t="shared" si="5"/>
        <v>0</v>
      </c>
      <c r="K90" s="16">
        <v>0</v>
      </c>
      <c r="L90" s="15">
        <f t="shared" si="6"/>
        <v>0</v>
      </c>
      <c r="M90" s="16">
        <v>0</v>
      </c>
      <c r="N90" s="15">
        <f t="shared" si="7"/>
        <v>0</v>
      </c>
      <c r="O90" s="41">
        <v>1</v>
      </c>
      <c r="P90" s="42">
        <f t="shared" si="8"/>
        <v>6.8493150684931503E-3</v>
      </c>
    </row>
    <row r="91" spans="2:16" ht="15" customHeight="1">
      <c r="B91" s="13" t="s">
        <v>113</v>
      </c>
      <c r="C91" s="14">
        <v>0</v>
      </c>
      <c r="D91" s="15">
        <f t="shared" si="2"/>
        <v>0</v>
      </c>
      <c r="E91" s="16">
        <v>0</v>
      </c>
      <c r="F91" s="15">
        <f t="shared" si="3"/>
        <v>0</v>
      </c>
      <c r="G91" s="16">
        <v>1</v>
      </c>
      <c r="H91" s="15">
        <f t="shared" si="4"/>
        <v>2.564102564102564E-2</v>
      </c>
      <c r="I91" s="16">
        <v>0</v>
      </c>
      <c r="J91" s="15">
        <f t="shared" si="5"/>
        <v>0</v>
      </c>
      <c r="K91" s="16">
        <v>0</v>
      </c>
      <c r="L91" s="15">
        <f t="shared" si="6"/>
        <v>0</v>
      </c>
      <c r="M91" s="16">
        <v>0</v>
      </c>
      <c r="N91" s="15">
        <f t="shared" si="7"/>
        <v>0</v>
      </c>
      <c r="O91" s="41">
        <v>1</v>
      </c>
      <c r="P91" s="42">
        <f t="shared" si="8"/>
        <v>6.8493150684931503E-3</v>
      </c>
    </row>
    <row r="92" spans="2:16" ht="15" customHeight="1">
      <c r="B92" s="13" t="s">
        <v>114</v>
      </c>
      <c r="C92" s="14">
        <v>1</v>
      </c>
      <c r="D92" s="15">
        <f t="shared" si="2"/>
        <v>3.7037037037037035E-2</v>
      </c>
      <c r="E92" s="16">
        <v>0</v>
      </c>
      <c r="F92" s="15">
        <f t="shared" si="3"/>
        <v>0</v>
      </c>
      <c r="G92" s="16">
        <v>0</v>
      </c>
      <c r="H92" s="15">
        <f t="shared" si="4"/>
        <v>0</v>
      </c>
      <c r="I92" s="16">
        <v>0</v>
      </c>
      <c r="J92" s="15">
        <f t="shared" si="5"/>
        <v>0</v>
      </c>
      <c r="K92" s="16">
        <v>1</v>
      </c>
      <c r="L92" s="15">
        <f t="shared" si="6"/>
        <v>5.5555555555555552E-2</v>
      </c>
      <c r="M92" s="16">
        <v>0</v>
      </c>
      <c r="N92" s="15">
        <f t="shared" si="7"/>
        <v>0</v>
      </c>
      <c r="O92" s="41">
        <v>2</v>
      </c>
      <c r="P92" s="42">
        <f t="shared" si="8"/>
        <v>1.3698630136986301E-2</v>
      </c>
    </row>
    <row r="93" spans="2:16" ht="15" customHeight="1">
      <c r="B93" s="13" t="s">
        <v>115</v>
      </c>
      <c r="C93" s="14">
        <v>1</v>
      </c>
      <c r="D93" s="15">
        <f t="shared" si="2"/>
        <v>3.7037037037037035E-2</v>
      </c>
      <c r="E93" s="16">
        <v>0</v>
      </c>
      <c r="F93" s="15">
        <f t="shared" si="3"/>
        <v>0</v>
      </c>
      <c r="G93" s="16">
        <v>1</v>
      </c>
      <c r="H93" s="15">
        <f t="shared" si="4"/>
        <v>2.564102564102564E-2</v>
      </c>
      <c r="I93" s="16">
        <v>0</v>
      </c>
      <c r="J93" s="15">
        <f t="shared" si="5"/>
        <v>0</v>
      </c>
      <c r="K93" s="16">
        <v>0</v>
      </c>
      <c r="L93" s="15">
        <f t="shared" si="6"/>
        <v>0</v>
      </c>
      <c r="M93" s="16">
        <v>0</v>
      </c>
      <c r="N93" s="15">
        <f t="shared" si="7"/>
        <v>0</v>
      </c>
      <c r="O93" s="41">
        <v>2</v>
      </c>
      <c r="P93" s="42">
        <f t="shared" si="8"/>
        <v>1.3698630136986301E-2</v>
      </c>
    </row>
    <row r="94" spans="2:16" ht="15" customHeight="1">
      <c r="B94" s="13" t="s">
        <v>116</v>
      </c>
      <c r="C94" s="14">
        <v>0</v>
      </c>
      <c r="D94" s="15">
        <f t="shared" si="2"/>
        <v>0</v>
      </c>
      <c r="E94" s="16">
        <v>0</v>
      </c>
      <c r="F94" s="15">
        <f t="shared" si="3"/>
        <v>0</v>
      </c>
      <c r="G94" s="16">
        <v>0</v>
      </c>
      <c r="H94" s="15">
        <f t="shared" si="4"/>
        <v>0</v>
      </c>
      <c r="I94" s="16">
        <v>0</v>
      </c>
      <c r="J94" s="15">
        <f t="shared" si="5"/>
        <v>0</v>
      </c>
      <c r="K94" s="16">
        <v>1</v>
      </c>
      <c r="L94" s="15">
        <f t="shared" si="6"/>
        <v>5.5555555555555552E-2</v>
      </c>
      <c r="M94" s="16">
        <v>0</v>
      </c>
      <c r="N94" s="15">
        <f t="shared" si="7"/>
        <v>0</v>
      </c>
      <c r="O94" s="41">
        <v>1</v>
      </c>
      <c r="P94" s="42">
        <f t="shared" si="8"/>
        <v>6.8493150684931503E-3</v>
      </c>
    </row>
    <row r="95" spans="2:16" ht="15" customHeight="1">
      <c r="B95" s="13" t="s">
        <v>117</v>
      </c>
      <c r="C95" s="14">
        <v>0</v>
      </c>
      <c r="D95" s="15">
        <f t="shared" si="2"/>
        <v>0</v>
      </c>
      <c r="E95" s="16">
        <v>0</v>
      </c>
      <c r="F95" s="15">
        <f t="shared" si="3"/>
        <v>0</v>
      </c>
      <c r="G95" s="16">
        <v>0</v>
      </c>
      <c r="H95" s="15">
        <f t="shared" si="4"/>
        <v>0</v>
      </c>
      <c r="I95" s="16">
        <v>0</v>
      </c>
      <c r="J95" s="15">
        <f t="shared" si="5"/>
        <v>0</v>
      </c>
      <c r="K95" s="16">
        <v>1</v>
      </c>
      <c r="L95" s="15">
        <f t="shared" si="6"/>
        <v>5.5555555555555552E-2</v>
      </c>
      <c r="M95" s="16">
        <v>0</v>
      </c>
      <c r="N95" s="15">
        <f t="shared" si="7"/>
        <v>0</v>
      </c>
      <c r="O95" s="41">
        <v>1</v>
      </c>
      <c r="P95" s="42">
        <f t="shared" si="8"/>
        <v>6.8493150684931503E-3</v>
      </c>
    </row>
    <row r="96" spans="2:16" ht="15" customHeight="1">
      <c r="B96" s="13" t="s">
        <v>118</v>
      </c>
      <c r="C96" s="14">
        <v>0</v>
      </c>
      <c r="D96" s="15">
        <f t="shared" si="2"/>
        <v>0</v>
      </c>
      <c r="E96" s="16">
        <v>1</v>
      </c>
      <c r="F96" s="15">
        <f t="shared" si="3"/>
        <v>3.5714285714285712E-2</v>
      </c>
      <c r="G96" s="16">
        <v>0</v>
      </c>
      <c r="H96" s="15">
        <f t="shared" si="4"/>
        <v>0</v>
      </c>
      <c r="I96" s="16">
        <v>0</v>
      </c>
      <c r="J96" s="15">
        <f t="shared" si="5"/>
        <v>0</v>
      </c>
      <c r="K96" s="16">
        <v>0</v>
      </c>
      <c r="L96" s="15">
        <f t="shared" si="6"/>
        <v>0</v>
      </c>
      <c r="M96" s="16">
        <v>0</v>
      </c>
      <c r="N96" s="15">
        <f t="shared" si="7"/>
        <v>0</v>
      </c>
      <c r="O96" s="41">
        <v>1</v>
      </c>
      <c r="P96" s="42">
        <f t="shared" si="8"/>
        <v>6.8493150684931503E-3</v>
      </c>
    </row>
    <row r="97" spans="2:16" ht="15" customHeight="1">
      <c r="B97" s="13" t="s">
        <v>119</v>
      </c>
      <c r="C97" s="14">
        <v>0</v>
      </c>
      <c r="D97" s="15">
        <f t="shared" si="2"/>
        <v>0</v>
      </c>
      <c r="E97" s="16">
        <v>0</v>
      </c>
      <c r="F97" s="15">
        <f t="shared" si="3"/>
        <v>0</v>
      </c>
      <c r="G97" s="16">
        <v>1</v>
      </c>
      <c r="H97" s="15">
        <f t="shared" si="4"/>
        <v>2.564102564102564E-2</v>
      </c>
      <c r="I97" s="16">
        <v>0</v>
      </c>
      <c r="J97" s="15">
        <f t="shared" si="5"/>
        <v>0</v>
      </c>
      <c r="K97" s="16">
        <v>0</v>
      </c>
      <c r="L97" s="15">
        <f t="shared" si="6"/>
        <v>0</v>
      </c>
      <c r="M97" s="16">
        <v>0</v>
      </c>
      <c r="N97" s="15">
        <f t="shared" si="7"/>
        <v>0</v>
      </c>
      <c r="O97" s="41">
        <v>1</v>
      </c>
      <c r="P97" s="42">
        <f t="shared" si="8"/>
        <v>6.8493150684931503E-3</v>
      </c>
    </row>
    <row r="98" spans="2:16" ht="15" customHeight="1">
      <c r="B98" s="13" t="s">
        <v>120</v>
      </c>
      <c r="C98" s="14">
        <v>0</v>
      </c>
      <c r="D98" s="15">
        <f t="shared" si="2"/>
        <v>0</v>
      </c>
      <c r="E98" s="16">
        <v>0</v>
      </c>
      <c r="F98" s="15">
        <f t="shared" si="3"/>
        <v>0</v>
      </c>
      <c r="G98" s="16">
        <v>0</v>
      </c>
      <c r="H98" s="15">
        <f t="shared" si="4"/>
        <v>0</v>
      </c>
      <c r="I98" s="16">
        <v>1</v>
      </c>
      <c r="J98" s="15">
        <f t="shared" si="5"/>
        <v>9.0909090909090912E-2</v>
      </c>
      <c r="K98" s="16">
        <v>0</v>
      </c>
      <c r="L98" s="15">
        <f t="shared" si="6"/>
        <v>0</v>
      </c>
      <c r="M98" s="16">
        <v>0</v>
      </c>
      <c r="N98" s="15">
        <f t="shared" si="7"/>
        <v>0</v>
      </c>
      <c r="O98" s="41">
        <v>1</v>
      </c>
      <c r="P98" s="42">
        <f t="shared" si="8"/>
        <v>6.8493150684931503E-3</v>
      </c>
    </row>
    <row r="99" spans="2:16" ht="15" customHeight="1">
      <c r="B99" s="13" t="s">
        <v>121</v>
      </c>
      <c r="C99" s="14">
        <v>0</v>
      </c>
      <c r="D99" s="15">
        <f t="shared" si="2"/>
        <v>0</v>
      </c>
      <c r="E99" s="16">
        <v>0</v>
      </c>
      <c r="F99" s="15">
        <f t="shared" si="3"/>
        <v>0</v>
      </c>
      <c r="G99" s="16">
        <v>0</v>
      </c>
      <c r="H99" s="15">
        <f t="shared" si="4"/>
        <v>0</v>
      </c>
      <c r="I99" s="16">
        <v>0</v>
      </c>
      <c r="J99" s="15">
        <f t="shared" si="5"/>
        <v>0</v>
      </c>
      <c r="K99" s="16">
        <v>1</v>
      </c>
      <c r="L99" s="15">
        <f t="shared" si="6"/>
        <v>5.5555555555555552E-2</v>
      </c>
      <c r="M99" s="16">
        <v>0</v>
      </c>
      <c r="N99" s="15">
        <f t="shared" si="7"/>
        <v>0</v>
      </c>
      <c r="O99" s="41">
        <v>1</v>
      </c>
      <c r="P99" s="42">
        <f t="shared" si="8"/>
        <v>6.8493150684931503E-3</v>
      </c>
    </row>
    <row r="100" spans="2:16" ht="15" customHeight="1">
      <c r="B100" s="13" t="s">
        <v>122</v>
      </c>
      <c r="C100" s="14">
        <v>0</v>
      </c>
      <c r="D100" s="15">
        <f t="shared" ref="D100:D145" si="9">C100/27</f>
        <v>0</v>
      </c>
      <c r="E100" s="16">
        <v>0</v>
      </c>
      <c r="F100" s="15">
        <f t="shared" ref="F100:F145" si="10">E100/28</f>
        <v>0</v>
      </c>
      <c r="G100" s="16">
        <v>0</v>
      </c>
      <c r="H100" s="15">
        <f t="shared" ref="H100:H145" si="11">G100/39</f>
        <v>0</v>
      </c>
      <c r="I100" s="16">
        <v>0</v>
      </c>
      <c r="J100" s="15">
        <f t="shared" ref="J100:J145" si="12">I100/11</f>
        <v>0</v>
      </c>
      <c r="K100" s="16">
        <v>0</v>
      </c>
      <c r="L100" s="15">
        <f t="shared" ref="L100:L145" si="13">K100/18</f>
        <v>0</v>
      </c>
      <c r="M100" s="16">
        <v>1</v>
      </c>
      <c r="N100" s="15">
        <f t="shared" ref="N100:N145" si="14">M100/23</f>
        <v>4.3478260869565216E-2</v>
      </c>
      <c r="O100" s="41">
        <v>1</v>
      </c>
      <c r="P100" s="42">
        <f t="shared" ref="P100:P145" si="15">O100/146</f>
        <v>6.8493150684931503E-3</v>
      </c>
    </row>
    <row r="101" spans="2:16" ht="15" customHeight="1">
      <c r="B101" s="13" t="s">
        <v>123</v>
      </c>
      <c r="C101" s="14">
        <v>0</v>
      </c>
      <c r="D101" s="15">
        <f t="shared" si="9"/>
        <v>0</v>
      </c>
      <c r="E101" s="16">
        <v>0</v>
      </c>
      <c r="F101" s="15">
        <f t="shared" si="10"/>
        <v>0</v>
      </c>
      <c r="G101" s="16">
        <v>1</v>
      </c>
      <c r="H101" s="15">
        <f t="shared" si="11"/>
        <v>2.564102564102564E-2</v>
      </c>
      <c r="I101" s="16">
        <v>0</v>
      </c>
      <c r="J101" s="15">
        <f t="shared" si="12"/>
        <v>0</v>
      </c>
      <c r="K101" s="16">
        <v>0</v>
      </c>
      <c r="L101" s="15">
        <f t="shared" si="13"/>
        <v>0</v>
      </c>
      <c r="M101" s="16">
        <v>0</v>
      </c>
      <c r="N101" s="15">
        <f t="shared" si="14"/>
        <v>0</v>
      </c>
      <c r="O101" s="41">
        <v>1</v>
      </c>
      <c r="P101" s="42">
        <f t="shared" si="15"/>
        <v>6.8493150684931503E-3</v>
      </c>
    </row>
    <row r="102" spans="2:16" ht="15" customHeight="1">
      <c r="B102" s="13" t="s">
        <v>124</v>
      </c>
      <c r="C102" s="14">
        <v>1</v>
      </c>
      <c r="D102" s="15">
        <f t="shared" si="9"/>
        <v>3.7037037037037035E-2</v>
      </c>
      <c r="E102" s="16">
        <v>0</v>
      </c>
      <c r="F102" s="15">
        <f t="shared" si="10"/>
        <v>0</v>
      </c>
      <c r="G102" s="16">
        <v>0</v>
      </c>
      <c r="H102" s="15">
        <f t="shared" si="11"/>
        <v>0</v>
      </c>
      <c r="I102" s="16">
        <v>0</v>
      </c>
      <c r="J102" s="15">
        <f t="shared" si="12"/>
        <v>0</v>
      </c>
      <c r="K102" s="16">
        <v>0</v>
      </c>
      <c r="L102" s="15">
        <f t="shared" si="13"/>
        <v>0</v>
      </c>
      <c r="M102" s="16">
        <v>0</v>
      </c>
      <c r="N102" s="15">
        <f t="shared" si="14"/>
        <v>0</v>
      </c>
      <c r="O102" s="41">
        <v>1</v>
      </c>
      <c r="P102" s="42">
        <f t="shared" si="15"/>
        <v>6.8493150684931503E-3</v>
      </c>
    </row>
    <row r="103" spans="2:16" ht="15" customHeight="1">
      <c r="B103" s="13" t="s">
        <v>125</v>
      </c>
      <c r="C103" s="14">
        <v>0</v>
      </c>
      <c r="D103" s="15">
        <f t="shared" si="9"/>
        <v>0</v>
      </c>
      <c r="E103" s="16">
        <v>0</v>
      </c>
      <c r="F103" s="15">
        <f t="shared" si="10"/>
        <v>0</v>
      </c>
      <c r="G103" s="16">
        <v>0</v>
      </c>
      <c r="H103" s="15">
        <f t="shared" si="11"/>
        <v>0</v>
      </c>
      <c r="I103" s="16">
        <v>0</v>
      </c>
      <c r="J103" s="15">
        <f t="shared" si="12"/>
        <v>0</v>
      </c>
      <c r="K103" s="16">
        <v>0</v>
      </c>
      <c r="L103" s="15">
        <f t="shared" si="13"/>
        <v>0</v>
      </c>
      <c r="M103" s="16">
        <v>1</v>
      </c>
      <c r="N103" s="15">
        <f t="shared" si="14"/>
        <v>4.3478260869565216E-2</v>
      </c>
      <c r="O103" s="41">
        <v>1</v>
      </c>
      <c r="P103" s="42">
        <f t="shared" si="15"/>
        <v>6.8493150684931503E-3</v>
      </c>
    </row>
    <row r="104" spans="2:16" ht="15" customHeight="1">
      <c r="B104" s="13" t="s">
        <v>126</v>
      </c>
      <c r="C104" s="14">
        <v>1</v>
      </c>
      <c r="D104" s="15">
        <f t="shared" si="9"/>
        <v>3.7037037037037035E-2</v>
      </c>
      <c r="E104" s="16">
        <v>0</v>
      </c>
      <c r="F104" s="15">
        <f t="shared" si="10"/>
        <v>0</v>
      </c>
      <c r="G104" s="16">
        <v>0</v>
      </c>
      <c r="H104" s="15">
        <f t="shared" si="11"/>
        <v>0</v>
      </c>
      <c r="I104" s="16">
        <v>0</v>
      </c>
      <c r="J104" s="15">
        <f t="shared" si="12"/>
        <v>0</v>
      </c>
      <c r="K104" s="16">
        <v>0</v>
      </c>
      <c r="L104" s="15">
        <f t="shared" si="13"/>
        <v>0</v>
      </c>
      <c r="M104" s="16">
        <v>0</v>
      </c>
      <c r="N104" s="15">
        <f t="shared" si="14"/>
        <v>0</v>
      </c>
      <c r="O104" s="41">
        <v>1</v>
      </c>
      <c r="P104" s="42">
        <f t="shared" si="15"/>
        <v>6.8493150684931503E-3</v>
      </c>
    </row>
    <row r="105" spans="2:16" ht="15" customHeight="1">
      <c r="B105" s="13" t="s">
        <v>127</v>
      </c>
      <c r="C105" s="14">
        <v>0</v>
      </c>
      <c r="D105" s="15">
        <f t="shared" si="9"/>
        <v>0</v>
      </c>
      <c r="E105" s="16">
        <v>0</v>
      </c>
      <c r="F105" s="15">
        <f t="shared" si="10"/>
        <v>0</v>
      </c>
      <c r="G105" s="16">
        <v>0</v>
      </c>
      <c r="H105" s="15">
        <f t="shared" si="11"/>
        <v>0</v>
      </c>
      <c r="I105" s="16">
        <v>0</v>
      </c>
      <c r="J105" s="15">
        <f t="shared" si="12"/>
        <v>0</v>
      </c>
      <c r="K105" s="16">
        <v>0</v>
      </c>
      <c r="L105" s="15">
        <f t="shared" si="13"/>
        <v>0</v>
      </c>
      <c r="M105" s="16">
        <v>1</v>
      </c>
      <c r="N105" s="15">
        <f t="shared" si="14"/>
        <v>4.3478260869565216E-2</v>
      </c>
      <c r="O105" s="41">
        <v>1</v>
      </c>
      <c r="P105" s="42">
        <f t="shared" si="15"/>
        <v>6.8493150684931503E-3</v>
      </c>
    </row>
    <row r="106" spans="2:16" ht="15" customHeight="1">
      <c r="B106" s="13" t="s">
        <v>128</v>
      </c>
      <c r="C106" s="14">
        <v>1</v>
      </c>
      <c r="D106" s="15">
        <f t="shared" si="9"/>
        <v>3.7037037037037035E-2</v>
      </c>
      <c r="E106" s="16">
        <v>0</v>
      </c>
      <c r="F106" s="15">
        <f t="shared" si="10"/>
        <v>0</v>
      </c>
      <c r="G106" s="16">
        <v>0</v>
      </c>
      <c r="H106" s="15">
        <f t="shared" si="11"/>
        <v>0</v>
      </c>
      <c r="I106" s="16">
        <v>0</v>
      </c>
      <c r="J106" s="15">
        <f t="shared" si="12"/>
        <v>0</v>
      </c>
      <c r="K106" s="16">
        <v>0</v>
      </c>
      <c r="L106" s="15">
        <f t="shared" si="13"/>
        <v>0</v>
      </c>
      <c r="M106" s="16">
        <v>0</v>
      </c>
      <c r="N106" s="15">
        <f t="shared" si="14"/>
        <v>0</v>
      </c>
      <c r="O106" s="41">
        <v>1</v>
      </c>
      <c r="P106" s="42">
        <f t="shared" si="15"/>
        <v>6.8493150684931503E-3</v>
      </c>
    </row>
    <row r="107" spans="2:16" ht="15" customHeight="1">
      <c r="B107" s="13" t="s">
        <v>129</v>
      </c>
      <c r="C107" s="14">
        <v>1</v>
      </c>
      <c r="D107" s="15">
        <f t="shared" si="9"/>
        <v>3.7037037037037035E-2</v>
      </c>
      <c r="E107" s="16">
        <v>0</v>
      </c>
      <c r="F107" s="15">
        <f t="shared" si="10"/>
        <v>0</v>
      </c>
      <c r="G107" s="16">
        <v>0</v>
      </c>
      <c r="H107" s="15">
        <f t="shared" si="11"/>
        <v>0</v>
      </c>
      <c r="I107" s="16">
        <v>0</v>
      </c>
      <c r="J107" s="15">
        <f t="shared" si="12"/>
        <v>0</v>
      </c>
      <c r="K107" s="16">
        <v>0</v>
      </c>
      <c r="L107" s="15">
        <f t="shared" si="13"/>
        <v>0</v>
      </c>
      <c r="M107" s="16">
        <v>0</v>
      </c>
      <c r="N107" s="15">
        <f t="shared" si="14"/>
        <v>0</v>
      </c>
      <c r="O107" s="41">
        <v>1</v>
      </c>
      <c r="P107" s="42">
        <f t="shared" si="15"/>
        <v>6.8493150684931503E-3</v>
      </c>
    </row>
    <row r="108" spans="2:16" ht="15" customHeight="1">
      <c r="B108" s="13" t="s">
        <v>130</v>
      </c>
      <c r="C108" s="14">
        <v>0</v>
      </c>
      <c r="D108" s="15">
        <f t="shared" si="9"/>
        <v>0</v>
      </c>
      <c r="E108" s="16">
        <v>1</v>
      </c>
      <c r="F108" s="15">
        <f t="shared" si="10"/>
        <v>3.5714285714285712E-2</v>
      </c>
      <c r="G108" s="16">
        <v>1</v>
      </c>
      <c r="H108" s="15">
        <f t="shared" si="11"/>
        <v>2.564102564102564E-2</v>
      </c>
      <c r="I108" s="16">
        <v>0</v>
      </c>
      <c r="J108" s="15">
        <f t="shared" si="12"/>
        <v>0</v>
      </c>
      <c r="K108" s="16">
        <v>0</v>
      </c>
      <c r="L108" s="15">
        <f t="shared" si="13"/>
        <v>0</v>
      </c>
      <c r="M108" s="16">
        <v>0</v>
      </c>
      <c r="N108" s="15">
        <f t="shared" si="14"/>
        <v>0</v>
      </c>
      <c r="O108" s="41">
        <v>2</v>
      </c>
      <c r="P108" s="42">
        <f t="shared" si="15"/>
        <v>1.3698630136986301E-2</v>
      </c>
    </row>
    <row r="109" spans="2:16" ht="15" customHeight="1">
      <c r="B109" s="13" t="s">
        <v>131</v>
      </c>
      <c r="C109" s="14">
        <v>0</v>
      </c>
      <c r="D109" s="15">
        <f t="shared" si="9"/>
        <v>0</v>
      </c>
      <c r="E109" s="16">
        <v>1</v>
      </c>
      <c r="F109" s="15">
        <f t="shared" si="10"/>
        <v>3.5714285714285712E-2</v>
      </c>
      <c r="G109" s="16">
        <v>0</v>
      </c>
      <c r="H109" s="15">
        <f t="shared" si="11"/>
        <v>0</v>
      </c>
      <c r="I109" s="16">
        <v>0</v>
      </c>
      <c r="J109" s="15">
        <f t="shared" si="12"/>
        <v>0</v>
      </c>
      <c r="K109" s="16">
        <v>0</v>
      </c>
      <c r="L109" s="15">
        <f t="shared" si="13"/>
        <v>0</v>
      </c>
      <c r="M109" s="16">
        <v>0</v>
      </c>
      <c r="N109" s="15">
        <f t="shared" si="14"/>
        <v>0</v>
      </c>
      <c r="O109" s="41">
        <v>1</v>
      </c>
      <c r="P109" s="42">
        <f t="shared" si="15"/>
        <v>6.8493150684931503E-3</v>
      </c>
    </row>
    <row r="110" spans="2:16" ht="15" customHeight="1">
      <c r="B110" s="13" t="s">
        <v>132</v>
      </c>
      <c r="C110" s="14">
        <v>0</v>
      </c>
      <c r="D110" s="15">
        <f t="shared" si="9"/>
        <v>0</v>
      </c>
      <c r="E110" s="16">
        <v>0</v>
      </c>
      <c r="F110" s="15">
        <f t="shared" si="10"/>
        <v>0</v>
      </c>
      <c r="G110" s="16">
        <v>1</v>
      </c>
      <c r="H110" s="15">
        <f t="shared" si="11"/>
        <v>2.564102564102564E-2</v>
      </c>
      <c r="I110" s="16">
        <v>0</v>
      </c>
      <c r="J110" s="15">
        <f t="shared" si="12"/>
        <v>0</v>
      </c>
      <c r="K110" s="16">
        <v>0</v>
      </c>
      <c r="L110" s="15">
        <f t="shared" si="13"/>
        <v>0</v>
      </c>
      <c r="M110" s="16">
        <v>0</v>
      </c>
      <c r="N110" s="15">
        <f t="shared" si="14"/>
        <v>0</v>
      </c>
      <c r="O110" s="41">
        <v>1</v>
      </c>
      <c r="P110" s="42">
        <f t="shared" si="15"/>
        <v>6.8493150684931503E-3</v>
      </c>
    </row>
    <row r="111" spans="2:16" ht="15" customHeight="1">
      <c r="B111" s="13" t="s">
        <v>133</v>
      </c>
      <c r="C111" s="14">
        <v>0</v>
      </c>
      <c r="D111" s="15">
        <f t="shared" si="9"/>
        <v>0</v>
      </c>
      <c r="E111" s="16">
        <v>1</v>
      </c>
      <c r="F111" s="15">
        <f t="shared" si="10"/>
        <v>3.5714285714285712E-2</v>
      </c>
      <c r="G111" s="16">
        <v>1</v>
      </c>
      <c r="H111" s="15">
        <f t="shared" si="11"/>
        <v>2.564102564102564E-2</v>
      </c>
      <c r="I111" s="16">
        <v>0</v>
      </c>
      <c r="J111" s="15">
        <f t="shared" si="12"/>
        <v>0</v>
      </c>
      <c r="K111" s="16">
        <v>0</v>
      </c>
      <c r="L111" s="15">
        <f t="shared" si="13"/>
        <v>0</v>
      </c>
      <c r="M111" s="16">
        <v>0</v>
      </c>
      <c r="N111" s="15">
        <f t="shared" si="14"/>
        <v>0</v>
      </c>
      <c r="O111" s="41">
        <v>2</v>
      </c>
      <c r="P111" s="42">
        <f t="shared" si="15"/>
        <v>1.3698630136986301E-2</v>
      </c>
    </row>
    <row r="112" spans="2:16" ht="15" customHeight="1">
      <c r="B112" s="13" t="s">
        <v>134</v>
      </c>
      <c r="C112" s="14">
        <v>0</v>
      </c>
      <c r="D112" s="15">
        <f t="shared" si="9"/>
        <v>0</v>
      </c>
      <c r="E112" s="16">
        <v>0</v>
      </c>
      <c r="F112" s="15">
        <f t="shared" si="10"/>
        <v>0</v>
      </c>
      <c r="G112" s="16">
        <v>0</v>
      </c>
      <c r="H112" s="15">
        <f t="shared" si="11"/>
        <v>0</v>
      </c>
      <c r="I112" s="16">
        <v>0</v>
      </c>
      <c r="J112" s="15">
        <f t="shared" si="12"/>
        <v>0</v>
      </c>
      <c r="K112" s="16">
        <v>1</v>
      </c>
      <c r="L112" s="15">
        <f t="shared" si="13"/>
        <v>5.5555555555555552E-2</v>
      </c>
      <c r="M112" s="16">
        <v>0</v>
      </c>
      <c r="N112" s="15">
        <f t="shared" si="14"/>
        <v>0</v>
      </c>
      <c r="O112" s="41">
        <v>1</v>
      </c>
      <c r="P112" s="42">
        <f t="shared" si="15"/>
        <v>6.8493150684931503E-3</v>
      </c>
    </row>
    <row r="113" spans="2:16" ht="15" customHeight="1">
      <c r="B113" s="13" t="s">
        <v>135</v>
      </c>
      <c r="C113" s="14">
        <v>1</v>
      </c>
      <c r="D113" s="15">
        <f t="shared" si="9"/>
        <v>3.7037037037037035E-2</v>
      </c>
      <c r="E113" s="16">
        <v>0</v>
      </c>
      <c r="F113" s="15">
        <f t="shared" si="10"/>
        <v>0</v>
      </c>
      <c r="G113" s="16">
        <v>0</v>
      </c>
      <c r="H113" s="15">
        <f t="shared" si="11"/>
        <v>0</v>
      </c>
      <c r="I113" s="16">
        <v>0</v>
      </c>
      <c r="J113" s="15">
        <f t="shared" si="12"/>
        <v>0</v>
      </c>
      <c r="K113" s="16">
        <v>0</v>
      </c>
      <c r="L113" s="15">
        <f t="shared" si="13"/>
        <v>0</v>
      </c>
      <c r="M113" s="16">
        <v>0</v>
      </c>
      <c r="N113" s="15">
        <f t="shared" si="14"/>
        <v>0</v>
      </c>
      <c r="O113" s="41">
        <v>1</v>
      </c>
      <c r="P113" s="42">
        <f t="shared" si="15"/>
        <v>6.8493150684931503E-3</v>
      </c>
    </row>
    <row r="114" spans="2:16" ht="15" customHeight="1">
      <c r="B114" s="13" t="s">
        <v>136</v>
      </c>
      <c r="C114" s="14">
        <v>0</v>
      </c>
      <c r="D114" s="15">
        <f t="shared" si="9"/>
        <v>0</v>
      </c>
      <c r="E114" s="16">
        <v>0</v>
      </c>
      <c r="F114" s="15">
        <f t="shared" si="10"/>
        <v>0</v>
      </c>
      <c r="G114" s="16">
        <v>0</v>
      </c>
      <c r="H114" s="15">
        <f t="shared" si="11"/>
        <v>0</v>
      </c>
      <c r="I114" s="16">
        <v>1</v>
      </c>
      <c r="J114" s="15">
        <f t="shared" si="12"/>
        <v>9.0909090909090912E-2</v>
      </c>
      <c r="K114" s="16">
        <v>0</v>
      </c>
      <c r="L114" s="15">
        <f t="shared" si="13"/>
        <v>0</v>
      </c>
      <c r="M114" s="16">
        <v>0</v>
      </c>
      <c r="N114" s="15">
        <f t="shared" si="14"/>
        <v>0</v>
      </c>
      <c r="O114" s="41">
        <v>1</v>
      </c>
      <c r="P114" s="42">
        <f t="shared" si="15"/>
        <v>6.8493150684931503E-3</v>
      </c>
    </row>
    <row r="115" spans="2:16" ht="15" customHeight="1">
      <c r="B115" s="13" t="s">
        <v>137</v>
      </c>
      <c r="C115" s="14">
        <v>0</v>
      </c>
      <c r="D115" s="15">
        <f t="shared" si="9"/>
        <v>0</v>
      </c>
      <c r="E115" s="16">
        <v>1</v>
      </c>
      <c r="F115" s="15">
        <f t="shared" si="10"/>
        <v>3.5714285714285712E-2</v>
      </c>
      <c r="G115" s="16">
        <v>0</v>
      </c>
      <c r="H115" s="15">
        <f t="shared" si="11"/>
        <v>0</v>
      </c>
      <c r="I115" s="16">
        <v>0</v>
      </c>
      <c r="J115" s="15">
        <f t="shared" si="12"/>
        <v>0</v>
      </c>
      <c r="K115" s="16">
        <v>0</v>
      </c>
      <c r="L115" s="15">
        <f t="shared" si="13"/>
        <v>0</v>
      </c>
      <c r="M115" s="16">
        <v>0</v>
      </c>
      <c r="N115" s="15">
        <f t="shared" si="14"/>
        <v>0</v>
      </c>
      <c r="O115" s="41">
        <v>1</v>
      </c>
      <c r="P115" s="42">
        <f t="shared" si="15"/>
        <v>6.8493150684931503E-3</v>
      </c>
    </row>
    <row r="116" spans="2:16" ht="15" customHeight="1">
      <c r="B116" s="13" t="s">
        <v>138</v>
      </c>
      <c r="C116" s="14">
        <v>0</v>
      </c>
      <c r="D116" s="15">
        <f t="shared" si="9"/>
        <v>0</v>
      </c>
      <c r="E116" s="16">
        <v>0</v>
      </c>
      <c r="F116" s="15">
        <f t="shared" si="10"/>
        <v>0</v>
      </c>
      <c r="G116" s="16">
        <v>1</v>
      </c>
      <c r="H116" s="15">
        <f t="shared" si="11"/>
        <v>2.564102564102564E-2</v>
      </c>
      <c r="I116" s="16">
        <v>1</v>
      </c>
      <c r="J116" s="15">
        <f t="shared" si="12"/>
        <v>9.0909090909090912E-2</v>
      </c>
      <c r="K116" s="16">
        <v>0</v>
      </c>
      <c r="L116" s="15">
        <f t="shared" si="13"/>
        <v>0</v>
      </c>
      <c r="M116" s="16">
        <v>1</v>
      </c>
      <c r="N116" s="15">
        <f t="shared" si="14"/>
        <v>4.3478260869565216E-2</v>
      </c>
      <c r="O116" s="41">
        <v>3</v>
      </c>
      <c r="P116" s="42">
        <f t="shared" si="15"/>
        <v>2.0547945205479451E-2</v>
      </c>
    </row>
    <row r="117" spans="2:16" ht="15" customHeight="1">
      <c r="B117" s="13" t="s">
        <v>139</v>
      </c>
      <c r="C117" s="14">
        <v>0</v>
      </c>
      <c r="D117" s="15">
        <f t="shared" si="9"/>
        <v>0</v>
      </c>
      <c r="E117" s="16">
        <v>0</v>
      </c>
      <c r="F117" s="15">
        <f t="shared" si="10"/>
        <v>0</v>
      </c>
      <c r="G117" s="16">
        <v>1</v>
      </c>
      <c r="H117" s="15">
        <f t="shared" si="11"/>
        <v>2.564102564102564E-2</v>
      </c>
      <c r="I117" s="16">
        <v>0</v>
      </c>
      <c r="J117" s="15">
        <f t="shared" si="12"/>
        <v>0</v>
      </c>
      <c r="K117" s="16">
        <v>0</v>
      </c>
      <c r="L117" s="15">
        <f t="shared" si="13"/>
        <v>0</v>
      </c>
      <c r="M117" s="16">
        <v>0</v>
      </c>
      <c r="N117" s="15">
        <f t="shared" si="14"/>
        <v>0</v>
      </c>
      <c r="O117" s="41">
        <v>1</v>
      </c>
      <c r="P117" s="42">
        <f t="shared" si="15"/>
        <v>6.8493150684931503E-3</v>
      </c>
    </row>
    <row r="118" spans="2:16" ht="15" customHeight="1">
      <c r="B118" s="13" t="s">
        <v>140</v>
      </c>
      <c r="C118" s="14">
        <v>0</v>
      </c>
      <c r="D118" s="15">
        <f t="shared" si="9"/>
        <v>0</v>
      </c>
      <c r="E118" s="16">
        <v>0</v>
      </c>
      <c r="F118" s="15">
        <f t="shared" si="10"/>
        <v>0</v>
      </c>
      <c r="G118" s="16">
        <v>0</v>
      </c>
      <c r="H118" s="15">
        <f t="shared" si="11"/>
        <v>0</v>
      </c>
      <c r="I118" s="16">
        <v>1</v>
      </c>
      <c r="J118" s="15">
        <f t="shared" si="12"/>
        <v>9.0909090909090912E-2</v>
      </c>
      <c r="K118" s="16">
        <v>1</v>
      </c>
      <c r="L118" s="15">
        <f t="shared" si="13"/>
        <v>5.5555555555555552E-2</v>
      </c>
      <c r="M118" s="16">
        <v>0</v>
      </c>
      <c r="N118" s="15">
        <f t="shared" si="14"/>
        <v>0</v>
      </c>
      <c r="O118" s="41">
        <v>2</v>
      </c>
      <c r="P118" s="42">
        <f t="shared" si="15"/>
        <v>1.3698630136986301E-2</v>
      </c>
    </row>
    <row r="119" spans="2:16" ht="15" customHeight="1">
      <c r="B119" s="13" t="s">
        <v>141</v>
      </c>
      <c r="C119" s="14">
        <v>1</v>
      </c>
      <c r="D119" s="15">
        <f t="shared" si="9"/>
        <v>3.7037037037037035E-2</v>
      </c>
      <c r="E119" s="16">
        <v>0</v>
      </c>
      <c r="F119" s="15">
        <f t="shared" si="10"/>
        <v>0</v>
      </c>
      <c r="G119" s="16">
        <v>0</v>
      </c>
      <c r="H119" s="15">
        <f t="shared" si="11"/>
        <v>0</v>
      </c>
      <c r="I119" s="16">
        <v>0</v>
      </c>
      <c r="J119" s="15">
        <f t="shared" si="12"/>
        <v>0</v>
      </c>
      <c r="K119" s="16">
        <v>0</v>
      </c>
      <c r="L119" s="15">
        <f t="shared" si="13"/>
        <v>0</v>
      </c>
      <c r="M119" s="16">
        <v>0</v>
      </c>
      <c r="N119" s="15">
        <f t="shared" si="14"/>
        <v>0</v>
      </c>
      <c r="O119" s="41">
        <v>1</v>
      </c>
      <c r="P119" s="42">
        <f t="shared" si="15"/>
        <v>6.8493150684931503E-3</v>
      </c>
    </row>
    <row r="120" spans="2:16" ht="15" customHeight="1">
      <c r="B120" s="13" t="s">
        <v>142</v>
      </c>
      <c r="C120" s="14">
        <v>0</v>
      </c>
      <c r="D120" s="15">
        <f t="shared" si="9"/>
        <v>0</v>
      </c>
      <c r="E120" s="16">
        <v>1</v>
      </c>
      <c r="F120" s="15">
        <f t="shared" si="10"/>
        <v>3.5714285714285712E-2</v>
      </c>
      <c r="G120" s="16">
        <v>0</v>
      </c>
      <c r="H120" s="15">
        <f t="shared" si="11"/>
        <v>0</v>
      </c>
      <c r="I120" s="16">
        <v>0</v>
      </c>
      <c r="J120" s="15">
        <f t="shared" si="12"/>
        <v>0</v>
      </c>
      <c r="K120" s="16">
        <v>0</v>
      </c>
      <c r="L120" s="15">
        <f t="shared" si="13"/>
        <v>0</v>
      </c>
      <c r="M120" s="16">
        <v>0</v>
      </c>
      <c r="N120" s="15">
        <f t="shared" si="14"/>
        <v>0</v>
      </c>
      <c r="O120" s="41">
        <v>1</v>
      </c>
      <c r="P120" s="42">
        <f t="shared" si="15"/>
        <v>6.8493150684931503E-3</v>
      </c>
    </row>
    <row r="121" spans="2:16" ht="15" customHeight="1">
      <c r="B121" s="13" t="s">
        <v>143</v>
      </c>
      <c r="C121" s="14">
        <v>0</v>
      </c>
      <c r="D121" s="15">
        <f t="shared" si="9"/>
        <v>0</v>
      </c>
      <c r="E121" s="16">
        <v>0</v>
      </c>
      <c r="F121" s="15">
        <f t="shared" si="10"/>
        <v>0</v>
      </c>
      <c r="G121" s="16">
        <v>1</v>
      </c>
      <c r="H121" s="15">
        <f t="shared" si="11"/>
        <v>2.564102564102564E-2</v>
      </c>
      <c r="I121" s="16">
        <v>0</v>
      </c>
      <c r="J121" s="15">
        <f t="shared" si="12"/>
        <v>0</v>
      </c>
      <c r="K121" s="16">
        <v>0</v>
      </c>
      <c r="L121" s="15">
        <f t="shared" si="13"/>
        <v>0</v>
      </c>
      <c r="M121" s="16">
        <v>0</v>
      </c>
      <c r="N121" s="15">
        <f t="shared" si="14"/>
        <v>0</v>
      </c>
      <c r="O121" s="41">
        <v>1</v>
      </c>
      <c r="P121" s="42">
        <f t="shared" si="15"/>
        <v>6.8493150684931503E-3</v>
      </c>
    </row>
    <row r="122" spans="2:16" ht="15" customHeight="1">
      <c r="B122" s="13" t="s">
        <v>144</v>
      </c>
      <c r="C122" s="14">
        <v>0</v>
      </c>
      <c r="D122" s="15">
        <f t="shared" si="9"/>
        <v>0</v>
      </c>
      <c r="E122" s="16">
        <v>0</v>
      </c>
      <c r="F122" s="15">
        <f t="shared" si="10"/>
        <v>0</v>
      </c>
      <c r="G122" s="16">
        <v>1</v>
      </c>
      <c r="H122" s="15">
        <f t="shared" si="11"/>
        <v>2.564102564102564E-2</v>
      </c>
      <c r="I122" s="16">
        <v>0</v>
      </c>
      <c r="J122" s="15">
        <f t="shared" si="12"/>
        <v>0</v>
      </c>
      <c r="K122" s="16">
        <v>0</v>
      </c>
      <c r="L122" s="15">
        <f t="shared" si="13"/>
        <v>0</v>
      </c>
      <c r="M122" s="16">
        <v>0</v>
      </c>
      <c r="N122" s="15">
        <f t="shared" si="14"/>
        <v>0</v>
      </c>
      <c r="O122" s="41">
        <v>1</v>
      </c>
      <c r="P122" s="42">
        <f t="shared" si="15"/>
        <v>6.8493150684931503E-3</v>
      </c>
    </row>
    <row r="123" spans="2:16" ht="15" customHeight="1">
      <c r="B123" s="13" t="s">
        <v>145</v>
      </c>
      <c r="C123" s="14">
        <v>0</v>
      </c>
      <c r="D123" s="15">
        <f t="shared" si="9"/>
        <v>0</v>
      </c>
      <c r="E123" s="16">
        <v>0</v>
      </c>
      <c r="F123" s="15">
        <f t="shared" si="10"/>
        <v>0</v>
      </c>
      <c r="G123" s="16">
        <v>1</v>
      </c>
      <c r="H123" s="15">
        <f t="shared" si="11"/>
        <v>2.564102564102564E-2</v>
      </c>
      <c r="I123" s="16">
        <v>0</v>
      </c>
      <c r="J123" s="15">
        <f t="shared" si="12"/>
        <v>0</v>
      </c>
      <c r="K123" s="16">
        <v>0</v>
      </c>
      <c r="L123" s="15">
        <f t="shared" si="13"/>
        <v>0</v>
      </c>
      <c r="M123" s="16">
        <v>0</v>
      </c>
      <c r="N123" s="15">
        <f t="shared" si="14"/>
        <v>0</v>
      </c>
      <c r="O123" s="41">
        <v>1</v>
      </c>
      <c r="P123" s="42">
        <f t="shared" si="15"/>
        <v>6.8493150684931503E-3</v>
      </c>
    </row>
    <row r="124" spans="2:16" ht="15" customHeight="1">
      <c r="B124" s="13" t="s">
        <v>146</v>
      </c>
      <c r="C124" s="14">
        <v>0</v>
      </c>
      <c r="D124" s="15">
        <f t="shared" si="9"/>
        <v>0</v>
      </c>
      <c r="E124" s="16">
        <v>0</v>
      </c>
      <c r="F124" s="15">
        <f t="shared" si="10"/>
        <v>0</v>
      </c>
      <c r="G124" s="16">
        <v>0</v>
      </c>
      <c r="H124" s="15">
        <f t="shared" si="11"/>
        <v>0</v>
      </c>
      <c r="I124" s="16">
        <v>1</v>
      </c>
      <c r="J124" s="15">
        <f t="shared" si="12"/>
        <v>9.0909090909090912E-2</v>
      </c>
      <c r="K124" s="16">
        <v>0</v>
      </c>
      <c r="L124" s="15">
        <f t="shared" si="13"/>
        <v>0</v>
      </c>
      <c r="M124" s="16">
        <v>0</v>
      </c>
      <c r="N124" s="15">
        <f t="shared" si="14"/>
        <v>0</v>
      </c>
      <c r="O124" s="41">
        <v>1</v>
      </c>
      <c r="P124" s="42">
        <f t="shared" si="15"/>
        <v>6.8493150684931503E-3</v>
      </c>
    </row>
    <row r="125" spans="2:16" ht="15" customHeight="1">
      <c r="B125" s="13" t="s">
        <v>147</v>
      </c>
      <c r="C125" s="14">
        <v>0</v>
      </c>
      <c r="D125" s="15">
        <f t="shared" si="9"/>
        <v>0</v>
      </c>
      <c r="E125" s="16">
        <v>0</v>
      </c>
      <c r="F125" s="15">
        <f t="shared" si="10"/>
        <v>0</v>
      </c>
      <c r="G125" s="16">
        <v>0</v>
      </c>
      <c r="H125" s="15">
        <f t="shared" si="11"/>
        <v>0</v>
      </c>
      <c r="I125" s="16">
        <v>0</v>
      </c>
      <c r="J125" s="15">
        <f t="shared" si="12"/>
        <v>0</v>
      </c>
      <c r="K125" s="16">
        <v>0</v>
      </c>
      <c r="L125" s="15">
        <f t="shared" si="13"/>
        <v>0</v>
      </c>
      <c r="M125" s="16">
        <v>1</v>
      </c>
      <c r="N125" s="15">
        <f t="shared" si="14"/>
        <v>4.3478260869565216E-2</v>
      </c>
      <c r="O125" s="41">
        <v>1</v>
      </c>
      <c r="P125" s="42">
        <f t="shared" si="15"/>
        <v>6.8493150684931503E-3</v>
      </c>
    </row>
    <row r="126" spans="2:16" ht="15" customHeight="1">
      <c r="B126" s="13" t="s">
        <v>148</v>
      </c>
      <c r="C126" s="14">
        <v>0</v>
      </c>
      <c r="D126" s="15">
        <f t="shared" si="9"/>
        <v>0</v>
      </c>
      <c r="E126" s="16">
        <v>1</v>
      </c>
      <c r="F126" s="15">
        <f t="shared" si="10"/>
        <v>3.5714285714285712E-2</v>
      </c>
      <c r="G126" s="16">
        <v>0</v>
      </c>
      <c r="H126" s="15">
        <f t="shared" si="11"/>
        <v>0</v>
      </c>
      <c r="I126" s="16">
        <v>0</v>
      </c>
      <c r="J126" s="15">
        <f t="shared" si="12"/>
        <v>0</v>
      </c>
      <c r="K126" s="16">
        <v>0</v>
      </c>
      <c r="L126" s="15">
        <f t="shared" si="13"/>
        <v>0</v>
      </c>
      <c r="M126" s="16">
        <v>0</v>
      </c>
      <c r="N126" s="15">
        <f t="shared" si="14"/>
        <v>0</v>
      </c>
      <c r="O126" s="41">
        <v>1</v>
      </c>
      <c r="P126" s="42">
        <f t="shared" si="15"/>
        <v>6.8493150684931503E-3</v>
      </c>
    </row>
    <row r="127" spans="2:16" ht="15" customHeight="1">
      <c r="B127" s="13" t="s">
        <v>149</v>
      </c>
      <c r="C127" s="14">
        <v>0</v>
      </c>
      <c r="D127" s="15">
        <f t="shared" si="9"/>
        <v>0</v>
      </c>
      <c r="E127" s="16">
        <v>0</v>
      </c>
      <c r="F127" s="15">
        <f t="shared" si="10"/>
        <v>0</v>
      </c>
      <c r="G127" s="16">
        <v>0</v>
      </c>
      <c r="H127" s="15">
        <f t="shared" si="11"/>
        <v>0</v>
      </c>
      <c r="I127" s="16">
        <v>0</v>
      </c>
      <c r="J127" s="15">
        <f t="shared" si="12"/>
        <v>0</v>
      </c>
      <c r="K127" s="16">
        <v>0</v>
      </c>
      <c r="L127" s="15">
        <f t="shared" si="13"/>
        <v>0</v>
      </c>
      <c r="M127" s="16">
        <v>1</v>
      </c>
      <c r="N127" s="15">
        <f t="shared" si="14"/>
        <v>4.3478260869565216E-2</v>
      </c>
      <c r="O127" s="41">
        <v>1</v>
      </c>
      <c r="P127" s="42">
        <f t="shared" si="15"/>
        <v>6.8493150684931503E-3</v>
      </c>
    </row>
    <row r="128" spans="2:16" ht="15" customHeight="1">
      <c r="B128" s="13" t="s">
        <v>150</v>
      </c>
      <c r="C128" s="14">
        <v>1</v>
      </c>
      <c r="D128" s="15">
        <f t="shared" si="9"/>
        <v>3.7037037037037035E-2</v>
      </c>
      <c r="E128" s="16">
        <v>0</v>
      </c>
      <c r="F128" s="15">
        <f t="shared" si="10"/>
        <v>0</v>
      </c>
      <c r="G128" s="16">
        <v>0</v>
      </c>
      <c r="H128" s="15">
        <f t="shared" si="11"/>
        <v>0</v>
      </c>
      <c r="I128" s="16">
        <v>1</v>
      </c>
      <c r="J128" s="15">
        <f t="shared" si="12"/>
        <v>9.0909090909090912E-2</v>
      </c>
      <c r="K128" s="16">
        <v>0</v>
      </c>
      <c r="L128" s="15">
        <f t="shared" si="13"/>
        <v>0</v>
      </c>
      <c r="M128" s="16">
        <v>0</v>
      </c>
      <c r="N128" s="15">
        <f t="shared" si="14"/>
        <v>0</v>
      </c>
      <c r="O128" s="41">
        <v>2</v>
      </c>
      <c r="P128" s="42">
        <f t="shared" si="15"/>
        <v>1.3698630136986301E-2</v>
      </c>
    </row>
    <row r="129" spans="2:16" ht="15" customHeight="1">
      <c r="B129" s="13" t="s">
        <v>151</v>
      </c>
      <c r="C129" s="14">
        <v>0</v>
      </c>
      <c r="D129" s="15">
        <f t="shared" si="9"/>
        <v>0</v>
      </c>
      <c r="E129" s="16">
        <v>1</v>
      </c>
      <c r="F129" s="15">
        <f t="shared" si="10"/>
        <v>3.5714285714285712E-2</v>
      </c>
      <c r="G129" s="16">
        <v>0</v>
      </c>
      <c r="H129" s="15">
        <f t="shared" si="11"/>
        <v>0</v>
      </c>
      <c r="I129" s="16">
        <v>0</v>
      </c>
      <c r="J129" s="15">
        <f t="shared" si="12"/>
        <v>0</v>
      </c>
      <c r="K129" s="16">
        <v>0</v>
      </c>
      <c r="L129" s="15">
        <f t="shared" si="13"/>
        <v>0</v>
      </c>
      <c r="M129" s="16">
        <v>0</v>
      </c>
      <c r="N129" s="15">
        <f t="shared" si="14"/>
        <v>0</v>
      </c>
      <c r="O129" s="41">
        <v>1</v>
      </c>
      <c r="P129" s="42">
        <f t="shared" si="15"/>
        <v>6.8493150684931503E-3</v>
      </c>
    </row>
    <row r="130" spans="2:16" ht="15" customHeight="1">
      <c r="B130" s="13" t="s">
        <v>152</v>
      </c>
      <c r="C130" s="14">
        <v>0</v>
      </c>
      <c r="D130" s="15">
        <f t="shared" si="9"/>
        <v>0</v>
      </c>
      <c r="E130" s="16">
        <v>0</v>
      </c>
      <c r="F130" s="15">
        <f t="shared" si="10"/>
        <v>0</v>
      </c>
      <c r="G130" s="16">
        <v>0</v>
      </c>
      <c r="H130" s="15">
        <f t="shared" si="11"/>
        <v>0</v>
      </c>
      <c r="I130" s="16">
        <v>1</v>
      </c>
      <c r="J130" s="15">
        <f t="shared" si="12"/>
        <v>9.0909090909090912E-2</v>
      </c>
      <c r="K130" s="16">
        <v>0</v>
      </c>
      <c r="L130" s="15">
        <f t="shared" si="13"/>
        <v>0</v>
      </c>
      <c r="M130" s="16">
        <v>0</v>
      </c>
      <c r="N130" s="15">
        <f t="shared" si="14"/>
        <v>0</v>
      </c>
      <c r="O130" s="41">
        <v>1</v>
      </c>
      <c r="P130" s="42">
        <f t="shared" si="15"/>
        <v>6.8493150684931503E-3</v>
      </c>
    </row>
    <row r="131" spans="2:16" ht="15" customHeight="1">
      <c r="B131" s="13" t="s">
        <v>153</v>
      </c>
      <c r="C131" s="14">
        <v>1</v>
      </c>
      <c r="D131" s="15">
        <f t="shared" si="9"/>
        <v>3.7037037037037035E-2</v>
      </c>
      <c r="E131" s="16">
        <v>1</v>
      </c>
      <c r="F131" s="15">
        <f t="shared" si="10"/>
        <v>3.5714285714285712E-2</v>
      </c>
      <c r="G131" s="16">
        <v>0</v>
      </c>
      <c r="H131" s="15">
        <f t="shared" si="11"/>
        <v>0</v>
      </c>
      <c r="I131" s="16">
        <v>0</v>
      </c>
      <c r="J131" s="15">
        <f t="shared" si="12"/>
        <v>0</v>
      </c>
      <c r="K131" s="16">
        <v>0</v>
      </c>
      <c r="L131" s="15">
        <f t="shared" si="13"/>
        <v>0</v>
      </c>
      <c r="M131" s="16">
        <v>0</v>
      </c>
      <c r="N131" s="15">
        <f t="shared" si="14"/>
        <v>0</v>
      </c>
      <c r="O131" s="41">
        <v>2</v>
      </c>
      <c r="P131" s="42">
        <f t="shared" si="15"/>
        <v>1.3698630136986301E-2</v>
      </c>
    </row>
    <row r="132" spans="2:16" ht="15" customHeight="1">
      <c r="B132" s="13" t="s">
        <v>154</v>
      </c>
      <c r="C132" s="14">
        <v>0</v>
      </c>
      <c r="D132" s="15">
        <f t="shared" si="9"/>
        <v>0</v>
      </c>
      <c r="E132" s="16">
        <v>0</v>
      </c>
      <c r="F132" s="15">
        <f t="shared" si="10"/>
        <v>0</v>
      </c>
      <c r="G132" s="16">
        <v>1</v>
      </c>
      <c r="H132" s="15">
        <f t="shared" si="11"/>
        <v>2.564102564102564E-2</v>
      </c>
      <c r="I132" s="16">
        <v>0</v>
      </c>
      <c r="J132" s="15">
        <f t="shared" si="12"/>
        <v>0</v>
      </c>
      <c r="K132" s="16">
        <v>0</v>
      </c>
      <c r="L132" s="15">
        <f t="shared" si="13"/>
        <v>0</v>
      </c>
      <c r="M132" s="16">
        <v>0</v>
      </c>
      <c r="N132" s="15">
        <f t="shared" si="14"/>
        <v>0</v>
      </c>
      <c r="O132" s="41">
        <v>1</v>
      </c>
      <c r="P132" s="42">
        <f t="shared" si="15"/>
        <v>6.8493150684931503E-3</v>
      </c>
    </row>
    <row r="133" spans="2:16" ht="15" customHeight="1">
      <c r="B133" s="13" t="s">
        <v>155</v>
      </c>
      <c r="C133" s="14">
        <v>0</v>
      </c>
      <c r="D133" s="15">
        <f t="shared" si="9"/>
        <v>0</v>
      </c>
      <c r="E133" s="16">
        <v>0</v>
      </c>
      <c r="F133" s="15">
        <f t="shared" si="10"/>
        <v>0</v>
      </c>
      <c r="G133" s="16">
        <v>0</v>
      </c>
      <c r="H133" s="15">
        <f t="shared" si="11"/>
        <v>0</v>
      </c>
      <c r="I133" s="16">
        <v>0</v>
      </c>
      <c r="J133" s="15">
        <f t="shared" si="12"/>
        <v>0</v>
      </c>
      <c r="K133" s="16">
        <v>0</v>
      </c>
      <c r="L133" s="15">
        <f t="shared" si="13"/>
        <v>0</v>
      </c>
      <c r="M133" s="16">
        <v>1</v>
      </c>
      <c r="N133" s="15">
        <f t="shared" si="14"/>
        <v>4.3478260869565216E-2</v>
      </c>
      <c r="O133" s="41">
        <v>1</v>
      </c>
      <c r="P133" s="42">
        <f t="shared" si="15"/>
        <v>6.8493150684931503E-3</v>
      </c>
    </row>
    <row r="134" spans="2:16" ht="15" customHeight="1">
      <c r="B134" s="13" t="s">
        <v>156</v>
      </c>
      <c r="C134" s="14">
        <v>0</v>
      </c>
      <c r="D134" s="15">
        <f t="shared" si="9"/>
        <v>0</v>
      </c>
      <c r="E134" s="16">
        <v>0</v>
      </c>
      <c r="F134" s="15">
        <f t="shared" si="10"/>
        <v>0</v>
      </c>
      <c r="G134" s="16">
        <v>0</v>
      </c>
      <c r="H134" s="15">
        <f t="shared" si="11"/>
        <v>0</v>
      </c>
      <c r="I134" s="16">
        <v>0</v>
      </c>
      <c r="J134" s="15">
        <f t="shared" si="12"/>
        <v>0</v>
      </c>
      <c r="K134" s="16">
        <v>1</v>
      </c>
      <c r="L134" s="15">
        <f t="shared" si="13"/>
        <v>5.5555555555555552E-2</v>
      </c>
      <c r="M134" s="16">
        <v>0</v>
      </c>
      <c r="N134" s="15">
        <f t="shared" si="14"/>
        <v>0</v>
      </c>
      <c r="O134" s="41">
        <v>1</v>
      </c>
      <c r="P134" s="42">
        <f t="shared" si="15"/>
        <v>6.8493150684931503E-3</v>
      </c>
    </row>
    <row r="135" spans="2:16" ht="15" customHeight="1">
      <c r="B135" s="13" t="s">
        <v>157</v>
      </c>
      <c r="C135" s="14">
        <v>1</v>
      </c>
      <c r="D135" s="15">
        <f t="shared" si="9"/>
        <v>3.7037037037037035E-2</v>
      </c>
      <c r="E135" s="16">
        <v>1</v>
      </c>
      <c r="F135" s="15">
        <f t="shared" si="10"/>
        <v>3.5714285714285712E-2</v>
      </c>
      <c r="G135" s="16">
        <v>1</v>
      </c>
      <c r="H135" s="15">
        <f t="shared" si="11"/>
        <v>2.564102564102564E-2</v>
      </c>
      <c r="I135" s="16">
        <v>0</v>
      </c>
      <c r="J135" s="15">
        <f t="shared" si="12"/>
        <v>0</v>
      </c>
      <c r="K135" s="16">
        <v>0</v>
      </c>
      <c r="L135" s="15">
        <f t="shared" si="13"/>
        <v>0</v>
      </c>
      <c r="M135" s="16">
        <v>0</v>
      </c>
      <c r="N135" s="15">
        <f t="shared" si="14"/>
        <v>0</v>
      </c>
      <c r="O135" s="41">
        <v>3</v>
      </c>
      <c r="P135" s="42">
        <f t="shared" si="15"/>
        <v>2.0547945205479451E-2</v>
      </c>
    </row>
    <row r="136" spans="2:16" ht="15" customHeight="1">
      <c r="B136" s="13" t="s">
        <v>158</v>
      </c>
      <c r="C136" s="14">
        <v>0</v>
      </c>
      <c r="D136" s="15">
        <f t="shared" si="9"/>
        <v>0</v>
      </c>
      <c r="E136" s="16">
        <v>1</v>
      </c>
      <c r="F136" s="15">
        <f t="shared" si="10"/>
        <v>3.5714285714285712E-2</v>
      </c>
      <c r="G136" s="16">
        <v>0</v>
      </c>
      <c r="H136" s="15">
        <f t="shared" si="11"/>
        <v>0</v>
      </c>
      <c r="I136" s="16">
        <v>0</v>
      </c>
      <c r="J136" s="15">
        <f t="shared" si="12"/>
        <v>0</v>
      </c>
      <c r="K136" s="16">
        <v>0</v>
      </c>
      <c r="L136" s="15">
        <f t="shared" si="13"/>
        <v>0</v>
      </c>
      <c r="M136" s="16">
        <v>0</v>
      </c>
      <c r="N136" s="15">
        <f t="shared" si="14"/>
        <v>0</v>
      </c>
      <c r="O136" s="41">
        <v>1</v>
      </c>
      <c r="P136" s="42">
        <f t="shared" si="15"/>
        <v>6.8493150684931503E-3</v>
      </c>
    </row>
    <row r="137" spans="2:16" ht="15" customHeight="1">
      <c r="B137" s="13" t="s">
        <v>159</v>
      </c>
      <c r="C137" s="14">
        <v>0</v>
      </c>
      <c r="D137" s="15">
        <f t="shared" si="9"/>
        <v>0</v>
      </c>
      <c r="E137" s="16">
        <v>0</v>
      </c>
      <c r="F137" s="15">
        <f t="shared" si="10"/>
        <v>0</v>
      </c>
      <c r="G137" s="16">
        <v>1</v>
      </c>
      <c r="H137" s="15">
        <f t="shared" si="11"/>
        <v>2.564102564102564E-2</v>
      </c>
      <c r="I137" s="16">
        <v>0</v>
      </c>
      <c r="J137" s="15">
        <f t="shared" si="12"/>
        <v>0</v>
      </c>
      <c r="K137" s="16">
        <v>0</v>
      </c>
      <c r="L137" s="15">
        <f t="shared" si="13"/>
        <v>0</v>
      </c>
      <c r="M137" s="16">
        <v>0</v>
      </c>
      <c r="N137" s="15">
        <f t="shared" si="14"/>
        <v>0</v>
      </c>
      <c r="O137" s="41">
        <v>1</v>
      </c>
      <c r="P137" s="42">
        <f t="shared" si="15"/>
        <v>6.8493150684931503E-3</v>
      </c>
    </row>
    <row r="138" spans="2:16" ht="15" customHeight="1">
      <c r="B138" s="13" t="s">
        <v>160</v>
      </c>
      <c r="C138" s="14">
        <v>0</v>
      </c>
      <c r="D138" s="15">
        <f t="shared" si="9"/>
        <v>0</v>
      </c>
      <c r="E138" s="16">
        <v>1</v>
      </c>
      <c r="F138" s="15">
        <f t="shared" si="10"/>
        <v>3.5714285714285712E-2</v>
      </c>
      <c r="G138" s="16">
        <v>0</v>
      </c>
      <c r="H138" s="15">
        <f t="shared" si="11"/>
        <v>0</v>
      </c>
      <c r="I138" s="16">
        <v>0</v>
      </c>
      <c r="J138" s="15">
        <f t="shared" si="12"/>
        <v>0</v>
      </c>
      <c r="K138" s="16">
        <v>0</v>
      </c>
      <c r="L138" s="15">
        <f t="shared" si="13"/>
        <v>0</v>
      </c>
      <c r="M138" s="16">
        <v>0</v>
      </c>
      <c r="N138" s="15">
        <f t="shared" si="14"/>
        <v>0</v>
      </c>
      <c r="O138" s="41">
        <v>1</v>
      </c>
      <c r="P138" s="42">
        <f t="shared" si="15"/>
        <v>6.8493150684931503E-3</v>
      </c>
    </row>
    <row r="139" spans="2:16" ht="15" customHeight="1">
      <c r="B139" s="13" t="s">
        <v>161</v>
      </c>
      <c r="C139" s="14">
        <v>0</v>
      </c>
      <c r="D139" s="15">
        <f t="shared" si="9"/>
        <v>0</v>
      </c>
      <c r="E139" s="16">
        <v>1</v>
      </c>
      <c r="F139" s="15">
        <f t="shared" si="10"/>
        <v>3.5714285714285712E-2</v>
      </c>
      <c r="G139" s="16">
        <v>0</v>
      </c>
      <c r="H139" s="15">
        <f t="shared" si="11"/>
        <v>0</v>
      </c>
      <c r="I139" s="16">
        <v>0</v>
      </c>
      <c r="J139" s="15">
        <f t="shared" si="12"/>
        <v>0</v>
      </c>
      <c r="K139" s="16">
        <v>0</v>
      </c>
      <c r="L139" s="15">
        <f t="shared" si="13"/>
        <v>0</v>
      </c>
      <c r="M139" s="16">
        <v>0</v>
      </c>
      <c r="N139" s="15">
        <f t="shared" si="14"/>
        <v>0</v>
      </c>
      <c r="O139" s="41">
        <v>1</v>
      </c>
      <c r="P139" s="42">
        <f t="shared" si="15"/>
        <v>6.8493150684931503E-3</v>
      </c>
    </row>
    <row r="140" spans="2:16" ht="15" customHeight="1">
      <c r="B140" s="13" t="s">
        <v>162</v>
      </c>
      <c r="C140" s="14">
        <v>0</v>
      </c>
      <c r="D140" s="15">
        <f t="shared" si="9"/>
        <v>0</v>
      </c>
      <c r="E140" s="16">
        <v>0</v>
      </c>
      <c r="F140" s="15">
        <f t="shared" si="10"/>
        <v>0</v>
      </c>
      <c r="G140" s="16">
        <v>1</v>
      </c>
      <c r="H140" s="15">
        <f t="shared" si="11"/>
        <v>2.564102564102564E-2</v>
      </c>
      <c r="I140" s="16">
        <v>0</v>
      </c>
      <c r="J140" s="15">
        <f t="shared" si="12"/>
        <v>0</v>
      </c>
      <c r="K140" s="16">
        <v>0</v>
      </c>
      <c r="L140" s="15">
        <f t="shared" si="13"/>
        <v>0</v>
      </c>
      <c r="M140" s="16">
        <v>0</v>
      </c>
      <c r="N140" s="15">
        <f t="shared" si="14"/>
        <v>0</v>
      </c>
      <c r="O140" s="41">
        <v>1</v>
      </c>
      <c r="P140" s="42">
        <f t="shared" si="15"/>
        <v>6.8493150684931503E-3</v>
      </c>
    </row>
    <row r="141" spans="2:16" ht="15" customHeight="1">
      <c r="B141" s="13" t="s">
        <v>163</v>
      </c>
      <c r="C141" s="14">
        <v>0</v>
      </c>
      <c r="D141" s="15">
        <f t="shared" si="9"/>
        <v>0</v>
      </c>
      <c r="E141" s="16">
        <v>0</v>
      </c>
      <c r="F141" s="15">
        <f t="shared" si="10"/>
        <v>0</v>
      </c>
      <c r="G141" s="16">
        <v>0</v>
      </c>
      <c r="H141" s="15">
        <f t="shared" si="11"/>
        <v>0</v>
      </c>
      <c r="I141" s="16">
        <v>0</v>
      </c>
      <c r="J141" s="15">
        <f t="shared" si="12"/>
        <v>0</v>
      </c>
      <c r="K141" s="16">
        <v>0</v>
      </c>
      <c r="L141" s="15">
        <f t="shared" si="13"/>
        <v>0</v>
      </c>
      <c r="M141" s="16">
        <v>1</v>
      </c>
      <c r="N141" s="15">
        <f t="shared" si="14"/>
        <v>4.3478260869565216E-2</v>
      </c>
      <c r="O141" s="41">
        <v>1</v>
      </c>
      <c r="P141" s="42">
        <f t="shared" si="15"/>
        <v>6.8493150684931503E-3</v>
      </c>
    </row>
    <row r="142" spans="2:16" ht="15" customHeight="1">
      <c r="B142" s="13" t="s">
        <v>164</v>
      </c>
      <c r="C142" s="14">
        <v>0</v>
      </c>
      <c r="D142" s="15">
        <f t="shared" si="9"/>
        <v>0</v>
      </c>
      <c r="E142" s="16">
        <v>1</v>
      </c>
      <c r="F142" s="15">
        <f t="shared" si="10"/>
        <v>3.5714285714285712E-2</v>
      </c>
      <c r="G142" s="16">
        <v>0</v>
      </c>
      <c r="H142" s="15">
        <f t="shared" si="11"/>
        <v>0</v>
      </c>
      <c r="I142" s="16">
        <v>0</v>
      </c>
      <c r="J142" s="15">
        <f t="shared" si="12"/>
        <v>0</v>
      </c>
      <c r="K142" s="16">
        <v>1</v>
      </c>
      <c r="L142" s="15">
        <f t="shared" si="13"/>
        <v>5.5555555555555552E-2</v>
      </c>
      <c r="M142" s="16">
        <v>0</v>
      </c>
      <c r="N142" s="15">
        <f t="shared" si="14"/>
        <v>0</v>
      </c>
      <c r="O142" s="41">
        <v>2</v>
      </c>
      <c r="P142" s="42">
        <f t="shared" si="15"/>
        <v>1.3698630136986301E-2</v>
      </c>
    </row>
    <row r="143" spans="2:16" ht="15" customHeight="1">
      <c r="B143" s="13" t="s">
        <v>165</v>
      </c>
      <c r="C143" s="14">
        <v>0</v>
      </c>
      <c r="D143" s="15">
        <f t="shared" si="9"/>
        <v>0</v>
      </c>
      <c r="E143" s="16">
        <v>0</v>
      </c>
      <c r="F143" s="15">
        <f t="shared" si="10"/>
        <v>0</v>
      </c>
      <c r="G143" s="16">
        <v>0</v>
      </c>
      <c r="H143" s="15">
        <f t="shared" si="11"/>
        <v>0</v>
      </c>
      <c r="I143" s="16">
        <v>0</v>
      </c>
      <c r="J143" s="15">
        <f t="shared" si="12"/>
        <v>0</v>
      </c>
      <c r="K143" s="16">
        <v>0</v>
      </c>
      <c r="L143" s="15">
        <f t="shared" si="13"/>
        <v>0</v>
      </c>
      <c r="M143" s="16">
        <v>1</v>
      </c>
      <c r="N143" s="15">
        <f t="shared" si="14"/>
        <v>4.3478260869565216E-2</v>
      </c>
      <c r="O143" s="41">
        <v>1</v>
      </c>
      <c r="P143" s="42">
        <f t="shared" si="15"/>
        <v>6.8493150684931503E-3</v>
      </c>
    </row>
    <row r="144" spans="2:16" ht="15" customHeight="1">
      <c r="B144" s="13" t="s">
        <v>166</v>
      </c>
      <c r="C144" s="14">
        <v>0</v>
      </c>
      <c r="D144" s="15">
        <f t="shared" si="9"/>
        <v>0</v>
      </c>
      <c r="E144" s="16">
        <v>0</v>
      </c>
      <c r="F144" s="15">
        <f t="shared" si="10"/>
        <v>0</v>
      </c>
      <c r="G144" s="16">
        <v>0</v>
      </c>
      <c r="H144" s="15">
        <f t="shared" si="11"/>
        <v>0</v>
      </c>
      <c r="I144" s="16">
        <v>0</v>
      </c>
      <c r="J144" s="15">
        <f t="shared" si="12"/>
        <v>0</v>
      </c>
      <c r="K144" s="16">
        <v>1</v>
      </c>
      <c r="L144" s="15">
        <f t="shared" si="13"/>
        <v>5.5555555555555552E-2</v>
      </c>
      <c r="M144" s="16">
        <v>0</v>
      </c>
      <c r="N144" s="15">
        <f t="shared" si="14"/>
        <v>0</v>
      </c>
      <c r="O144" s="41">
        <v>1</v>
      </c>
      <c r="P144" s="42">
        <f t="shared" si="15"/>
        <v>6.8493150684931503E-3</v>
      </c>
    </row>
    <row r="145" spans="2:16" ht="15" customHeight="1" thickBot="1">
      <c r="B145" s="17" t="s">
        <v>55</v>
      </c>
      <c r="C145" s="47">
        <v>27</v>
      </c>
      <c r="D145" s="48">
        <f t="shared" si="9"/>
        <v>1</v>
      </c>
      <c r="E145" s="43">
        <v>28</v>
      </c>
      <c r="F145" s="48">
        <f t="shared" si="10"/>
        <v>1</v>
      </c>
      <c r="G145" s="43">
        <v>39</v>
      </c>
      <c r="H145" s="48">
        <f t="shared" si="11"/>
        <v>1</v>
      </c>
      <c r="I145" s="43">
        <v>11</v>
      </c>
      <c r="J145" s="48">
        <f t="shared" si="12"/>
        <v>1</v>
      </c>
      <c r="K145" s="43">
        <v>18</v>
      </c>
      <c r="L145" s="48">
        <f t="shared" si="13"/>
        <v>1</v>
      </c>
      <c r="M145" s="43">
        <v>23</v>
      </c>
      <c r="N145" s="48">
        <f t="shared" si="14"/>
        <v>1</v>
      </c>
      <c r="O145" s="43">
        <v>146</v>
      </c>
      <c r="P145" s="44">
        <f t="shared" si="15"/>
        <v>1</v>
      </c>
    </row>
    <row r="146" spans="2:16" ht="15" customHeight="1" thickTop="1"/>
    <row r="147" spans="2:16" ht="15" customHeight="1" thickBot="1">
      <c r="B147" s="57" t="s">
        <v>24</v>
      </c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</row>
    <row r="148" spans="2:16" ht="15" customHeight="1" thickTop="1">
      <c r="B148" s="61" t="s">
        <v>2</v>
      </c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3"/>
    </row>
    <row r="149" spans="2:16" ht="42" customHeight="1">
      <c r="B149" s="64" t="s">
        <v>41</v>
      </c>
      <c r="C149" s="65"/>
      <c r="D149" s="65" t="s">
        <v>42</v>
      </c>
      <c r="E149" s="65"/>
      <c r="F149" s="65" t="s">
        <v>43</v>
      </c>
      <c r="G149" s="65"/>
      <c r="H149" s="65" t="s">
        <v>56</v>
      </c>
      <c r="I149" s="65"/>
      <c r="J149" s="65" t="s">
        <v>44</v>
      </c>
      <c r="K149" s="65"/>
      <c r="L149" s="65" t="s">
        <v>45</v>
      </c>
      <c r="M149" s="65"/>
      <c r="N149" s="65" t="s">
        <v>55</v>
      </c>
      <c r="O149" s="66"/>
    </row>
    <row r="150" spans="2:16" ht="15" customHeight="1" thickBot="1">
      <c r="B150" s="27" t="s">
        <v>6</v>
      </c>
      <c r="C150" s="28" t="s">
        <v>3</v>
      </c>
      <c r="D150" s="28" t="s">
        <v>6</v>
      </c>
      <c r="E150" s="28" t="s">
        <v>3</v>
      </c>
      <c r="F150" s="28" t="s">
        <v>6</v>
      </c>
      <c r="G150" s="28" t="s">
        <v>3</v>
      </c>
      <c r="H150" s="28" t="s">
        <v>6</v>
      </c>
      <c r="I150" s="28" t="s">
        <v>3</v>
      </c>
      <c r="J150" s="28" t="s">
        <v>6</v>
      </c>
      <c r="K150" s="28" t="s">
        <v>3</v>
      </c>
      <c r="L150" s="28" t="s">
        <v>6</v>
      </c>
      <c r="M150" s="28" t="s">
        <v>3</v>
      </c>
      <c r="N150" s="28" t="s">
        <v>6</v>
      </c>
      <c r="O150" s="29" t="s">
        <v>3</v>
      </c>
    </row>
    <row r="151" spans="2:16" ht="15" customHeight="1" thickTop="1" thickBot="1">
      <c r="B151" s="21">
        <v>27</v>
      </c>
      <c r="C151" s="22">
        <v>0.18493150684931506</v>
      </c>
      <c r="D151" s="23">
        <v>28</v>
      </c>
      <c r="E151" s="22">
        <v>0.19178082191780821</v>
      </c>
      <c r="F151" s="23">
        <v>39</v>
      </c>
      <c r="G151" s="22">
        <v>0.26712328767123289</v>
      </c>
      <c r="H151" s="23">
        <v>11</v>
      </c>
      <c r="I151" s="22">
        <v>7.5342465753424653E-2</v>
      </c>
      <c r="J151" s="23">
        <v>18</v>
      </c>
      <c r="K151" s="22">
        <v>0.12328767123287671</v>
      </c>
      <c r="L151" s="23">
        <v>23</v>
      </c>
      <c r="M151" s="22">
        <v>0.15753424657534246</v>
      </c>
      <c r="N151" s="45">
        <v>146</v>
      </c>
      <c r="O151" s="46">
        <v>1</v>
      </c>
    </row>
    <row r="152" spans="2:16" ht="15" customHeight="1" thickTop="1">
      <c r="B152" s="33"/>
      <c r="C152" s="34"/>
      <c r="D152" s="33"/>
      <c r="E152" s="34"/>
      <c r="F152" s="33"/>
      <c r="G152" s="34"/>
      <c r="H152" s="33"/>
      <c r="I152" s="34"/>
      <c r="J152" s="33"/>
      <c r="K152" s="34"/>
      <c r="L152" s="33"/>
      <c r="M152" s="34"/>
      <c r="N152" s="33"/>
      <c r="O152" s="34"/>
    </row>
    <row r="153" spans="2:16" ht="27.75" customHeight="1">
      <c r="B153" s="67" t="s">
        <v>21</v>
      </c>
      <c r="C153" s="67"/>
      <c r="D153" s="67"/>
      <c r="E153" s="67"/>
      <c r="F153" s="67"/>
      <c r="G153" s="67"/>
      <c r="H153" s="7"/>
      <c r="I153" s="7"/>
      <c r="J153" s="7"/>
      <c r="K153" s="34"/>
      <c r="L153" s="33"/>
      <c r="M153" s="34"/>
      <c r="N153" s="33"/>
      <c r="O153" s="34"/>
    </row>
    <row r="154" spans="2:16" ht="15" customHeight="1" thickBot="1"/>
    <row r="155" spans="2:16" ht="15" customHeight="1" thickTop="1">
      <c r="B155" s="30"/>
      <c r="C155" s="61" t="s">
        <v>2</v>
      </c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3"/>
    </row>
    <row r="156" spans="2:16" ht="47.25" customHeight="1">
      <c r="B156" s="31"/>
      <c r="C156" s="64" t="s">
        <v>41</v>
      </c>
      <c r="D156" s="65"/>
      <c r="E156" s="65" t="s">
        <v>42</v>
      </c>
      <c r="F156" s="65"/>
      <c r="G156" s="65" t="s">
        <v>43</v>
      </c>
      <c r="H156" s="65"/>
      <c r="I156" s="65" t="s">
        <v>56</v>
      </c>
      <c r="J156" s="65"/>
      <c r="K156" s="65" t="s">
        <v>44</v>
      </c>
      <c r="L156" s="65"/>
      <c r="M156" s="65" t="s">
        <v>45</v>
      </c>
      <c r="N156" s="65"/>
      <c r="O156" s="65" t="s">
        <v>55</v>
      </c>
      <c r="P156" s="66"/>
    </row>
    <row r="157" spans="2:16" ht="15" customHeight="1" thickBot="1">
      <c r="B157" s="32"/>
      <c r="C157" s="27" t="s">
        <v>6</v>
      </c>
      <c r="D157" s="28" t="s">
        <v>3</v>
      </c>
      <c r="E157" s="28" t="s">
        <v>6</v>
      </c>
      <c r="F157" s="28" t="s">
        <v>3</v>
      </c>
      <c r="G157" s="28" t="s">
        <v>6</v>
      </c>
      <c r="H157" s="28" t="s">
        <v>3</v>
      </c>
      <c r="I157" s="28" t="s">
        <v>6</v>
      </c>
      <c r="J157" s="28" t="s">
        <v>3</v>
      </c>
      <c r="K157" s="28" t="s">
        <v>6</v>
      </c>
      <c r="L157" s="28" t="s">
        <v>3</v>
      </c>
      <c r="M157" s="28" t="s">
        <v>6</v>
      </c>
      <c r="N157" s="28" t="s">
        <v>3</v>
      </c>
      <c r="O157" s="28" t="s">
        <v>6</v>
      </c>
      <c r="P157" s="29" t="s">
        <v>3</v>
      </c>
    </row>
    <row r="158" spans="2:16" ht="15" customHeight="1" thickTop="1">
      <c r="B158" s="24" t="s">
        <v>7</v>
      </c>
      <c r="C158" s="10">
        <v>23</v>
      </c>
      <c r="D158" s="11">
        <f>C158/27</f>
        <v>0.85185185185185186</v>
      </c>
      <c r="E158" s="12">
        <v>26</v>
      </c>
      <c r="F158" s="11">
        <f>E158/28</f>
        <v>0.9285714285714286</v>
      </c>
      <c r="G158" s="12">
        <v>34</v>
      </c>
      <c r="H158" s="11">
        <f>G158/39</f>
        <v>0.87179487179487181</v>
      </c>
      <c r="I158" s="12">
        <v>11</v>
      </c>
      <c r="J158" s="11">
        <f>I158/11</f>
        <v>1</v>
      </c>
      <c r="K158" s="12">
        <v>14</v>
      </c>
      <c r="L158" s="11">
        <f>K158/18</f>
        <v>0.77777777777777779</v>
      </c>
      <c r="M158" s="12">
        <v>18</v>
      </c>
      <c r="N158" s="11">
        <f>M158/23</f>
        <v>0.78260869565217395</v>
      </c>
      <c r="O158" s="39">
        <v>126</v>
      </c>
      <c r="P158" s="40">
        <f>O158/146</f>
        <v>0.86301369863013699</v>
      </c>
    </row>
    <row r="159" spans="2:16" ht="15" customHeight="1">
      <c r="B159" s="25" t="s">
        <v>8</v>
      </c>
      <c r="C159" s="14">
        <v>10</v>
      </c>
      <c r="D159" s="15">
        <f t="shared" ref="D159:D163" si="16">C159/27</f>
        <v>0.37037037037037035</v>
      </c>
      <c r="E159" s="16">
        <v>9</v>
      </c>
      <c r="F159" s="15">
        <f t="shared" ref="F159:F163" si="17">E159/28</f>
        <v>0.32142857142857145</v>
      </c>
      <c r="G159" s="16">
        <v>21</v>
      </c>
      <c r="H159" s="15">
        <f t="shared" ref="H159:H163" si="18">G159/39</f>
        <v>0.53846153846153844</v>
      </c>
      <c r="I159" s="16">
        <v>4</v>
      </c>
      <c r="J159" s="15">
        <f t="shared" ref="J159:J163" si="19">I159/11</f>
        <v>0.36363636363636365</v>
      </c>
      <c r="K159" s="16">
        <v>5</v>
      </c>
      <c r="L159" s="15">
        <f t="shared" ref="L159:L163" si="20">K159/18</f>
        <v>0.27777777777777779</v>
      </c>
      <c r="M159" s="16">
        <v>11</v>
      </c>
      <c r="N159" s="15">
        <f t="shared" ref="N159:N163" si="21">M159/23</f>
        <v>0.47826086956521741</v>
      </c>
      <c r="O159" s="41">
        <v>60</v>
      </c>
      <c r="P159" s="42">
        <f t="shared" ref="P159:P163" si="22">O159/146</f>
        <v>0.41095890410958902</v>
      </c>
    </row>
    <row r="160" spans="2:16" ht="15" customHeight="1">
      <c r="B160" s="25" t="s">
        <v>168</v>
      </c>
      <c r="C160" s="14">
        <v>1</v>
      </c>
      <c r="D160" s="15">
        <f t="shared" si="16"/>
        <v>3.7037037037037035E-2</v>
      </c>
      <c r="E160" s="16">
        <v>0</v>
      </c>
      <c r="F160" s="15">
        <f t="shared" si="17"/>
        <v>0</v>
      </c>
      <c r="G160" s="16">
        <v>4</v>
      </c>
      <c r="H160" s="15">
        <f t="shared" si="18"/>
        <v>0.10256410256410256</v>
      </c>
      <c r="I160" s="16">
        <v>0</v>
      </c>
      <c r="J160" s="15">
        <f t="shared" si="19"/>
        <v>0</v>
      </c>
      <c r="K160" s="16">
        <v>2</v>
      </c>
      <c r="L160" s="15">
        <f t="shared" si="20"/>
        <v>0.1111111111111111</v>
      </c>
      <c r="M160" s="16">
        <v>1</v>
      </c>
      <c r="N160" s="15">
        <f t="shared" si="21"/>
        <v>4.3478260869565216E-2</v>
      </c>
      <c r="O160" s="41">
        <v>8</v>
      </c>
      <c r="P160" s="42">
        <f t="shared" si="22"/>
        <v>5.4794520547945202E-2</v>
      </c>
    </row>
    <row r="161" spans="2:16" ht="15" customHeight="1">
      <c r="B161" s="25" t="s">
        <v>169</v>
      </c>
      <c r="C161" s="14">
        <v>4</v>
      </c>
      <c r="D161" s="15">
        <f t="shared" si="16"/>
        <v>0.14814814814814814</v>
      </c>
      <c r="E161" s="16">
        <v>1</v>
      </c>
      <c r="F161" s="15">
        <f t="shared" si="17"/>
        <v>3.5714285714285712E-2</v>
      </c>
      <c r="G161" s="16">
        <v>3</v>
      </c>
      <c r="H161" s="15">
        <f t="shared" si="18"/>
        <v>7.6923076923076927E-2</v>
      </c>
      <c r="I161" s="16">
        <v>0</v>
      </c>
      <c r="J161" s="15">
        <f t="shared" si="19"/>
        <v>0</v>
      </c>
      <c r="K161" s="16">
        <v>2</v>
      </c>
      <c r="L161" s="15">
        <f t="shared" si="20"/>
        <v>0.1111111111111111</v>
      </c>
      <c r="M161" s="16">
        <v>3</v>
      </c>
      <c r="N161" s="15">
        <f t="shared" si="21"/>
        <v>0.13043478260869565</v>
      </c>
      <c r="O161" s="41">
        <v>13</v>
      </c>
      <c r="P161" s="42">
        <f t="shared" si="22"/>
        <v>8.9041095890410954E-2</v>
      </c>
    </row>
    <row r="162" spans="2:16" ht="15" customHeight="1">
      <c r="B162" s="25" t="s">
        <v>170</v>
      </c>
      <c r="C162" s="14">
        <v>1</v>
      </c>
      <c r="D162" s="15">
        <f t="shared" si="16"/>
        <v>3.7037037037037035E-2</v>
      </c>
      <c r="E162" s="16">
        <v>2</v>
      </c>
      <c r="F162" s="15">
        <f t="shared" si="17"/>
        <v>7.1428571428571425E-2</v>
      </c>
      <c r="G162" s="16">
        <v>4</v>
      </c>
      <c r="H162" s="15">
        <f t="shared" si="18"/>
        <v>0.10256410256410256</v>
      </c>
      <c r="I162" s="16">
        <v>2</v>
      </c>
      <c r="J162" s="15">
        <f t="shared" si="19"/>
        <v>0.18181818181818182</v>
      </c>
      <c r="K162" s="16">
        <v>2</v>
      </c>
      <c r="L162" s="15">
        <f t="shared" si="20"/>
        <v>0.1111111111111111</v>
      </c>
      <c r="M162" s="16">
        <v>0</v>
      </c>
      <c r="N162" s="15">
        <f t="shared" si="21"/>
        <v>0</v>
      </c>
      <c r="O162" s="41">
        <v>11</v>
      </c>
      <c r="P162" s="42">
        <f t="shared" si="22"/>
        <v>7.5342465753424653E-2</v>
      </c>
    </row>
    <row r="163" spans="2:16" ht="15" customHeight="1" thickBot="1">
      <c r="B163" s="26" t="s">
        <v>5</v>
      </c>
      <c r="C163" s="18">
        <v>0</v>
      </c>
      <c r="D163" s="19">
        <f t="shared" si="16"/>
        <v>0</v>
      </c>
      <c r="E163" s="20">
        <v>0</v>
      </c>
      <c r="F163" s="19">
        <f t="shared" si="17"/>
        <v>0</v>
      </c>
      <c r="G163" s="20">
        <v>1</v>
      </c>
      <c r="H163" s="19">
        <f t="shared" si="18"/>
        <v>2.564102564102564E-2</v>
      </c>
      <c r="I163" s="20">
        <v>0</v>
      </c>
      <c r="J163" s="19">
        <f t="shared" si="19"/>
        <v>0</v>
      </c>
      <c r="K163" s="20">
        <v>2</v>
      </c>
      <c r="L163" s="19">
        <f t="shared" si="20"/>
        <v>0.1111111111111111</v>
      </c>
      <c r="M163" s="20">
        <v>1</v>
      </c>
      <c r="N163" s="19">
        <f t="shared" si="21"/>
        <v>4.3478260869565216E-2</v>
      </c>
      <c r="O163" s="43">
        <v>4</v>
      </c>
      <c r="P163" s="44">
        <f t="shared" si="22"/>
        <v>2.7397260273972601E-2</v>
      </c>
    </row>
    <row r="164" spans="2:16" ht="15" customHeight="1" thickTop="1">
      <c r="B164" s="35"/>
      <c r="C164" s="33"/>
      <c r="D164" s="34"/>
      <c r="E164" s="33"/>
      <c r="F164" s="34"/>
      <c r="G164" s="33"/>
      <c r="H164" s="34"/>
      <c r="I164" s="33"/>
      <c r="J164" s="34"/>
      <c r="K164" s="33"/>
      <c r="L164" s="34"/>
      <c r="M164" s="33"/>
      <c r="N164" s="34"/>
      <c r="O164" s="33"/>
      <c r="P164" s="34"/>
    </row>
    <row r="165" spans="2:16" ht="25.5" customHeight="1">
      <c r="B165" s="67" t="s">
        <v>37</v>
      </c>
      <c r="C165" s="67"/>
      <c r="D165" s="67"/>
      <c r="E165" s="67"/>
      <c r="F165" s="67"/>
      <c r="G165" s="67"/>
      <c r="H165" s="67"/>
      <c r="I165" s="67"/>
      <c r="J165" s="67"/>
      <c r="K165" s="33"/>
      <c r="L165" s="34"/>
      <c r="M165" s="33"/>
      <c r="N165" s="34"/>
      <c r="O165" s="33"/>
      <c r="P165" s="34"/>
    </row>
    <row r="166" spans="2:16" ht="15" customHeight="1" thickBot="1"/>
    <row r="167" spans="2:16" ht="15" customHeight="1" thickTop="1">
      <c r="B167" s="30"/>
      <c r="C167" s="61" t="s">
        <v>2</v>
      </c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3"/>
    </row>
    <row r="168" spans="2:16" ht="36" customHeight="1">
      <c r="B168" s="31"/>
      <c r="C168" s="64" t="s">
        <v>41</v>
      </c>
      <c r="D168" s="65"/>
      <c r="E168" s="65" t="s">
        <v>42</v>
      </c>
      <c r="F168" s="65"/>
      <c r="G168" s="65" t="s">
        <v>43</v>
      </c>
      <c r="H168" s="65"/>
      <c r="I168" s="65" t="s">
        <v>56</v>
      </c>
      <c r="J168" s="65"/>
      <c r="K168" s="65" t="s">
        <v>44</v>
      </c>
      <c r="L168" s="65"/>
      <c r="M168" s="65" t="s">
        <v>45</v>
      </c>
      <c r="N168" s="65"/>
      <c r="O168" s="65" t="s">
        <v>55</v>
      </c>
      <c r="P168" s="66"/>
    </row>
    <row r="169" spans="2:16" ht="15" customHeight="1" thickBot="1">
      <c r="B169" s="32"/>
      <c r="C169" s="27" t="s">
        <v>6</v>
      </c>
      <c r="D169" s="28" t="s">
        <v>3</v>
      </c>
      <c r="E169" s="28" t="s">
        <v>6</v>
      </c>
      <c r="F169" s="28" t="s">
        <v>3</v>
      </c>
      <c r="G169" s="28" t="s">
        <v>6</v>
      </c>
      <c r="H169" s="28" t="s">
        <v>3</v>
      </c>
      <c r="I169" s="28" t="s">
        <v>6</v>
      </c>
      <c r="J169" s="28" t="s">
        <v>3</v>
      </c>
      <c r="K169" s="28" t="s">
        <v>6</v>
      </c>
      <c r="L169" s="28" t="s">
        <v>3</v>
      </c>
      <c r="M169" s="28" t="s">
        <v>6</v>
      </c>
      <c r="N169" s="28" t="s">
        <v>3</v>
      </c>
      <c r="O169" s="28" t="s">
        <v>6</v>
      </c>
      <c r="P169" s="29" t="s">
        <v>3</v>
      </c>
    </row>
    <row r="170" spans="2:16" ht="15" customHeight="1" thickTop="1">
      <c r="B170" s="24" t="s">
        <v>9</v>
      </c>
      <c r="C170" s="10">
        <v>0</v>
      </c>
      <c r="D170" s="11">
        <f>C170/27</f>
        <v>0</v>
      </c>
      <c r="E170" s="12">
        <v>1</v>
      </c>
      <c r="F170" s="11">
        <f>E170/28</f>
        <v>3.5714285714285712E-2</v>
      </c>
      <c r="G170" s="12">
        <v>2</v>
      </c>
      <c r="H170" s="11">
        <f>G170/39</f>
        <v>5.128205128205128E-2</v>
      </c>
      <c r="I170" s="12">
        <v>0</v>
      </c>
      <c r="J170" s="11">
        <f>I170/11</f>
        <v>0</v>
      </c>
      <c r="K170" s="12">
        <v>1</v>
      </c>
      <c r="L170" s="11">
        <f>K170/18</f>
        <v>5.5555555555555552E-2</v>
      </c>
      <c r="M170" s="12">
        <v>1</v>
      </c>
      <c r="N170" s="11">
        <f>M170/23</f>
        <v>4.3478260869565216E-2</v>
      </c>
      <c r="O170" s="39">
        <v>5</v>
      </c>
      <c r="P170" s="40">
        <f>O170/146</f>
        <v>3.4246575342465752E-2</v>
      </c>
    </row>
    <row r="171" spans="2:16" ht="15" customHeight="1">
      <c r="B171" s="25" t="s">
        <v>19</v>
      </c>
      <c r="C171" s="14">
        <v>9</v>
      </c>
      <c r="D171" s="15">
        <f t="shared" ref="D171:D174" si="23">C171/27</f>
        <v>0.33333333333333331</v>
      </c>
      <c r="E171" s="16">
        <v>8</v>
      </c>
      <c r="F171" s="15">
        <f t="shared" ref="F171:F174" si="24">E171/28</f>
        <v>0.2857142857142857</v>
      </c>
      <c r="G171" s="16">
        <v>7</v>
      </c>
      <c r="H171" s="15">
        <f t="shared" ref="H171:H174" si="25">G171/39</f>
        <v>0.17948717948717949</v>
      </c>
      <c r="I171" s="16">
        <v>1</v>
      </c>
      <c r="J171" s="15">
        <f t="shared" ref="J171:J174" si="26">I171/11</f>
        <v>9.0909090909090912E-2</v>
      </c>
      <c r="K171" s="16">
        <v>7</v>
      </c>
      <c r="L171" s="15">
        <f t="shared" ref="L171:L174" si="27">K171/18</f>
        <v>0.3888888888888889</v>
      </c>
      <c r="M171" s="16">
        <v>4</v>
      </c>
      <c r="N171" s="15">
        <f t="shared" ref="N171:N174" si="28">M171/23</f>
        <v>0.17391304347826086</v>
      </c>
      <c r="O171" s="41">
        <v>36</v>
      </c>
      <c r="P171" s="42">
        <f t="shared" ref="P171:P174" si="29">O171/146</f>
        <v>0.24657534246575341</v>
      </c>
    </row>
    <row r="172" spans="2:16" ht="15" customHeight="1">
      <c r="B172" s="25" t="s">
        <v>25</v>
      </c>
      <c r="C172" s="14">
        <v>2</v>
      </c>
      <c r="D172" s="15">
        <f t="shared" si="23"/>
        <v>7.407407407407407E-2</v>
      </c>
      <c r="E172" s="16">
        <v>6</v>
      </c>
      <c r="F172" s="15">
        <f t="shared" si="24"/>
        <v>0.21428571428571427</v>
      </c>
      <c r="G172" s="16">
        <v>4</v>
      </c>
      <c r="H172" s="15">
        <f t="shared" si="25"/>
        <v>0.10256410256410256</v>
      </c>
      <c r="I172" s="16">
        <v>0</v>
      </c>
      <c r="J172" s="15">
        <f t="shared" si="26"/>
        <v>0</v>
      </c>
      <c r="K172" s="16">
        <v>1</v>
      </c>
      <c r="L172" s="15">
        <f t="shared" si="27"/>
        <v>5.5555555555555552E-2</v>
      </c>
      <c r="M172" s="16">
        <v>4</v>
      </c>
      <c r="N172" s="15">
        <f t="shared" si="28"/>
        <v>0.17391304347826086</v>
      </c>
      <c r="O172" s="41">
        <v>17</v>
      </c>
      <c r="P172" s="42">
        <f t="shared" si="29"/>
        <v>0.11643835616438356</v>
      </c>
    </row>
    <row r="173" spans="2:16" ht="15" customHeight="1">
      <c r="B173" s="25" t="s">
        <v>26</v>
      </c>
      <c r="C173" s="14">
        <v>16</v>
      </c>
      <c r="D173" s="15">
        <f t="shared" si="23"/>
        <v>0.59259259259259256</v>
      </c>
      <c r="E173" s="16">
        <v>16</v>
      </c>
      <c r="F173" s="15">
        <f t="shared" si="24"/>
        <v>0.5714285714285714</v>
      </c>
      <c r="G173" s="16">
        <v>26</v>
      </c>
      <c r="H173" s="15">
        <f t="shared" si="25"/>
        <v>0.66666666666666663</v>
      </c>
      <c r="I173" s="16">
        <v>10</v>
      </c>
      <c r="J173" s="15">
        <f t="shared" si="26"/>
        <v>0.90909090909090906</v>
      </c>
      <c r="K173" s="16">
        <v>12</v>
      </c>
      <c r="L173" s="15">
        <f t="shared" si="27"/>
        <v>0.66666666666666663</v>
      </c>
      <c r="M173" s="16">
        <v>15</v>
      </c>
      <c r="N173" s="15">
        <f t="shared" si="28"/>
        <v>0.65217391304347827</v>
      </c>
      <c r="O173" s="41">
        <v>95</v>
      </c>
      <c r="P173" s="42">
        <f t="shared" si="29"/>
        <v>0.65068493150684936</v>
      </c>
    </row>
    <row r="174" spans="2:16" ht="15" customHeight="1" thickBot="1">
      <c r="B174" s="26" t="s">
        <v>5</v>
      </c>
      <c r="C174" s="18">
        <v>1</v>
      </c>
      <c r="D174" s="19">
        <f t="shared" si="23"/>
        <v>3.7037037037037035E-2</v>
      </c>
      <c r="E174" s="20">
        <v>0</v>
      </c>
      <c r="F174" s="19">
        <f t="shared" si="24"/>
        <v>0</v>
      </c>
      <c r="G174" s="20">
        <v>2</v>
      </c>
      <c r="H174" s="19">
        <f t="shared" si="25"/>
        <v>5.128205128205128E-2</v>
      </c>
      <c r="I174" s="20">
        <v>0</v>
      </c>
      <c r="J174" s="19">
        <f t="shared" si="26"/>
        <v>0</v>
      </c>
      <c r="K174" s="20">
        <v>0</v>
      </c>
      <c r="L174" s="19">
        <f t="shared" si="27"/>
        <v>0</v>
      </c>
      <c r="M174" s="20">
        <v>0</v>
      </c>
      <c r="N174" s="19">
        <f t="shared" si="28"/>
        <v>0</v>
      </c>
      <c r="O174" s="43">
        <v>3</v>
      </c>
      <c r="P174" s="44">
        <f t="shared" si="29"/>
        <v>2.0547945205479451E-2</v>
      </c>
    </row>
    <row r="175" spans="2:16" ht="15" customHeight="1" thickTop="1">
      <c r="B175" s="35"/>
      <c r="C175" s="33"/>
      <c r="D175" s="34"/>
      <c r="E175" s="33"/>
      <c r="F175" s="34"/>
      <c r="G175" s="33"/>
      <c r="H175" s="34"/>
      <c r="I175" s="33"/>
      <c r="J175" s="34"/>
      <c r="K175" s="33"/>
      <c r="L175" s="34"/>
      <c r="M175" s="33"/>
      <c r="N175" s="34"/>
      <c r="O175" s="33"/>
      <c r="P175" s="34"/>
    </row>
    <row r="176" spans="2:16" ht="24.75" customHeight="1">
      <c r="B176" s="67" t="s">
        <v>38</v>
      </c>
      <c r="C176" s="67"/>
      <c r="D176" s="67"/>
      <c r="E176" s="67"/>
      <c r="F176" s="67"/>
      <c r="G176" s="67"/>
      <c r="H176" s="67"/>
      <c r="I176" s="67"/>
      <c r="J176" s="67"/>
      <c r="K176" s="33"/>
      <c r="L176" s="34"/>
      <c r="M176" s="33"/>
      <c r="N176" s="34"/>
      <c r="O176" s="33"/>
      <c r="P176" s="34"/>
    </row>
    <row r="177" spans="2:16" ht="15" customHeight="1" thickBot="1"/>
    <row r="178" spans="2:16" ht="15" customHeight="1" thickTop="1">
      <c r="B178" s="30"/>
      <c r="C178" s="61" t="s">
        <v>2</v>
      </c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3"/>
    </row>
    <row r="179" spans="2:16" ht="38.25" customHeight="1">
      <c r="B179" s="31"/>
      <c r="C179" s="64" t="s">
        <v>41</v>
      </c>
      <c r="D179" s="65"/>
      <c r="E179" s="65" t="s">
        <v>42</v>
      </c>
      <c r="F179" s="65"/>
      <c r="G179" s="65" t="s">
        <v>43</v>
      </c>
      <c r="H179" s="65"/>
      <c r="I179" s="65" t="s">
        <v>56</v>
      </c>
      <c r="J179" s="65"/>
      <c r="K179" s="65" t="s">
        <v>44</v>
      </c>
      <c r="L179" s="65"/>
      <c r="M179" s="65" t="s">
        <v>45</v>
      </c>
      <c r="N179" s="65"/>
      <c r="O179" s="65" t="s">
        <v>55</v>
      </c>
      <c r="P179" s="66"/>
    </row>
    <row r="180" spans="2:16" ht="15" customHeight="1" thickBot="1">
      <c r="B180" s="32"/>
      <c r="C180" s="27" t="s">
        <v>6</v>
      </c>
      <c r="D180" s="28" t="s">
        <v>3</v>
      </c>
      <c r="E180" s="28" t="s">
        <v>6</v>
      </c>
      <c r="F180" s="28" t="s">
        <v>3</v>
      </c>
      <c r="G180" s="28" t="s">
        <v>6</v>
      </c>
      <c r="H180" s="28" t="s">
        <v>3</v>
      </c>
      <c r="I180" s="28" t="s">
        <v>6</v>
      </c>
      <c r="J180" s="28" t="s">
        <v>3</v>
      </c>
      <c r="K180" s="28" t="s">
        <v>6</v>
      </c>
      <c r="L180" s="28" t="s">
        <v>3</v>
      </c>
      <c r="M180" s="28" t="s">
        <v>6</v>
      </c>
      <c r="N180" s="28" t="s">
        <v>3</v>
      </c>
      <c r="O180" s="28" t="s">
        <v>6</v>
      </c>
      <c r="P180" s="29" t="s">
        <v>3</v>
      </c>
    </row>
    <row r="181" spans="2:16" ht="15" customHeight="1" thickTop="1">
      <c r="B181" s="24" t="s">
        <v>171</v>
      </c>
      <c r="C181" s="10">
        <v>1</v>
      </c>
      <c r="D181" s="11">
        <f>C181/27</f>
        <v>3.7037037037037035E-2</v>
      </c>
      <c r="E181" s="12">
        <v>3</v>
      </c>
      <c r="F181" s="11">
        <f>E181/28</f>
        <v>0.10714285714285714</v>
      </c>
      <c r="G181" s="12">
        <v>3</v>
      </c>
      <c r="H181" s="11">
        <f>G181/39</f>
        <v>7.6923076923076927E-2</v>
      </c>
      <c r="I181" s="12">
        <v>1</v>
      </c>
      <c r="J181" s="11">
        <f>I181/11</f>
        <v>9.0909090909090912E-2</v>
      </c>
      <c r="K181" s="12">
        <v>16</v>
      </c>
      <c r="L181" s="11">
        <f>K181/18</f>
        <v>0.88888888888888884</v>
      </c>
      <c r="M181" s="12">
        <v>4</v>
      </c>
      <c r="N181" s="11">
        <f>M181/23</f>
        <v>0.17391304347826086</v>
      </c>
      <c r="O181" s="39">
        <v>28</v>
      </c>
      <c r="P181" s="40">
        <f>O181/146</f>
        <v>0.19178082191780821</v>
      </c>
    </row>
    <row r="182" spans="2:16" ht="15" customHeight="1">
      <c r="B182" s="25" t="s">
        <v>27</v>
      </c>
      <c r="C182" s="14">
        <v>15</v>
      </c>
      <c r="D182" s="15">
        <f t="shared" ref="D182:D188" si="30">C182/27</f>
        <v>0.55555555555555558</v>
      </c>
      <c r="E182" s="16">
        <v>13</v>
      </c>
      <c r="F182" s="15">
        <f t="shared" ref="F182:F188" si="31">E182/28</f>
        <v>0.4642857142857143</v>
      </c>
      <c r="G182" s="16">
        <v>16</v>
      </c>
      <c r="H182" s="15">
        <f t="shared" ref="H182:H188" si="32">G182/39</f>
        <v>0.41025641025641024</v>
      </c>
      <c r="I182" s="16">
        <v>5</v>
      </c>
      <c r="J182" s="15">
        <f t="shared" ref="J182:J188" si="33">I182/11</f>
        <v>0.45454545454545453</v>
      </c>
      <c r="K182" s="16">
        <v>8</v>
      </c>
      <c r="L182" s="15">
        <f t="shared" ref="L182:L188" si="34">K182/18</f>
        <v>0.44444444444444442</v>
      </c>
      <c r="M182" s="16">
        <v>11</v>
      </c>
      <c r="N182" s="15">
        <f t="shared" ref="N182:N188" si="35">M182/23</f>
        <v>0.47826086956521741</v>
      </c>
      <c r="O182" s="41">
        <v>68</v>
      </c>
      <c r="P182" s="42">
        <f t="shared" ref="P182:P188" si="36">O182/146</f>
        <v>0.46575342465753422</v>
      </c>
    </row>
    <row r="183" spans="2:16" ht="15" customHeight="1">
      <c r="B183" s="25" t="s">
        <v>172</v>
      </c>
      <c r="C183" s="14">
        <v>8</v>
      </c>
      <c r="D183" s="15">
        <f t="shared" si="30"/>
        <v>0.29629629629629628</v>
      </c>
      <c r="E183" s="16">
        <v>5</v>
      </c>
      <c r="F183" s="15">
        <f t="shared" si="31"/>
        <v>0.17857142857142858</v>
      </c>
      <c r="G183" s="16">
        <v>12</v>
      </c>
      <c r="H183" s="15">
        <f t="shared" si="32"/>
        <v>0.30769230769230771</v>
      </c>
      <c r="I183" s="16">
        <v>1</v>
      </c>
      <c r="J183" s="15">
        <f t="shared" si="33"/>
        <v>9.0909090909090912E-2</v>
      </c>
      <c r="K183" s="16">
        <v>1</v>
      </c>
      <c r="L183" s="15">
        <f t="shared" si="34"/>
        <v>5.5555555555555552E-2</v>
      </c>
      <c r="M183" s="16">
        <v>4</v>
      </c>
      <c r="N183" s="15">
        <f t="shared" si="35"/>
        <v>0.17391304347826086</v>
      </c>
      <c r="O183" s="41">
        <v>31</v>
      </c>
      <c r="P183" s="42">
        <f t="shared" si="36"/>
        <v>0.21232876712328766</v>
      </c>
    </row>
    <row r="184" spans="2:16" ht="15" customHeight="1">
      <c r="B184" s="25" t="s">
        <v>173</v>
      </c>
      <c r="C184" s="14">
        <v>10</v>
      </c>
      <c r="D184" s="15">
        <f t="shared" si="30"/>
        <v>0.37037037037037035</v>
      </c>
      <c r="E184" s="16">
        <v>11</v>
      </c>
      <c r="F184" s="15">
        <f t="shared" si="31"/>
        <v>0.39285714285714285</v>
      </c>
      <c r="G184" s="16">
        <v>20</v>
      </c>
      <c r="H184" s="15">
        <f t="shared" si="32"/>
        <v>0.51282051282051277</v>
      </c>
      <c r="I184" s="16">
        <v>3</v>
      </c>
      <c r="J184" s="15">
        <f t="shared" si="33"/>
        <v>0.27272727272727271</v>
      </c>
      <c r="K184" s="16">
        <v>2</v>
      </c>
      <c r="L184" s="15">
        <f t="shared" si="34"/>
        <v>0.1111111111111111</v>
      </c>
      <c r="M184" s="16">
        <v>11</v>
      </c>
      <c r="N184" s="15">
        <f t="shared" si="35"/>
        <v>0.47826086956521741</v>
      </c>
      <c r="O184" s="41">
        <v>57</v>
      </c>
      <c r="P184" s="42">
        <f t="shared" si="36"/>
        <v>0.3904109589041096</v>
      </c>
    </row>
    <row r="185" spans="2:16" ht="15" customHeight="1">
      <c r="B185" s="25" t="s">
        <v>174</v>
      </c>
      <c r="C185" s="14">
        <v>8</v>
      </c>
      <c r="D185" s="15">
        <f t="shared" si="30"/>
        <v>0.29629629629629628</v>
      </c>
      <c r="E185" s="16">
        <v>8</v>
      </c>
      <c r="F185" s="15">
        <f t="shared" si="31"/>
        <v>0.2857142857142857</v>
      </c>
      <c r="G185" s="16">
        <v>11</v>
      </c>
      <c r="H185" s="15">
        <f t="shared" si="32"/>
        <v>0.28205128205128205</v>
      </c>
      <c r="I185" s="16">
        <v>2</v>
      </c>
      <c r="J185" s="15">
        <f t="shared" si="33"/>
        <v>0.18181818181818182</v>
      </c>
      <c r="K185" s="16">
        <v>2</v>
      </c>
      <c r="L185" s="15">
        <f t="shared" si="34"/>
        <v>0.1111111111111111</v>
      </c>
      <c r="M185" s="16">
        <v>7</v>
      </c>
      <c r="N185" s="15">
        <f t="shared" si="35"/>
        <v>0.30434782608695654</v>
      </c>
      <c r="O185" s="41">
        <v>38</v>
      </c>
      <c r="P185" s="42">
        <f t="shared" si="36"/>
        <v>0.26027397260273971</v>
      </c>
    </row>
    <row r="186" spans="2:16" ht="15" customHeight="1">
      <c r="B186" s="25" t="s">
        <v>175</v>
      </c>
      <c r="C186" s="14">
        <v>6</v>
      </c>
      <c r="D186" s="15">
        <f t="shared" si="30"/>
        <v>0.22222222222222221</v>
      </c>
      <c r="E186" s="16">
        <v>5</v>
      </c>
      <c r="F186" s="15">
        <f t="shared" si="31"/>
        <v>0.17857142857142858</v>
      </c>
      <c r="G186" s="16">
        <v>7</v>
      </c>
      <c r="H186" s="15">
        <f t="shared" si="32"/>
        <v>0.17948717948717949</v>
      </c>
      <c r="I186" s="16">
        <v>1</v>
      </c>
      <c r="J186" s="15">
        <f t="shared" si="33"/>
        <v>9.0909090909090912E-2</v>
      </c>
      <c r="K186" s="16">
        <v>2</v>
      </c>
      <c r="L186" s="15">
        <f t="shared" si="34"/>
        <v>0.1111111111111111</v>
      </c>
      <c r="M186" s="16">
        <v>5</v>
      </c>
      <c r="N186" s="15">
        <f t="shared" si="35"/>
        <v>0.21739130434782608</v>
      </c>
      <c r="O186" s="41">
        <v>26</v>
      </c>
      <c r="P186" s="42">
        <f t="shared" si="36"/>
        <v>0.17808219178082191</v>
      </c>
    </row>
    <row r="187" spans="2:16" ht="15" customHeight="1">
      <c r="B187" s="25" t="s">
        <v>10</v>
      </c>
      <c r="C187" s="14">
        <v>2</v>
      </c>
      <c r="D187" s="15">
        <f t="shared" si="30"/>
        <v>7.407407407407407E-2</v>
      </c>
      <c r="E187" s="16">
        <v>1</v>
      </c>
      <c r="F187" s="15">
        <f t="shared" si="31"/>
        <v>3.5714285714285712E-2</v>
      </c>
      <c r="G187" s="16">
        <v>0</v>
      </c>
      <c r="H187" s="15">
        <f t="shared" si="32"/>
        <v>0</v>
      </c>
      <c r="I187" s="16">
        <v>1</v>
      </c>
      <c r="J187" s="15">
        <f t="shared" si="33"/>
        <v>9.0909090909090912E-2</v>
      </c>
      <c r="K187" s="16">
        <v>4</v>
      </c>
      <c r="L187" s="15">
        <f t="shared" si="34"/>
        <v>0.22222222222222221</v>
      </c>
      <c r="M187" s="16">
        <v>0</v>
      </c>
      <c r="N187" s="15">
        <f t="shared" si="35"/>
        <v>0</v>
      </c>
      <c r="O187" s="41">
        <v>8</v>
      </c>
      <c r="P187" s="42">
        <f t="shared" si="36"/>
        <v>5.4794520547945202E-2</v>
      </c>
    </row>
    <row r="188" spans="2:16" ht="15" customHeight="1" thickBot="1">
      <c r="B188" s="26" t="s">
        <v>5</v>
      </c>
      <c r="C188" s="18">
        <v>7</v>
      </c>
      <c r="D188" s="19">
        <f t="shared" si="30"/>
        <v>0.25925925925925924</v>
      </c>
      <c r="E188" s="20">
        <v>7</v>
      </c>
      <c r="F188" s="19">
        <f t="shared" si="31"/>
        <v>0.25</v>
      </c>
      <c r="G188" s="20">
        <v>4</v>
      </c>
      <c r="H188" s="19">
        <f t="shared" si="32"/>
        <v>0.10256410256410256</v>
      </c>
      <c r="I188" s="20">
        <v>3</v>
      </c>
      <c r="J188" s="19">
        <f t="shared" si="33"/>
        <v>0.27272727272727271</v>
      </c>
      <c r="K188" s="20">
        <v>3</v>
      </c>
      <c r="L188" s="19">
        <f t="shared" si="34"/>
        <v>0.16666666666666666</v>
      </c>
      <c r="M188" s="20">
        <v>3</v>
      </c>
      <c r="N188" s="19">
        <f t="shared" si="35"/>
        <v>0.13043478260869565</v>
      </c>
      <c r="O188" s="43">
        <v>27</v>
      </c>
      <c r="P188" s="44">
        <f t="shared" si="36"/>
        <v>0.18493150684931506</v>
      </c>
    </row>
    <row r="189" spans="2:16" ht="15" customHeight="1" thickTop="1">
      <c r="B189" s="35"/>
      <c r="C189" s="33"/>
      <c r="D189" s="34"/>
      <c r="E189" s="33"/>
      <c r="F189" s="34"/>
      <c r="G189" s="33"/>
      <c r="H189" s="34"/>
      <c r="I189" s="33"/>
      <c r="J189" s="34"/>
      <c r="K189" s="33"/>
      <c r="L189" s="34"/>
      <c r="M189" s="33"/>
      <c r="N189" s="34"/>
      <c r="O189" s="33"/>
      <c r="P189" s="34"/>
    </row>
    <row r="190" spans="2:16" ht="15" customHeight="1">
      <c r="B190" s="67" t="s">
        <v>11</v>
      </c>
      <c r="C190" s="67"/>
      <c r="D190" s="67"/>
      <c r="E190" s="67"/>
      <c r="F190" s="67"/>
      <c r="G190" s="67"/>
      <c r="H190" s="67"/>
      <c r="I190" s="67"/>
      <c r="J190" s="67"/>
      <c r="K190" s="33"/>
      <c r="L190" s="34"/>
      <c r="M190" s="33"/>
      <c r="N190" s="34"/>
      <c r="O190" s="33"/>
      <c r="P190" s="34"/>
    </row>
    <row r="191" spans="2:16" ht="15" customHeight="1">
      <c r="B191" s="6"/>
      <c r="C191" s="6"/>
      <c r="D191" s="6"/>
      <c r="E191" s="6"/>
      <c r="F191" s="6"/>
      <c r="G191" s="6"/>
      <c r="H191" s="6"/>
      <c r="I191" s="6"/>
      <c r="J191" s="6"/>
      <c r="K191" s="33"/>
      <c r="L191" s="34"/>
      <c r="M191" s="33"/>
      <c r="N191" s="34"/>
      <c r="O191" s="33"/>
      <c r="P191" s="34"/>
    </row>
    <row r="192" spans="2:16" ht="15" customHeight="1">
      <c r="B192" s="68" t="s">
        <v>28</v>
      </c>
      <c r="C192" s="68"/>
      <c r="D192" s="68"/>
      <c r="E192" s="68"/>
      <c r="F192" s="68"/>
      <c r="G192" s="68"/>
      <c r="H192" s="68"/>
      <c r="I192" s="68"/>
      <c r="J192" s="68"/>
      <c r="K192" s="33"/>
      <c r="L192" s="34"/>
      <c r="M192" s="33"/>
      <c r="N192" s="34"/>
      <c r="O192" s="33"/>
      <c r="P192" s="34"/>
    </row>
    <row r="193" spans="2:16" ht="15" customHeight="1" thickBot="1"/>
    <row r="194" spans="2:16" ht="15" customHeight="1" thickTop="1">
      <c r="B194" s="36"/>
      <c r="C194" s="61" t="s">
        <v>2</v>
      </c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3"/>
    </row>
    <row r="195" spans="2:16" ht="38.25" customHeight="1">
      <c r="B195" s="37"/>
      <c r="C195" s="64" t="s">
        <v>41</v>
      </c>
      <c r="D195" s="65"/>
      <c r="E195" s="65" t="s">
        <v>42</v>
      </c>
      <c r="F195" s="65"/>
      <c r="G195" s="65" t="s">
        <v>43</v>
      </c>
      <c r="H195" s="65"/>
      <c r="I195" s="65" t="s">
        <v>56</v>
      </c>
      <c r="J195" s="65"/>
      <c r="K195" s="65" t="s">
        <v>44</v>
      </c>
      <c r="L195" s="65"/>
      <c r="M195" s="65" t="s">
        <v>45</v>
      </c>
      <c r="N195" s="65"/>
      <c r="O195" s="65" t="s">
        <v>55</v>
      </c>
      <c r="P195" s="66"/>
    </row>
    <row r="196" spans="2:16" ht="15" customHeight="1" thickBot="1">
      <c r="B196" s="38"/>
      <c r="C196" s="27" t="s">
        <v>6</v>
      </c>
      <c r="D196" s="28" t="s">
        <v>3</v>
      </c>
      <c r="E196" s="28" t="s">
        <v>6</v>
      </c>
      <c r="F196" s="28" t="s">
        <v>3</v>
      </c>
      <c r="G196" s="28" t="s">
        <v>6</v>
      </c>
      <c r="H196" s="28" t="s">
        <v>3</v>
      </c>
      <c r="I196" s="28" t="s">
        <v>6</v>
      </c>
      <c r="J196" s="28" t="s">
        <v>3</v>
      </c>
      <c r="K196" s="28" t="s">
        <v>6</v>
      </c>
      <c r="L196" s="28" t="s">
        <v>3</v>
      </c>
      <c r="M196" s="28" t="s">
        <v>6</v>
      </c>
      <c r="N196" s="28" t="s">
        <v>3</v>
      </c>
      <c r="O196" s="28" t="s">
        <v>6</v>
      </c>
      <c r="P196" s="29" t="s">
        <v>3</v>
      </c>
    </row>
    <row r="197" spans="2:16" ht="15" customHeight="1" thickTop="1">
      <c r="B197" s="9" t="s">
        <v>167</v>
      </c>
      <c r="C197" s="10">
        <v>9</v>
      </c>
      <c r="D197" s="11">
        <v>0.33333333333333337</v>
      </c>
      <c r="E197" s="12">
        <v>14</v>
      </c>
      <c r="F197" s="11">
        <v>0.5</v>
      </c>
      <c r="G197" s="12">
        <v>11</v>
      </c>
      <c r="H197" s="11">
        <v>0.28205128205128205</v>
      </c>
      <c r="I197" s="12">
        <v>6</v>
      </c>
      <c r="J197" s="11">
        <v>0.54545454545454541</v>
      </c>
      <c r="K197" s="12">
        <v>7</v>
      </c>
      <c r="L197" s="11">
        <v>0.38888888888888884</v>
      </c>
      <c r="M197" s="12">
        <v>11</v>
      </c>
      <c r="N197" s="11">
        <v>0.47826086956521741</v>
      </c>
      <c r="O197" s="39">
        <v>58</v>
      </c>
      <c r="P197" s="40">
        <v>0.39726027397260277</v>
      </c>
    </row>
    <row r="198" spans="2:16" ht="15" customHeight="1" thickBot="1">
      <c r="B198" s="17" t="s">
        <v>29</v>
      </c>
      <c r="C198" s="18">
        <v>18</v>
      </c>
      <c r="D198" s="19">
        <v>0.66666666666666674</v>
      </c>
      <c r="E198" s="20">
        <v>14</v>
      </c>
      <c r="F198" s="19">
        <v>0.5</v>
      </c>
      <c r="G198" s="20">
        <v>28</v>
      </c>
      <c r="H198" s="19">
        <v>0.71794871794871795</v>
      </c>
      <c r="I198" s="20">
        <v>5</v>
      </c>
      <c r="J198" s="19">
        <v>0.45454545454545453</v>
      </c>
      <c r="K198" s="20">
        <v>11</v>
      </c>
      <c r="L198" s="19">
        <v>0.61111111111111116</v>
      </c>
      <c r="M198" s="20">
        <v>12</v>
      </c>
      <c r="N198" s="19">
        <v>0.52173913043478259</v>
      </c>
      <c r="O198" s="43">
        <v>88</v>
      </c>
      <c r="P198" s="44">
        <v>0.60273972602739723</v>
      </c>
    </row>
    <row r="199" spans="2:16" ht="15" customHeight="1" thickTop="1" thickBot="1"/>
    <row r="200" spans="2:16" ht="15" customHeight="1" thickTop="1">
      <c r="B200" s="30"/>
      <c r="C200" s="61" t="s">
        <v>2</v>
      </c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3"/>
    </row>
    <row r="201" spans="2:16" ht="37.5" customHeight="1">
      <c r="B201" s="31"/>
      <c r="C201" s="64" t="s">
        <v>41</v>
      </c>
      <c r="D201" s="65"/>
      <c r="E201" s="65" t="s">
        <v>42</v>
      </c>
      <c r="F201" s="65"/>
      <c r="G201" s="65" t="s">
        <v>43</v>
      </c>
      <c r="H201" s="65"/>
      <c r="I201" s="65" t="s">
        <v>56</v>
      </c>
      <c r="J201" s="65"/>
      <c r="K201" s="65" t="s">
        <v>44</v>
      </c>
      <c r="L201" s="65"/>
      <c r="M201" s="65" t="s">
        <v>45</v>
      </c>
      <c r="N201" s="65"/>
      <c r="O201" s="65" t="s">
        <v>55</v>
      </c>
      <c r="P201" s="66"/>
    </row>
    <row r="202" spans="2:16" ht="15" customHeight="1" thickBot="1">
      <c r="B202" s="32"/>
      <c r="C202" s="27" t="s">
        <v>6</v>
      </c>
      <c r="D202" s="28" t="s">
        <v>3</v>
      </c>
      <c r="E202" s="28" t="s">
        <v>6</v>
      </c>
      <c r="F202" s="28" t="s">
        <v>3</v>
      </c>
      <c r="G202" s="28" t="s">
        <v>6</v>
      </c>
      <c r="H202" s="28" t="s">
        <v>3</v>
      </c>
      <c r="I202" s="28" t="s">
        <v>6</v>
      </c>
      <c r="J202" s="28" t="s">
        <v>3</v>
      </c>
      <c r="K202" s="28" t="s">
        <v>6</v>
      </c>
      <c r="L202" s="28" t="s">
        <v>3</v>
      </c>
      <c r="M202" s="28" t="s">
        <v>6</v>
      </c>
      <c r="N202" s="28" t="s">
        <v>3</v>
      </c>
      <c r="O202" s="28" t="s">
        <v>6</v>
      </c>
      <c r="P202" s="29" t="s">
        <v>3</v>
      </c>
    </row>
    <row r="203" spans="2:16" ht="26.25" customHeight="1" thickTop="1">
      <c r="B203" s="24" t="s">
        <v>30</v>
      </c>
      <c r="C203" s="10">
        <v>8</v>
      </c>
      <c r="D203" s="11">
        <v>0.16</v>
      </c>
      <c r="E203" s="12">
        <v>14</v>
      </c>
      <c r="F203" s="11">
        <v>0.28000000000000003</v>
      </c>
      <c r="G203" s="12">
        <v>8</v>
      </c>
      <c r="H203" s="11">
        <v>0.16</v>
      </c>
      <c r="I203" s="12">
        <v>4</v>
      </c>
      <c r="J203" s="11">
        <v>0.08</v>
      </c>
      <c r="K203" s="12">
        <v>6</v>
      </c>
      <c r="L203" s="11">
        <v>0.12</v>
      </c>
      <c r="M203" s="12">
        <v>10</v>
      </c>
      <c r="N203" s="11">
        <v>0.2</v>
      </c>
      <c r="O203" s="39">
        <v>50</v>
      </c>
      <c r="P203" s="40">
        <v>1</v>
      </c>
    </row>
    <row r="204" spans="2:16" ht="26.25" customHeight="1">
      <c r="B204" s="25" t="s">
        <v>35</v>
      </c>
      <c r="C204" s="14">
        <v>0</v>
      </c>
      <c r="D204" s="15">
        <v>0</v>
      </c>
      <c r="E204" s="16">
        <v>0</v>
      </c>
      <c r="F204" s="15">
        <v>0</v>
      </c>
      <c r="G204" s="16">
        <v>1</v>
      </c>
      <c r="H204" s="15">
        <v>0.33333333333333337</v>
      </c>
      <c r="I204" s="16">
        <v>1</v>
      </c>
      <c r="J204" s="15">
        <v>0.33333333333333337</v>
      </c>
      <c r="K204" s="16">
        <v>0</v>
      </c>
      <c r="L204" s="15">
        <v>0</v>
      </c>
      <c r="M204" s="16">
        <v>1</v>
      </c>
      <c r="N204" s="15">
        <v>0.33333333333333337</v>
      </c>
      <c r="O204" s="41">
        <v>3</v>
      </c>
      <c r="P204" s="42">
        <v>1</v>
      </c>
    </row>
    <row r="205" spans="2:16" ht="26.25" customHeight="1">
      <c r="B205" s="25" t="s">
        <v>31</v>
      </c>
      <c r="C205" s="14">
        <v>0</v>
      </c>
      <c r="D205" s="15">
        <v>0</v>
      </c>
      <c r="E205" s="16">
        <v>0</v>
      </c>
      <c r="F205" s="15">
        <v>0</v>
      </c>
      <c r="G205" s="16">
        <v>0</v>
      </c>
      <c r="H205" s="15">
        <v>0</v>
      </c>
      <c r="I205" s="16">
        <v>0</v>
      </c>
      <c r="J205" s="15">
        <v>0</v>
      </c>
      <c r="K205" s="16">
        <v>0</v>
      </c>
      <c r="L205" s="15">
        <v>0</v>
      </c>
      <c r="M205" s="16">
        <v>0</v>
      </c>
      <c r="N205" s="15">
        <v>0</v>
      </c>
      <c r="O205" s="41">
        <v>0</v>
      </c>
      <c r="P205" s="42">
        <v>0</v>
      </c>
    </row>
    <row r="206" spans="2:16" ht="26.25" customHeight="1">
      <c r="B206" s="25" t="s">
        <v>32</v>
      </c>
      <c r="C206" s="14">
        <v>0</v>
      </c>
      <c r="D206" s="15">
        <v>0</v>
      </c>
      <c r="E206" s="16">
        <v>0</v>
      </c>
      <c r="F206" s="15">
        <v>0</v>
      </c>
      <c r="G206" s="16">
        <v>0</v>
      </c>
      <c r="H206" s="15">
        <v>0</v>
      </c>
      <c r="I206" s="16">
        <v>0</v>
      </c>
      <c r="J206" s="15">
        <v>0</v>
      </c>
      <c r="K206" s="16">
        <v>0</v>
      </c>
      <c r="L206" s="15">
        <v>0</v>
      </c>
      <c r="M206" s="16">
        <v>0</v>
      </c>
      <c r="N206" s="15">
        <v>0</v>
      </c>
      <c r="O206" s="41">
        <v>0</v>
      </c>
      <c r="P206" s="42">
        <v>0</v>
      </c>
    </row>
    <row r="207" spans="2:16" ht="26.25" customHeight="1">
      <c r="B207" s="25" t="s">
        <v>33</v>
      </c>
      <c r="C207" s="14">
        <v>1</v>
      </c>
      <c r="D207" s="15">
        <v>0.16666666666666669</v>
      </c>
      <c r="E207" s="16">
        <v>1</v>
      </c>
      <c r="F207" s="15">
        <v>0.16666666666666669</v>
      </c>
      <c r="G207" s="16">
        <v>2</v>
      </c>
      <c r="H207" s="15">
        <v>0.33333333333333337</v>
      </c>
      <c r="I207" s="16">
        <v>1</v>
      </c>
      <c r="J207" s="15">
        <v>0.16666666666666669</v>
      </c>
      <c r="K207" s="16">
        <v>0</v>
      </c>
      <c r="L207" s="15">
        <v>0</v>
      </c>
      <c r="M207" s="16">
        <v>1</v>
      </c>
      <c r="N207" s="15">
        <v>0.16666666666666669</v>
      </c>
      <c r="O207" s="41">
        <v>6</v>
      </c>
      <c r="P207" s="42">
        <v>1</v>
      </c>
    </row>
    <row r="208" spans="2:16" ht="26.25" customHeight="1">
      <c r="B208" s="25" t="s">
        <v>176</v>
      </c>
      <c r="C208" s="14">
        <v>0</v>
      </c>
      <c r="D208" s="15">
        <v>0</v>
      </c>
      <c r="E208" s="16">
        <v>0</v>
      </c>
      <c r="F208" s="15">
        <v>0</v>
      </c>
      <c r="G208" s="16">
        <v>0</v>
      </c>
      <c r="H208" s="15">
        <v>0</v>
      </c>
      <c r="I208" s="16">
        <v>0</v>
      </c>
      <c r="J208" s="15">
        <v>0</v>
      </c>
      <c r="K208" s="16">
        <v>0</v>
      </c>
      <c r="L208" s="15">
        <v>0</v>
      </c>
      <c r="M208" s="16">
        <v>0</v>
      </c>
      <c r="N208" s="15">
        <v>0</v>
      </c>
      <c r="O208" s="41">
        <v>0</v>
      </c>
      <c r="P208" s="42">
        <v>0</v>
      </c>
    </row>
    <row r="209" spans="2:16" ht="26.25" customHeight="1">
      <c r="B209" s="25" t="s">
        <v>12</v>
      </c>
      <c r="C209" s="14">
        <v>4</v>
      </c>
      <c r="D209" s="15">
        <v>0.11764705882352942</v>
      </c>
      <c r="E209" s="16">
        <v>11</v>
      </c>
      <c r="F209" s="15">
        <v>0.32352941176470584</v>
      </c>
      <c r="G209" s="16">
        <v>3</v>
      </c>
      <c r="H209" s="15">
        <v>8.8235294117647065E-2</v>
      </c>
      <c r="I209" s="16">
        <v>4</v>
      </c>
      <c r="J209" s="15">
        <v>0.11764705882352942</v>
      </c>
      <c r="K209" s="16">
        <v>6</v>
      </c>
      <c r="L209" s="15">
        <v>0.17647058823529413</v>
      </c>
      <c r="M209" s="16">
        <v>6</v>
      </c>
      <c r="N209" s="15">
        <v>0.17647058823529413</v>
      </c>
      <c r="O209" s="41">
        <v>34</v>
      </c>
      <c r="P209" s="42">
        <v>1</v>
      </c>
    </row>
    <row r="210" spans="2:16" ht="26.25" customHeight="1">
      <c r="B210" s="25" t="s">
        <v>34</v>
      </c>
      <c r="C210" s="14">
        <v>1</v>
      </c>
      <c r="D210" s="15">
        <v>0.16666666666666669</v>
      </c>
      <c r="E210" s="16">
        <v>3</v>
      </c>
      <c r="F210" s="15">
        <v>0.5</v>
      </c>
      <c r="G210" s="16">
        <v>1</v>
      </c>
      <c r="H210" s="15">
        <v>0.16666666666666669</v>
      </c>
      <c r="I210" s="16">
        <v>0</v>
      </c>
      <c r="J210" s="15">
        <v>0</v>
      </c>
      <c r="K210" s="16">
        <v>0</v>
      </c>
      <c r="L210" s="15">
        <v>0</v>
      </c>
      <c r="M210" s="16">
        <v>1</v>
      </c>
      <c r="N210" s="15">
        <v>0.16666666666666669</v>
      </c>
      <c r="O210" s="41">
        <v>6</v>
      </c>
      <c r="P210" s="42">
        <v>1</v>
      </c>
    </row>
    <row r="211" spans="2:16" ht="15" customHeight="1" thickBot="1">
      <c r="B211" s="26" t="s">
        <v>5</v>
      </c>
      <c r="C211" s="18">
        <v>1</v>
      </c>
      <c r="D211" s="19">
        <v>1</v>
      </c>
      <c r="E211" s="20">
        <v>0</v>
      </c>
      <c r="F211" s="19">
        <v>0</v>
      </c>
      <c r="G211" s="20">
        <v>0</v>
      </c>
      <c r="H211" s="19">
        <v>0</v>
      </c>
      <c r="I211" s="20">
        <v>0</v>
      </c>
      <c r="J211" s="19">
        <v>0</v>
      </c>
      <c r="K211" s="20">
        <v>0</v>
      </c>
      <c r="L211" s="19">
        <v>0</v>
      </c>
      <c r="M211" s="20">
        <v>0</v>
      </c>
      <c r="N211" s="19">
        <v>0</v>
      </c>
      <c r="O211" s="43">
        <v>1</v>
      </c>
      <c r="P211" s="44">
        <v>1</v>
      </c>
    </row>
    <row r="212" spans="2:16" ht="15" customHeight="1" thickTop="1">
      <c r="B212" s="35"/>
      <c r="C212" s="33"/>
      <c r="D212" s="34"/>
      <c r="E212" s="33"/>
      <c r="F212" s="34"/>
      <c r="G212" s="33"/>
      <c r="H212" s="34"/>
      <c r="I212" s="33"/>
      <c r="J212" s="34"/>
      <c r="K212" s="33"/>
      <c r="L212" s="34"/>
      <c r="M212" s="33"/>
      <c r="N212" s="34"/>
      <c r="O212" s="33"/>
      <c r="P212" s="34"/>
    </row>
    <row r="213" spans="2:16" ht="30.75" customHeight="1">
      <c r="B213" s="68" t="s">
        <v>39</v>
      </c>
      <c r="C213" s="68"/>
      <c r="D213" s="68"/>
      <c r="E213" s="68"/>
      <c r="F213" s="68"/>
      <c r="G213" s="68"/>
      <c r="H213" s="68"/>
      <c r="I213" s="68"/>
      <c r="J213" s="68"/>
      <c r="K213" s="33"/>
      <c r="L213" s="34"/>
      <c r="M213" s="33"/>
      <c r="N213" s="34"/>
      <c r="O213" s="33"/>
      <c r="P213" s="34"/>
    </row>
    <row r="214" spans="2:16" ht="15" customHeight="1" thickBot="1"/>
    <row r="215" spans="2:16" ht="15" customHeight="1" thickTop="1">
      <c r="B215" s="30"/>
      <c r="C215" s="61" t="s">
        <v>2</v>
      </c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3"/>
    </row>
    <row r="216" spans="2:16" ht="41.25" customHeight="1">
      <c r="B216" s="31"/>
      <c r="C216" s="64" t="s">
        <v>41</v>
      </c>
      <c r="D216" s="65"/>
      <c r="E216" s="65" t="s">
        <v>42</v>
      </c>
      <c r="F216" s="65"/>
      <c r="G216" s="65" t="s">
        <v>43</v>
      </c>
      <c r="H216" s="65"/>
      <c r="I216" s="65" t="s">
        <v>56</v>
      </c>
      <c r="J216" s="65"/>
      <c r="K216" s="65" t="s">
        <v>44</v>
      </c>
      <c r="L216" s="65"/>
      <c r="M216" s="65" t="s">
        <v>45</v>
      </c>
      <c r="N216" s="65"/>
      <c r="O216" s="65" t="s">
        <v>55</v>
      </c>
      <c r="P216" s="66"/>
    </row>
    <row r="217" spans="2:16" ht="15" customHeight="1" thickBot="1">
      <c r="B217" s="32"/>
      <c r="C217" s="27" t="s">
        <v>6</v>
      </c>
      <c r="D217" s="28" t="s">
        <v>3</v>
      </c>
      <c r="E217" s="28" t="s">
        <v>6</v>
      </c>
      <c r="F217" s="28" t="s">
        <v>3</v>
      </c>
      <c r="G217" s="28" t="s">
        <v>6</v>
      </c>
      <c r="H217" s="28" t="s">
        <v>3</v>
      </c>
      <c r="I217" s="28" t="s">
        <v>6</v>
      </c>
      <c r="J217" s="28" t="s">
        <v>3</v>
      </c>
      <c r="K217" s="28" t="s">
        <v>6</v>
      </c>
      <c r="L217" s="28" t="s">
        <v>3</v>
      </c>
      <c r="M217" s="28" t="s">
        <v>6</v>
      </c>
      <c r="N217" s="28" t="s">
        <v>3</v>
      </c>
      <c r="O217" s="28" t="s">
        <v>6</v>
      </c>
      <c r="P217" s="29" t="s">
        <v>3</v>
      </c>
    </row>
    <row r="218" spans="2:16" ht="15" customHeight="1" thickTop="1">
      <c r="B218" s="24" t="s">
        <v>13</v>
      </c>
      <c r="C218" s="10">
        <v>21</v>
      </c>
      <c r="D218" s="11">
        <f>C218/27</f>
        <v>0.77777777777777779</v>
      </c>
      <c r="E218" s="12">
        <v>26</v>
      </c>
      <c r="F218" s="11">
        <f>E218/28</f>
        <v>0.9285714285714286</v>
      </c>
      <c r="G218" s="12">
        <v>35</v>
      </c>
      <c r="H218" s="11">
        <f>G218/39</f>
        <v>0.89743589743589747</v>
      </c>
      <c r="I218" s="12">
        <v>9</v>
      </c>
      <c r="J218" s="11">
        <f>I218/11</f>
        <v>0.81818181818181823</v>
      </c>
      <c r="K218" s="12">
        <v>15</v>
      </c>
      <c r="L218" s="11">
        <f>K218/18</f>
        <v>0.83333333333333337</v>
      </c>
      <c r="M218" s="12">
        <v>22</v>
      </c>
      <c r="N218" s="11">
        <f>M218/23</f>
        <v>0.95652173913043481</v>
      </c>
      <c r="O218" s="39">
        <v>128</v>
      </c>
      <c r="P218" s="40">
        <f>O218/146</f>
        <v>0.87671232876712324</v>
      </c>
    </row>
    <row r="219" spans="2:16" ht="15" customHeight="1">
      <c r="B219" s="25" t="s">
        <v>14</v>
      </c>
      <c r="C219" s="14">
        <v>10</v>
      </c>
      <c r="D219" s="15">
        <f t="shared" ref="D219:D226" si="37">C219/27</f>
        <v>0.37037037037037035</v>
      </c>
      <c r="E219" s="16">
        <v>10</v>
      </c>
      <c r="F219" s="15">
        <f t="shared" ref="F219:F226" si="38">E219/28</f>
        <v>0.35714285714285715</v>
      </c>
      <c r="G219" s="16">
        <v>14</v>
      </c>
      <c r="H219" s="15">
        <f t="shared" ref="H219:H226" si="39">G219/39</f>
        <v>0.35897435897435898</v>
      </c>
      <c r="I219" s="16">
        <v>2</v>
      </c>
      <c r="J219" s="15">
        <f t="shared" ref="J219:J226" si="40">I219/11</f>
        <v>0.18181818181818182</v>
      </c>
      <c r="K219" s="16">
        <v>13</v>
      </c>
      <c r="L219" s="15">
        <f t="shared" ref="L219:L226" si="41">K219/18</f>
        <v>0.72222222222222221</v>
      </c>
      <c r="M219" s="16">
        <v>6</v>
      </c>
      <c r="N219" s="15">
        <f t="shared" ref="N219:N226" si="42">M219/23</f>
        <v>0.2608695652173913</v>
      </c>
      <c r="O219" s="41">
        <v>55</v>
      </c>
      <c r="P219" s="42">
        <f t="shared" ref="P219:P226" si="43">O219/146</f>
        <v>0.37671232876712329</v>
      </c>
    </row>
    <row r="220" spans="2:16" ht="15" customHeight="1">
      <c r="B220" s="25" t="s">
        <v>20</v>
      </c>
      <c r="C220" s="14">
        <v>1</v>
      </c>
      <c r="D220" s="15">
        <f t="shared" si="37"/>
        <v>3.7037037037037035E-2</v>
      </c>
      <c r="E220" s="16">
        <v>3</v>
      </c>
      <c r="F220" s="15">
        <f t="shared" si="38"/>
        <v>0.10714285714285714</v>
      </c>
      <c r="G220" s="16">
        <v>0</v>
      </c>
      <c r="H220" s="15">
        <f t="shared" si="39"/>
        <v>0</v>
      </c>
      <c r="I220" s="16">
        <v>0</v>
      </c>
      <c r="J220" s="15">
        <f t="shared" si="40"/>
        <v>0</v>
      </c>
      <c r="K220" s="16">
        <v>1</v>
      </c>
      <c r="L220" s="15">
        <f t="shared" si="41"/>
        <v>5.5555555555555552E-2</v>
      </c>
      <c r="M220" s="16">
        <v>1</v>
      </c>
      <c r="N220" s="15">
        <f t="shared" si="42"/>
        <v>4.3478260869565216E-2</v>
      </c>
      <c r="O220" s="41">
        <v>6</v>
      </c>
      <c r="P220" s="42">
        <f t="shared" si="43"/>
        <v>4.1095890410958902E-2</v>
      </c>
    </row>
    <row r="221" spans="2:16" ht="15" customHeight="1">
      <c r="B221" s="25" t="s">
        <v>5</v>
      </c>
      <c r="C221" s="14">
        <v>1</v>
      </c>
      <c r="D221" s="15">
        <f t="shared" si="37"/>
        <v>3.7037037037037035E-2</v>
      </c>
      <c r="E221" s="16">
        <v>1</v>
      </c>
      <c r="F221" s="15">
        <f t="shared" si="38"/>
        <v>3.5714285714285712E-2</v>
      </c>
      <c r="G221" s="16">
        <v>3</v>
      </c>
      <c r="H221" s="15">
        <f t="shared" si="39"/>
        <v>7.6923076923076927E-2</v>
      </c>
      <c r="I221" s="16">
        <v>0</v>
      </c>
      <c r="J221" s="15">
        <f t="shared" si="40"/>
        <v>0</v>
      </c>
      <c r="K221" s="16">
        <v>3</v>
      </c>
      <c r="L221" s="15">
        <f t="shared" si="41"/>
        <v>0.16666666666666666</v>
      </c>
      <c r="M221" s="16">
        <v>1</v>
      </c>
      <c r="N221" s="15">
        <f t="shared" si="42"/>
        <v>4.3478260869565216E-2</v>
      </c>
      <c r="O221" s="41">
        <v>9</v>
      </c>
      <c r="P221" s="42">
        <f t="shared" si="43"/>
        <v>6.1643835616438353E-2</v>
      </c>
    </row>
    <row r="222" spans="2:16" ht="15" customHeight="1">
      <c r="B222" s="25" t="s">
        <v>177</v>
      </c>
      <c r="C222" s="14">
        <v>0</v>
      </c>
      <c r="D222" s="15">
        <f t="shared" si="37"/>
        <v>0</v>
      </c>
      <c r="E222" s="16">
        <v>0</v>
      </c>
      <c r="F222" s="15">
        <f t="shared" si="38"/>
        <v>0</v>
      </c>
      <c r="G222" s="16">
        <v>1</v>
      </c>
      <c r="H222" s="15">
        <f t="shared" si="39"/>
        <v>2.564102564102564E-2</v>
      </c>
      <c r="I222" s="16">
        <v>0</v>
      </c>
      <c r="J222" s="15">
        <f t="shared" si="40"/>
        <v>0</v>
      </c>
      <c r="K222" s="16">
        <v>0</v>
      </c>
      <c r="L222" s="15">
        <f t="shared" si="41"/>
        <v>0</v>
      </c>
      <c r="M222" s="16">
        <v>0</v>
      </c>
      <c r="N222" s="15">
        <f t="shared" si="42"/>
        <v>0</v>
      </c>
      <c r="O222" s="41">
        <v>1</v>
      </c>
      <c r="P222" s="42">
        <f t="shared" si="43"/>
        <v>6.8493150684931503E-3</v>
      </c>
    </row>
    <row r="223" spans="2:16" ht="15" customHeight="1">
      <c r="B223" s="25" t="s">
        <v>15</v>
      </c>
      <c r="C223" s="14">
        <v>10</v>
      </c>
      <c r="D223" s="15">
        <f t="shared" si="37"/>
        <v>0.37037037037037035</v>
      </c>
      <c r="E223" s="16">
        <v>7</v>
      </c>
      <c r="F223" s="15">
        <f t="shared" si="38"/>
        <v>0.25</v>
      </c>
      <c r="G223" s="16">
        <v>19</v>
      </c>
      <c r="H223" s="15">
        <f t="shared" si="39"/>
        <v>0.48717948717948717</v>
      </c>
      <c r="I223" s="16">
        <v>3</v>
      </c>
      <c r="J223" s="15">
        <f t="shared" si="40"/>
        <v>0.27272727272727271</v>
      </c>
      <c r="K223" s="16">
        <v>6</v>
      </c>
      <c r="L223" s="15">
        <f t="shared" si="41"/>
        <v>0.33333333333333331</v>
      </c>
      <c r="M223" s="16">
        <v>9</v>
      </c>
      <c r="N223" s="15">
        <f t="shared" si="42"/>
        <v>0.39130434782608697</v>
      </c>
      <c r="O223" s="41">
        <v>54</v>
      </c>
      <c r="P223" s="42">
        <f t="shared" si="43"/>
        <v>0.36986301369863012</v>
      </c>
    </row>
    <row r="224" spans="2:16" ht="15" customHeight="1">
      <c r="B224" s="25" t="s">
        <v>16</v>
      </c>
      <c r="C224" s="14">
        <v>5</v>
      </c>
      <c r="D224" s="15">
        <f t="shared" si="37"/>
        <v>0.18518518518518517</v>
      </c>
      <c r="E224" s="16">
        <v>6</v>
      </c>
      <c r="F224" s="15">
        <f t="shared" si="38"/>
        <v>0.21428571428571427</v>
      </c>
      <c r="G224" s="16">
        <v>4</v>
      </c>
      <c r="H224" s="15">
        <f t="shared" si="39"/>
        <v>0.10256410256410256</v>
      </c>
      <c r="I224" s="16">
        <v>3</v>
      </c>
      <c r="J224" s="15">
        <f t="shared" si="40"/>
        <v>0.27272727272727271</v>
      </c>
      <c r="K224" s="16">
        <v>1</v>
      </c>
      <c r="L224" s="15">
        <f t="shared" si="41"/>
        <v>5.5555555555555552E-2</v>
      </c>
      <c r="M224" s="16">
        <v>5</v>
      </c>
      <c r="N224" s="15">
        <f t="shared" si="42"/>
        <v>0.21739130434782608</v>
      </c>
      <c r="O224" s="41">
        <v>24</v>
      </c>
      <c r="P224" s="42">
        <f t="shared" si="43"/>
        <v>0.16438356164383561</v>
      </c>
    </row>
    <row r="225" spans="2:16" ht="15" customHeight="1">
      <c r="B225" s="25" t="s">
        <v>17</v>
      </c>
      <c r="C225" s="14">
        <v>7</v>
      </c>
      <c r="D225" s="15">
        <f t="shared" si="37"/>
        <v>0.25925925925925924</v>
      </c>
      <c r="E225" s="16">
        <v>8</v>
      </c>
      <c r="F225" s="15">
        <f t="shared" si="38"/>
        <v>0.2857142857142857</v>
      </c>
      <c r="G225" s="16">
        <v>11</v>
      </c>
      <c r="H225" s="15">
        <f t="shared" si="39"/>
        <v>0.28205128205128205</v>
      </c>
      <c r="I225" s="16">
        <v>6</v>
      </c>
      <c r="J225" s="15">
        <f t="shared" si="40"/>
        <v>0.54545454545454541</v>
      </c>
      <c r="K225" s="16">
        <v>3</v>
      </c>
      <c r="L225" s="15">
        <f t="shared" si="41"/>
        <v>0.16666666666666666</v>
      </c>
      <c r="M225" s="16">
        <v>3</v>
      </c>
      <c r="N225" s="15">
        <f t="shared" si="42"/>
        <v>0.13043478260869565</v>
      </c>
      <c r="O225" s="41">
        <v>38</v>
      </c>
      <c r="P225" s="42">
        <f t="shared" si="43"/>
        <v>0.26027397260273971</v>
      </c>
    </row>
    <row r="226" spans="2:16" ht="15" customHeight="1" thickBot="1">
      <c r="B226" s="26" t="s">
        <v>18</v>
      </c>
      <c r="C226" s="18">
        <v>4</v>
      </c>
      <c r="D226" s="19">
        <f t="shared" si="37"/>
        <v>0.14814814814814814</v>
      </c>
      <c r="E226" s="20">
        <v>1</v>
      </c>
      <c r="F226" s="19">
        <f t="shared" si="38"/>
        <v>3.5714285714285712E-2</v>
      </c>
      <c r="G226" s="20">
        <v>4</v>
      </c>
      <c r="H226" s="19">
        <f t="shared" si="39"/>
        <v>0.10256410256410256</v>
      </c>
      <c r="I226" s="20">
        <v>1</v>
      </c>
      <c r="J226" s="19">
        <f t="shared" si="40"/>
        <v>9.0909090909090912E-2</v>
      </c>
      <c r="K226" s="20">
        <v>1</v>
      </c>
      <c r="L226" s="19">
        <f t="shared" si="41"/>
        <v>5.5555555555555552E-2</v>
      </c>
      <c r="M226" s="20">
        <v>2</v>
      </c>
      <c r="N226" s="19">
        <f t="shared" si="42"/>
        <v>8.6956521739130432E-2</v>
      </c>
      <c r="O226" s="43">
        <v>13</v>
      </c>
      <c r="P226" s="44">
        <f t="shared" si="43"/>
        <v>8.9041095890410954E-2</v>
      </c>
    </row>
    <row r="227" spans="2:16" ht="15" customHeight="1" thickTop="1">
      <c r="B227" s="35"/>
      <c r="C227" s="33"/>
      <c r="D227" s="34"/>
      <c r="E227" s="33"/>
      <c r="F227" s="34"/>
      <c r="G227" s="33"/>
      <c r="H227" s="34"/>
      <c r="I227" s="33"/>
      <c r="J227" s="34"/>
      <c r="K227" s="33"/>
      <c r="L227" s="34"/>
      <c r="M227" s="33"/>
      <c r="N227" s="34"/>
      <c r="O227" s="33"/>
      <c r="P227" s="34"/>
    </row>
    <row r="228" spans="2:16" ht="38.25" customHeight="1">
      <c r="B228" s="67" t="s">
        <v>46</v>
      </c>
      <c r="C228" s="67"/>
      <c r="D228" s="67"/>
      <c r="E228" s="67"/>
      <c r="F228" s="67"/>
      <c r="G228" s="67"/>
      <c r="H228" s="67"/>
      <c r="I228" s="67"/>
      <c r="J228" s="67"/>
      <c r="K228" s="33"/>
      <c r="L228" s="34"/>
      <c r="M228" s="33"/>
      <c r="N228" s="34"/>
      <c r="O228" s="33"/>
      <c r="P228" s="34"/>
    </row>
    <row r="229" spans="2:16" ht="15" customHeight="1" thickBot="1"/>
    <row r="230" spans="2:16" ht="15" customHeight="1" thickTop="1">
      <c r="B230" s="30"/>
      <c r="C230" s="61" t="s">
        <v>2</v>
      </c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3"/>
    </row>
    <row r="231" spans="2:16" ht="45" customHeight="1">
      <c r="B231" s="31"/>
      <c r="C231" s="64" t="s">
        <v>41</v>
      </c>
      <c r="D231" s="65"/>
      <c r="E231" s="65" t="s">
        <v>42</v>
      </c>
      <c r="F231" s="65"/>
      <c r="G231" s="65" t="s">
        <v>43</v>
      </c>
      <c r="H231" s="65"/>
      <c r="I231" s="65" t="s">
        <v>56</v>
      </c>
      <c r="J231" s="65"/>
      <c r="K231" s="65" t="s">
        <v>44</v>
      </c>
      <c r="L231" s="65"/>
      <c r="M231" s="65" t="s">
        <v>45</v>
      </c>
      <c r="N231" s="65"/>
      <c r="O231" s="65" t="s">
        <v>55</v>
      </c>
      <c r="P231" s="66"/>
    </row>
    <row r="232" spans="2:16" ht="15" customHeight="1" thickBot="1">
      <c r="B232" s="32"/>
      <c r="C232" s="27" t="s">
        <v>6</v>
      </c>
      <c r="D232" s="28" t="s">
        <v>3</v>
      </c>
      <c r="E232" s="28" t="s">
        <v>6</v>
      </c>
      <c r="F232" s="28" t="s">
        <v>3</v>
      </c>
      <c r="G232" s="28" t="s">
        <v>6</v>
      </c>
      <c r="H232" s="28" t="s">
        <v>3</v>
      </c>
      <c r="I232" s="28" t="s">
        <v>6</v>
      </c>
      <c r="J232" s="28" t="s">
        <v>3</v>
      </c>
      <c r="K232" s="28" t="s">
        <v>6</v>
      </c>
      <c r="L232" s="28" t="s">
        <v>3</v>
      </c>
      <c r="M232" s="28" t="s">
        <v>6</v>
      </c>
      <c r="N232" s="28" t="s">
        <v>3</v>
      </c>
      <c r="O232" s="28" t="s">
        <v>6</v>
      </c>
      <c r="P232" s="29" t="s">
        <v>3</v>
      </c>
    </row>
    <row r="233" spans="2:16" ht="15" customHeight="1" thickTop="1">
      <c r="B233" s="24" t="s">
        <v>47</v>
      </c>
      <c r="C233" s="10">
        <v>2</v>
      </c>
      <c r="D233" s="11">
        <f>C233/27</f>
        <v>7.407407407407407E-2</v>
      </c>
      <c r="E233" s="12">
        <v>0</v>
      </c>
      <c r="F233" s="11">
        <f>E233/28</f>
        <v>0</v>
      </c>
      <c r="G233" s="12">
        <v>2</v>
      </c>
      <c r="H233" s="11">
        <f>G233/39</f>
        <v>5.128205128205128E-2</v>
      </c>
      <c r="I233" s="12">
        <v>0</v>
      </c>
      <c r="J233" s="11">
        <f>I233/11</f>
        <v>0</v>
      </c>
      <c r="K233" s="12">
        <v>3</v>
      </c>
      <c r="L233" s="11">
        <f>K233/18</f>
        <v>0.16666666666666666</v>
      </c>
      <c r="M233" s="12">
        <v>1</v>
      </c>
      <c r="N233" s="11">
        <f>M233/23</f>
        <v>4.3478260869565216E-2</v>
      </c>
      <c r="O233" s="39">
        <v>8</v>
      </c>
      <c r="P233" s="40">
        <f>O233/146</f>
        <v>5.4794520547945202E-2</v>
      </c>
    </row>
    <row r="234" spans="2:16" ht="15" customHeight="1">
      <c r="B234" s="25" t="s">
        <v>48</v>
      </c>
      <c r="C234" s="14">
        <v>1</v>
      </c>
      <c r="D234" s="15">
        <f t="shared" ref="D234:D238" si="44">C234/27</f>
        <v>3.7037037037037035E-2</v>
      </c>
      <c r="E234" s="16">
        <v>1</v>
      </c>
      <c r="F234" s="15">
        <f t="shared" ref="F234:F238" si="45">E234/28</f>
        <v>3.5714285714285712E-2</v>
      </c>
      <c r="G234" s="16">
        <v>2</v>
      </c>
      <c r="H234" s="15">
        <f t="shared" ref="H234:H238" si="46">G234/39</f>
        <v>5.128205128205128E-2</v>
      </c>
      <c r="I234" s="16">
        <v>1</v>
      </c>
      <c r="J234" s="15">
        <f t="shared" ref="J234:J238" si="47">I234/11</f>
        <v>9.0909090909090912E-2</v>
      </c>
      <c r="K234" s="16">
        <v>0</v>
      </c>
      <c r="L234" s="15">
        <f t="shared" ref="L234:L238" si="48">K234/18</f>
        <v>0</v>
      </c>
      <c r="M234" s="16">
        <v>1</v>
      </c>
      <c r="N234" s="15">
        <f t="shared" ref="N234:N238" si="49">M234/23</f>
        <v>4.3478260869565216E-2</v>
      </c>
      <c r="O234" s="41">
        <v>6</v>
      </c>
      <c r="P234" s="42">
        <f t="shared" ref="P234:P238" si="50">O234/146</f>
        <v>4.1095890410958902E-2</v>
      </c>
    </row>
    <row r="235" spans="2:16" ht="15" customHeight="1">
      <c r="B235" s="25" t="s">
        <v>49</v>
      </c>
      <c r="C235" s="14">
        <v>14</v>
      </c>
      <c r="D235" s="15">
        <f t="shared" si="44"/>
        <v>0.51851851851851849</v>
      </c>
      <c r="E235" s="16">
        <v>10</v>
      </c>
      <c r="F235" s="15">
        <f t="shared" si="45"/>
        <v>0.35714285714285715</v>
      </c>
      <c r="G235" s="16">
        <v>20</v>
      </c>
      <c r="H235" s="15">
        <f t="shared" si="46"/>
        <v>0.51282051282051277</v>
      </c>
      <c r="I235" s="16">
        <v>3</v>
      </c>
      <c r="J235" s="15">
        <f t="shared" si="47"/>
        <v>0.27272727272727271</v>
      </c>
      <c r="K235" s="16">
        <v>6</v>
      </c>
      <c r="L235" s="15">
        <f t="shared" si="48"/>
        <v>0.33333333333333331</v>
      </c>
      <c r="M235" s="16">
        <v>9</v>
      </c>
      <c r="N235" s="15">
        <f t="shared" si="49"/>
        <v>0.39130434782608697</v>
      </c>
      <c r="O235" s="41">
        <v>62</v>
      </c>
      <c r="P235" s="42">
        <f t="shared" si="50"/>
        <v>0.42465753424657532</v>
      </c>
    </row>
    <row r="236" spans="2:16" ht="15" customHeight="1">
      <c r="B236" s="25" t="s">
        <v>50</v>
      </c>
      <c r="C236" s="14">
        <v>10</v>
      </c>
      <c r="D236" s="15">
        <f t="shared" si="44"/>
        <v>0.37037037037037035</v>
      </c>
      <c r="E236" s="16">
        <v>16</v>
      </c>
      <c r="F236" s="15">
        <f t="shared" si="45"/>
        <v>0.5714285714285714</v>
      </c>
      <c r="G236" s="16">
        <v>18</v>
      </c>
      <c r="H236" s="15">
        <f t="shared" si="46"/>
        <v>0.46153846153846156</v>
      </c>
      <c r="I236" s="16">
        <v>7</v>
      </c>
      <c r="J236" s="15">
        <f t="shared" si="47"/>
        <v>0.63636363636363635</v>
      </c>
      <c r="K236" s="16">
        <v>7</v>
      </c>
      <c r="L236" s="15">
        <f t="shared" si="48"/>
        <v>0.3888888888888889</v>
      </c>
      <c r="M236" s="16">
        <v>12</v>
      </c>
      <c r="N236" s="15">
        <f t="shared" si="49"/>
        <v>0.52173913043478259</v>
      </c>
      <c r="O236" s="41">
        <v>70</v>
      </c>
      <c r="P236" s="42">
        <f t="shared" si="50"/>
        <v>0.47945205479452052</v>
      </c>
    </row>
    <row r="237" spans="2:16" ht="15" customHeight="1">
      <c r="B237" s="25" t="s">
        <v>178</v>
      </c>
      <c r="C237" s="14">
        <v>0</v>
      </c>
      <c r="D237" s="15">
        <f t="shared" si="44"/>
        <v>0</v>
      </c>
      <c r="E237" s="16">
        <v>0</v>
      </c>
      <c r="F237" s="15">
        <f t="shared" si="45"/>
        <v>0</v>
      </c>
      <c r="G237" s="16">
        <v>0</v>
      </c>
      <c r="H237" s="15">
        <f t="shared" si="46"/>
        <v>0</v>
      </c>
      <c r="I237" s="16">
        <v>0</v>
      </c>
      <c r="J237" s="15">
        <f t="shared" si="47"/>
        <v>0</v>
      </c>
      <c r="K237" s="16">
        <v>0</v>
      </c>
      <c r="L237" s="15">
        <f t="shared" si="48"/>
        <v>0</v>
      </c>
      <c r="M237" s="16">
        <v>0</v>
      </c>
      <c r="N237" s="15">
        <f t="shared" si="49"/>
        <v>0</v>
      </c>
      <c r="O237" s="41">
        <v>0</v>
      </c>
      <c r="P237" s="42">
        <f t="shared" si="50"/>
        <v>0</v>
      </c>
    </row>
    <row r="238" spans="2:16" ht="15" customHeight="1" thickBot="1">
      <c r="B238" s="26" t="s">
        <v>5</v>
      </c>
      <c r="C238" s="18">
        <v>2</v>
      </c>
      <c r="D238" s="19">
        <f t="shared" si="44"/>
        <v>7.407407407407407E-2</v>
      </c>
      <c r="E238" s="20">
        <v>1</v>
      </c>
      <c r="F238" s="19">
        <f t="shared" si="45"/>
        <v>3.5714285714285712E-2</v>
      </c>
      <c r="G238" s="20">
        <v>0</v>
      </c>
      <c r="H238" s="19">
        <f t="shared" si="46"/>
        <v>0</v>
      </c>
      <c r="I238" s="20">
        <v>0</v>
      </c>
      <c r="J238" s="19">
        <f t="shared" si="47"/>
        <v>0</v>
      </c>
      <c r="K238" s="20">
        <v>4</v>
      </c>
      <c r="L238" s="19">
        <f t="shared" si="48"/>
        <v>0.22222222222222221</v>
      </c>
      <c r="M238" s="20">
        <v>0</v>
      </c>
      <c r="N238" s="19">
        <f t="shared" si="49"/>
        <v>0</v>
      </c>
      <c r="O238" s="43">
        <v>7</v>
      </c>
      <c r="P238" s="44">
        <f t="shared" si="50"/>
        <v>4.7945205479452052E-2</v>
      </c>
    </row>
    <row r="239" spans="2:16" ht="15" customHeight="1" thickTop="1"/>
    <row r="240" spans="2:16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mergeCells count="97">
    <mergeCell ref="B228:J228"/>
    <mergeCell ref="B165:G165"/>
    <mergeCell ref="H165:J165"/>
    <mergeCell ref="B176:J176"/>
    <mergeCell ref="B190:J190"/>
    <mergeCell ref="B192:J192"/>
    <mergeCell ref="B213:J213"/>
    <mergeCell ref="C215:P215"/>
    <mergeCell ref="C216:D216"/>
    <mergeCell ref="E216:F216"/>
    <mergeCell ref="G216:H216"/>
    <mergeCell ref="I216:J216"/>
    <mergeCell ref="K216:L216"/>
    <mergeCell ref="M216:N216"/>
    <mergeCell ref="O216:P216"/>
    <mergeCell ref="C200:P200"/>
    <mergeCell ref="C230:P230"/>
    <mergeCell ref="C231:D231"/>
    <mergeCell ref="E231:F231"/>
    <mergeCell ref="G231:H231"/>
    <mergeCell ref="I231:J231"/>
    <mergeCell ref="K231:L231"/>
    <mergeCell ref="M231:N231"/>
    <mergeCell ref="O231:P231"/>
    <mergeCell ref="M201:N201"/>
    <mergeCell ref="O201:P201"/>
    <mergeCell ref="C194:P194"/>
    <mergeCell ref="C195:D195"/>
    <mergeCell ref="E195:F195"/>
    <mergeCell ref="G195:H195"/>
    <mergeCell ref="I195:J195"/>
    <mergeCell ref="K195:L195"/>
    <mergeCell ref="M195:N195"/>
    <mergeCell ref="O195:P195"/>
    <mergeCell ref="C201:D201"/>
    <mergeCell ref="E201:F201"/>
    <mergeCell ref="G201:H201"/>
    <mergeCell ref="I201:J201"/>
    <mergeCell ref="K201:L201"/>
    <mergeCell ref="C178:P178"/>
    <mergeCell ref="C179:D179"/>
    <mergeCell ref="E179:F179"/>
    <mergeCell ref="G179:H179"/>
    <mergeCell ref="I179:J179"/>
    <mergeCell ref="K179:L179"/>
    <mergeCell ref="M179:N179"/>
    <mergeCell ref="O179:P179"/>
    <mergeCell ref="C167:P167"/>
    <mergeCell ref="C168:D168"/>
    <mergeCell ref="E168:F168"/>
    <mergeCell ref="G168:H168"/>
    <mergeCell ref="I168:J168"/>
    <mergeCell ref="K168:L168"/>
    <mergeCell ref="M168:N168"/>
    <mergeCell ref="O168:P168"/>
    <mergeCell ref="C155:P155"/>
    <mergeCell ref="C156:D156"/>
    <mergeCell ref="E156:F156"/>
    <mergeCell ref="G156:H156"/>
    <mergeCell ref="I156:J156"/>
    <mergeCell ref="K156:L156"/>
    <mergeCell ref="M156:N156"/>
    <mergeCell ref="O156:P156"/>
    <mergeCell ref="B153:G153"/>
    <mergeCell ref="B147:O147"/>
    <mergeCell ref="B148:O148"/>
    <mergeCell ref="B149:C149"/>
    <mergeCell ref="D149:E149"/>
    <mergeCell ref="F149:G149"/>
    <mergeCell ref="H149:I149"/>
    <mergeCell ref="J149:K149"/>
    <mergeCell ref="L149:M149"/>
    <mergeCell ref="N149:O149"/>
    <mergeCell ref="B32:P32"/>
    <mergeCell ref="B33:B34"/>
    <mergeCell ref="C33:D33"/>
    <mergeCell ref="E33:F33"/>
    <mergeCell ref="G33:H33"/>
    <mergeCell ref="I33:J33"/>
    <mergeCell ref="K33:L33"/>
    <mergeCell ref="M33:N33"/>
    <mergeCell ref="O33:P33"/>
    <mergeCell ref="B20:J20"/>
    <mergeCell ref="B21:B23"/>
    <mergeCell ref="C21:J21"/>
    <mergeCell ref="C22:D22"/>
    <mergeCell ref="E22:F22"/>
    <mergeCell ref="G22:H22"/>
    <mergeCell ref="I22:J22"/>
    <mergeCell ref="B2:O2"/>
    <mergeCell ref="D4:L4"/>
    <mergeCell ref="B8:H8"/>
    <mergeCell ref="B9:B11"/>
    <mergeCell ref="C9:H9"/>
    <mergeCell ref="C10:D10"/>
    <mergeCell ref="E10:F10"/>
    <mergeCell ref="G10:H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4"/>
  <sheetViews>
    <sheetView showGridLines="0" workbookViewId="0"/>
  </sheetViews>
  <sheetFormatPr defaultRowHeight="15"/>
  <sheetData>
    <row r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51" customHeight="1">
      <c r="A2" s="2"/>
      <c r="B2" s="55" t="s">
        <v>52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9" customHeight="1">
      <c r="A4" s="2"/>
      <c r="B4" s="2"/>
      <c r="C4" s="2"/>
      <c r="D4" s="56" t="s">
        <v>40</v>
      </c>
      <c r="E4" s="56"/>
      <c r="F4" s="56"/>
      <c r="G4" s="56"/>
      <c r="H4" s="56"/>
      <c r="I4" s="56"/>
      <c r="J4" s="56"/>
      <c r="K4" s="56"/>
      <c r="L4" s="56"/>
      <c r="M4" s="4"/>
      <c r="N4" s="4"/>
      <c r="O4" s="5"/>
    </row>
    <row r="6" spans="1:15" ht="15" customHeight="1"/>
    <row r="7" spans="1:15" ht="15" customHeight="1"/>
    <row r="8" spans="1:15" ht="15" customHeight="1"/>
    <row r="9" spans="1:15" ht="15" customHeight="1"/>
    <row r="10" spans="1:15" ht="15" customHeight="1"/>
    <row r="11" spans="1:15" ht="15" customHeight="1"/>
    <row r="12" spans="1:15" ht="15" customHeight="1"/>
    <row r="13" spans="1:15" ht="15" customHeight="1"/>
    <row r="14" spans="1:15" ht="15" customHeight="1"/>
    <row r="15" spans="1:15" ht="15" customHeight="1"/>
    <row r="16" spans="1:15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spans="1:18" ht="15" customHeight="1"/>
    <row r="146" spans="1:18" ht="15" customHeight="1"/>
    <row r="147" spans="1:18" ht="15" customHeight="1"/>
    <row r="148" spans="1:18" ht="15" customHeight="1"/>
    <row r="149" spans="1:18" ht="15" customHeight="1"/>
    <row r="150" spans="1:18" ht="15" customHeight="1"/>
    <row r="151" spans="1:18" ht="15" customHeigh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 t="s">
        <v>2</v>
      </c>
      <c r="L151" s="49"/>
      <c r="M151" s="49"/>
      <c r="N151" s="49"/>
      <c r="O151" s="49"/>
      <c r="P151" s="49"/>
      <c r="Q151" s="49"/>
      <c r="R151" s="49"/>
    </row>
    <row r="152" spans="1:18" ht="15" customHeight="1">
      <c r="A152" s="49"/>
      <c r="B152" s="49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</row>
    <row r="153" spans="1:18" ht="15" customHeight="1">
      <c r="A153" s="49"/>
      <c r="B153" s="49"/>
      <c r="C153" s="50"/>
      <c r="D153" s="50"/>
      <c r="E153" s="50"/>
      <c r="F153" s="50"/>
      <c r="G153" s="50"/>
      <c r="H153" s="50"/>
      <c r="I153" s="50"/>
      <c r="J153" s="50"/>
      <c r="K153" s="50" t="s">
        <v>41</v>
      </c>
      <c r="L153" s="50" t="s">
        <v>42</v>
      </c>
      <c r="M153" s="50" t="s">
        <v>43</v>
      </c>
      <c r="N153" s="50" t="s">
        <v>56</v>
      </c>
      <c r="O153" s="50" t="s">
        <v>44</v>
      </c>
      <c r="P153" s="50" t="s">
        <v>45</v>
      </c>
      <c r="Q153" s="50"/>
      <c r="R153" s="50"/>
    </row>
    <row r="154" spans="1:18" ht="15" customHeight="1">
      <c r="A154" s="49"/>
      <c r="B154" s="49"/>
      <c r="C154" s="50"/>
      <c r="D154" s="50"/>
      <c r="E154" s="50"/>
      <c r="F154" s="50"/>
      <c r="G154" s="50"/>
      <c r="H154" s="50"/>
      <c r="I154" s="69"/>
      <c r="J154" s="51" t="s">
        <v>171</v>
      </c>
      <c r="K154" s="52">
        <v>3.7037037037037035E-2</v>
      </c>
      <c r="L154" s="52">
        <v>0.10714285714285714</v>
      </c>
      <c r="M154" s="52">
        <v>7.6923076923076927E-2</v>
      </c>
      <c r="N154" s="52">
        <v>9.0909090909090912E-2</v>
      </c>
      <c r="O154" s="52">
        <v>0.88888888888888884</v>
      </c>
      <c r="P154" s="52">
        <v>0.17391304347826086</v>
      </c>
      <c r="Q154" s="50"/>
      <c r="R154" s="50"/>
    </row>
    <row r="155" spans="1:18" ht="15" customHeight="1">
      <c r="A155" s="49"/>
      <c r="B155" s="49"/>
      <c r="C155" s="50"/>
      <c r="D155" s="50"/>
      <c r="E155" s="50"/>
      <c r="F155" s="50"/>
      <c r="G155" s="50"/>
      <c r="H155" s="50"/>
      <c r="I155" s="69"/>
      <c r="J155" s="51" t="s">
        <v>27</v>
      </c>
      <c r="K155" s="52">
        <v>0.55555555555555558</v>
      </c>
      <c r="L155" s="52">
        <v>0.4642857142857143</v>
      </c>
      <c r="M155" s="52">
        <v>0.41025641025641024</v>
      </c>
      <c r="N155" s="52">
        <v>0.45454545454545453</v>
      </c>
      <c r="O155" s="52">
        <v>0.44444444444444442</v>
      </c>
      <c r="P155" s="52">
        <v>0.47826086956521741</v>
      </c>
      <c r="Q155" s="50"/>
      <c r="R155" s="50"/>
    </row>
    <row r="156" spans="1:18" ht="15" customHeight="1">
      <c r="A156" s="49"/>
      <c r="B156" s="49"/>
      <c r="C156" s="50"/>
      <c r="D156" s="50"/>
      <c r="E156" s="50"/>
      <c r="F156" s="50"/>
      <c r="G156" s="50"/>
      <c r="H156" s="50"/>
      <c r="I156" s="69" t="s">
        <v>180</v>
      </c>
      <c r="J156" s="51" t="s">
        <v>181</v>
      </c>
      <c r="K156" s="52">
        <v>0.29629629629629628</v>
      </c>
      <c r="L156" s="52">
        <v>0.17857142857142858</v>
      </c>
      <c r="M156" s="52">
        <v>0.30769230769230771</v>
      </c>
      <c r="N156" s="52">
        <v>9.0909090909090912E-2</v>
      </c>
      <c r="O156" s="52">
        <v>5.5555555555555552E-2</v>
      </c>
      <c r="P156" s="52">
        <v>0.17391304347826086</v>
      </c>
      <c r="Q156" s="50"/>
      <c r="R156" s="50"/>
    </row>
    <row r="157" spans="1:18" ht="15" customHeight="1">
      <c r="A157" s="49"/>
      <c r="B157" s="49"/>
      <c r="C157" s="50"/>
      <c r="D157" s="50"/>
      <c r="E157" s="50"/>
      <c r="F157" s="50"/>
      <c r="G157" s="50"/>
      <c r="H157" s="50"/>
      <c r="I157" s="69"/>
      <c r="J157" s="51" t="s">
        <v>182</v>
      </c>
      <c r="K157" s="52">
        <v>0.37037037037037035</v>
      </c>
      <c r="L157" s="52">
        <v>0.39285714285714285</v>
      </c>
      <c r="M157" s="52">
        <v>0.51282051282051277</v>
      </c>
      <c r="N157" s="52">
        <v>0.27272727272727271</v>
      </c>
      <c r="O157" s="52">
        <v>0.1111111111111111</v>
      </c>
      <c r="P157" s="52">
        <v>0.47826086956521741</v>
      </c>
      <c r="Q157" s="50"/>
      <c r="R157" s="50"/>
    </row>
    <row r="158" spans="1:18" ht="15" customHeight="1">
      <c r="A158" s="49"/>
      <c r="B158" s="49"/>
      <c r="C158" s="50"/>
      <c r="D158" s="50"/>
      <c r="E158" s="50"/>
      <c r="F158" s="50"/>
      <c r="G158" s="50"/>
      <c r="H158" s="50"/>
      <c r="I158" s="69"/>
      <c r="J158" s="51" t="s">
        <v>183</v>
      </c>
      <c r="K158" s="52">
        <v>0.29629629629629628</v>
      </c>
      <c r="L158" s="52">
        <v>0.2857142857142857</v>
      </c>
      <c r="M158" s="52">
        <v>0.28205128205128205</v>
      </c>
      <c r="N158" s="52">
        <v>0.18181818181818182</v>
      </c>
      <c r="O158" s="52">
        <v>0.1111111111111111</v>
      </c>
      <c r="P158" s="52">
        <v>0.30434782608695654</v>
      </c>
      <c r="Q158" s="50"/>
      <c r="R158" s="50"/>
    </row>
    <row r="159" spans="1:18" ht="15" customHeight="1">
      <c r="A159" s="49"/>
      <c r="B159" s="49"/>
      <c r="C159" s="50"/>
      <c r="D159" s="50"/>
      <c r="E159" s="50"/>
      <c r="F159" s="50"/>
      <c r="G159" s="50"/>
      <c r="H159" s="50"/>
      <c r="I159" s="69"/>
      <c r="J159" s="51" t="s">
        <v>175</v>
      </c>
      <c r="K159" s="52">
        <v>0.22222222222222221</v>
      </c>
      <c r="L159" s="52">
        <v>0.17857142857142858</v>
      </c>
      <c r="M159" s="52">
        <v>0.17948717948717949</v>
      </c>
      <c r="N159" s="52">
        <v>9.0909090909090912E-2</v>
      </c>
      <c r="O159" s="52">
        <v>0.1111111111111111</v>
      </c>
      <c r="P159" s="52">
        <v>0.21739130434782608</v>
      </c>
      <c r="Q159" s="50"/>
      <c r="R159" s="50"/>
    </row>
    <row r="160" spans="1:18" ht="15" customHeight="1">
      <c r="A160" s="49"/>
      <c r="B160" s="49"/>
      <c r="C160" s="50"/>
      <c r="D160" s="50"/>
      <c r="E160" s="50"/>
      <c r="F160" s="50"/>
      <c r="G160" s="50"/>
      <c r="H160" s="50"/>
      <c r="I160" s="69"/>
      <c r="J160" s="51" t="s">
        <v>10</v>
      </c>
      <c r="K160" s="52">
        <v>7.407407407407407E-2</v>
      </c>
      <c r="L160" s="52">
        <v>3.5714285714285712E-2</v>
      </c>
      <c r="M160" s="52">
        <v>0</v>
      </c>
      <c r="N160" s="52">
        <v>9.0909090909090912E-2</v>
      </c>
      <c r="O160" s="52">
        <v>0.22222222222222221</v>
      </c>
      <c r="P160" s="52">
        <v>0</v>
      </c>
      <c r="Q160" s="50"/>
      <c r="R160" s="50"/>
    </row>
    <row r="161" spans="1:18" ht="15" customHeight="1">
      <c r="A161" s="49"/>
      <c r="B161" s="49"/>
      <c r="C161" s="50"/>
      <c r="D161" s="50"/>
      <c r="E161" s="50"/>
      <c r="F161" s="50"/>
      <c r="G161" s="50"/>
      <c r="H161" s="50"/>
      <c r="I161" s="69"/>
      <c r="J161" s="51" t="s">
        <v>5</v>
      </c>
      <c r="K161" s="52">
        <v>0.25925925925925924</v>
      </c>
      <c r="L161" s="52">
        <v>0.25</v>
      </c>
      <c r="M161" s="52">
        <v>0.10256410256410256</v>
      </c>
      <c r="N161" s="52">
        <v>0.27272727272727271</v>
      </c>
      <c r="O161" s="52">
        <v>0.16666666666666666</v>
      </c>
      <c r="P161" s="52">
        <v>0.13043478260869565</v>
      </c>
      <c r="Q161" s="50"/>
      <c r="R161" s="50"/>
    </row>
    <row r="162" spans="1:18" ht="15" customHeight="1">
      <c r="A162" s="49"/>
      <c r="B162" s="49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</row>
    <row r="163" spans="1:18" ht="15" customHeight="1">
      <c r="A163" s="49"/>
      <c r="B163" s="49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</row>
    <row r="164" spans="1:18" ht="15" customHeight="1"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</row>
    <row r="165" spans="1:18" ht="15" customHeight="1"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</row>
    <row r="166" spans="1:18" ht="15" customHeight="1"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</row>
    <row r="167" spans="1:18" ht="15" customHeight="1"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</row>
    <row r="168" spans="1:18" ht="15" customHeight="1"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</row>
    <row r="169" spans="1:18" ht="15" customHeight="1"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</row>
    <row r="170" spans="1:18" ht="15" customHeight="1"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</row>
    <row r="171" spans="1:18" ht="15" customHeight="1"/>
    <row r="172" spans="1:18" ht="15" customHeight="1"/>
    <row r="173" spans="1:18" ht="15" customHeight="1"/>
    <row r="174" spans="1:18" ht="15" customHeight="1"/>
    <row r="175" spans="1:18" ht="15" customHeight="1"/>
    <row r="176" spans="1:18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</sheetData>
  <mergeCells count="4">
    <mergeCell ref="I156:I161"/>
    <mergeCell ref="I154:I155"/>
    <mergeCell ref="B2:O2"/>
    <mergeCell ref="D4:L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3"/>
  <sheetViews>
    <sheetView showGridLines="0" workbookViewId="0">
      <pane ySplit="4" topLeftCell="A5" activePane="bottomLeft" state="frozen"/>
      <selection pane="bottomLeft"/>
    </sheetView>
  </sheetViews>
  <sheetFormatPr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49.5" customHeight="1">
      <c r="A2" s="2"/>
      <c r="B2" s="70" t="s">
        <v>22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9.25" customHeight="1">
      <c r="A4" s="56" t="s">
        <v>51</v>
      </c>
      <c r="B4" s="56"/>
      <c r="C4" s="56"/>
      <c r="D4" s="56"/>
      <c r="E4" s="56"/>
      <c r="F4" s="56"/>
      <c r="G4" s="56"/>
      <c r="H4" s="56"/>
      <c r="I4" s="56"/>
      <c r="J4" s="2"/>
      <c r="K4" s="56" t="s">
        <v>179</v>
      </c>
      <c r="L4" s="56"/>
      <c r="M4" s="56"/>
      <c r="N4" s="56"/>
      <c r="O4" s="56"/>
      <c r="P4" s="56"/>
      <c r="Q4" s="56"/>
      <c r="R4" s="56"/>
      <c r="S4" s="56"/>
    </row>
    <row r="154" spans="25:34">
      <c r="AA154" t="s">
        <v>41</v>
      </c>
      <c r="AB154" t="s">
        <v>42</v>
      </c>
      <c r="AC154" t="s">
        <v>43</v>
      </c>
      <c r="AD154" t="s">
        <v>184</v>
      </c>
      <c r="AE154" t="s">
        <v>44</v>
      </c>
      <c r="AF154" t="s">
        <v>45</v>
      </c>
    </row>
    <row r="155" spans="25:34">
      <c r="Y155" s="71"/>
      <c r="Z155" t="s">
        <v>185</v>
      </c>
      <c r="AA155" s="54">
        <v>0.217</v>
      </c>
      <c r="AB155" s="54">
        <v>0.13300000000000001</v>
      </c>
      <c r="AC155" s="54">
        <v>0.1</v>
      </c>
      <c r="AD155" s="54">
        <v>0.38100000000000001</v>
      </c>
      <c r="AE155" s="54">
        <v>0.75</v>
      </c>
      <c r="AF155" s="54">
        <v>0.17599999999999999</v>
      </c>
      <c r="AH155" s="54"/>
    </row>
    <row r="156" spans="25:34">
      <c r="Y156" s="71"/>
      <c r="Z156" t="s">
        <v>27</v>
      </c>
      <c r="AA156" s="54">
        <v>0.47799999999999998</v>
      </c>
      <c r="AB156" s="54">
        <v>0.6</v>
      </c>
      <c r="AC156" s="54">
        <v>0.4</v>
      </c>
      <c r="AD156" s="54">
        <v>0.28599999999999998</v>
      </c>
      <c r="AE156" s="54">
        <v>0.25</v>
      </c>
      <c r="AF156" s="54">
        <v>0.23499999999999999</v>
      </c>
      <c r="AH156" s="54"/>
    </row>
    <row r="157" spans="25:34">
      <c r="Y157" s="71" t="s">
        <v>186</v>
      </c>
      <c r="Z157" t="s">
        <v>187</v>
      </c>
      <c r="AA157" s="54">
        <v>0.217</v>
      </c>
      <c r="AB157" s="54">
        <v>6.7000000000000004E-2</v>
      </c>
      <c r="AC157" s="54">
        <v>0.2</v>
      </c>
      <c r="AD157" s="54">
        <v>0.14299999999999999</v>
      </c>
      <c r="AE157" s="54">
        <v>4.2000000000000003E-2</v>
      </c>
      <c r="AF157" s="54">
        <v>0.17599999999999999</v>
      </c>
    </row>
    <row r="158" spans="25:34">
      <c r="Y158" s="71"/>
      <c r="Z158" t="s">
        <v>188</v>
      </c>
      <c r="AA158" s="54">
        <v>0.30399999999999999</v>
      </c>
      <c r="AB158" s="54">
        <v>0.4</v>
      </c>
      <c r="AC158" s="54">
        <v>0.3</v>
      </c>
      <c r="AD158" s="54">
        <v>0.33300000000000002</v>
      </c>
      <c r="AE158" s="54">
        <v>0.29199999999999998</v>
      </c>
      <c r="AF158" s="54">
        <v>0.17599999999999999</v>
      </c>
      <c r="AH158" s="54"/>
    </row>
    <row r="159" spans="25:34">
      <c r="Y159" s="71"/>
      <c r="Z159" t="s">
        <v>189</v>
      </c>
      <c r="AA159" s="54">
        <v>0.30399999999999999</v>
      </c>
      <c r="AB159" s="54">
        <v>0.13300000000000001</v>
      </c>
      <c r="AC159" s="54">
        <v>0.3</v>
      </c>
      <c r="AD159" s="54">
        <v>0.14299999999999999</v>
      </c>
      <c r="AE159" s="54">
        <v>0.125</v>
      </c>
      <c r="AF159" s="54">
        <v>0.23499999999999999</v>
      </c>
      <c r="AH159" s="54"/>
    </row>
    <row r="160" spans="25:34">
      <c r="Y160" s="71"/>
      <c r="Z160" t="s">
        <v>190</v>
      </c>
      <c r="AA160" s="54">
        <v>0.17399999999999999</v>
      </c>
      <c r="AB160" s="54">
        <v>0.4</v>
      </c>
      <c r="AC160" s="54">
        <v>0.2</v>
      </c>
      <c r="AD160" s="54">
        <v>0.23799999999999999</v>
      </c>
      <c r="AE160" s="54">
        <v>4.2000000000000003E-2</v>
      </c>
      <c r="AF160" s="54">
        <v>0.35299999999999998</v>
      </c>
      <c r="AH160" s="54"/>
    </row>
    <row r="161" spans="25:40">
      <c r="Y161" s="71"/>
      <c r="Z161" t="s">
        <v>10</v>
      </c>
      <c r="AA161" s="54">
        <v>0</v>
      </c>
      <c r="AB161" s="54">
        <v>6.7000000000000004E-2</v>
      </c>
      <c r="AC161" s="54">
        <v>0.05</v>
      </c>
      <c r="AD161" s="54">
        <v>0</v>
      </c>
      <c r="AE161" s="54">
        <v>0.125</v>
      </c>
      <c r="AF161" s="54">
        <v>5.8999999999999997E-2</v>
      </c>
      <c r="AH161" s="54"/>
    </row>
    <row r="162" spans="25:40">
      <c r="Y162" s="71"/>
      <c r="Z162" t="s">
        <v>5</v>
      </c>
      <c r="AA162" s="54">
        <v>0.17399999999999999</v>
      </c>
      <c r="AB162" s="54">
        <v>6.7000000000000004E-2</v>
      </c>
      <c r="AC162" s="54">
        <v>0.1</v>
      </c>
      <c r="AD162" s="54">
        <v>4.8000000000000001E-2</v>
      </c>
      <c r="AE162" s="54">
        <v>4.2000000000000003E-2</v>
      </c>
      <c r="AF162" s="54">
        <v>0.17599999999999999</v>
      </c>
      <c r="AH162" s="54"/>
    </row>
    <row r="163" spans="25:40">
      <c r="AN163" s="54"/>
    </row>
  </sheetData>
  <mergeCells count="5">
    <mergeCell ref="B2:R2"/>
    <mergeCell ref="A4:I4"/>
    <mergeCell ref="K4:S4"/>
    <mergeCell ref="Y157:Y162"/>
    <mergeCell ref="Y155:Y15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ETSETB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cp:lastPrinted>2011-10-17T08:36:17Z</cp:lastPrinted>
  <dcterms:created xsi:type="dcterms:W3CDTF">2011-09-12T11:47:46Z</dcterms:created>
  <dcterms:modified xsi:type="dcterms:W3CDTF">2014-11-19T10:13:04Z</dcterms:modified>
</cp:coreProperties>
</file>