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45" windowWidth="15480" windowHeight="11580" activeTab="2"/>
  </bookViews>
  <sheets>
    <sheet name="CITM" sheetId="4" r:id="rId1"/>
    <sheet name="Gràfics" sheetId="5" r:id="rId2"/>
    <sheet name="Comparativa" sheetId="6" r:id="rId3"/>
  </sheets>
  <calcPr calcId="145621"/>
</workbook>
</file>

<file path=xl/calcChain.xml><?xml version="1.0" encoding="utf-8"?>
<calcChain xmlns="http://schemas.openxmlformats.org/spreadsheetml/2006/main">
  <c r="J206" i="4" l="1"/>
  <c r="J205" i="4"/>
  <c r="H206" i="4"/>
  <c r="H205" i="4"/>
  <c r="F206" i="4"/>
  <c r="F205" i="4"/>
  <c r="J198" i="4"/>
  <c r="J197" i="4"/>
  <c r="H198" i="4"/>
  <c r="H197" i="4"/>
  <c r="F198" i="4"/>
  <c r="F197" i="4"/>
  <c r="D198" i="4"/>
  <c r="D197" i="4"/>
  <c r="J186" i="4"/>
  <c r="J187" i="4"/>
  <c r="J188" i="4"/>
  <c r="J189" i="4"/>
  <c r="J190" i="4"/>
  <c r="J185" i="4"/>
  <c r="H186" i="4"/>
  <c r="H187" i="4"/>
  <c r="H188" i="4"/>
  <c r="H189" i="4"/>
  <c r="H190" i="4"/>
  <c r="H185" i="4"/>
  <c r="F186" i="4"/>
  <c r="F187" i="4"/>
  <c r="F188" i="4"/>
  <c r="F189" i="4"/>
  <c r="F190" i="4"/>
  <c r="F185" i="4"/>
  <c r="D186" i="4"/>
  <c r="D187" i="4"/>
  <c r="D188" i="4"/>
  <c r="D189" i="4"/>
  <c r="D190" i="4"/>
  <c r="D185" i="4"/>
  <c r="J171" i="4"/>
  <c r="J172" i="4"/>
  <c r="J173" i="4"/>
  <c r="J174" i="4"/>
  <c r="J175" i="4"/>
  <c r="J176" i="4"/>
  <c r="J177" i="4"/>
  <c r="J178" i="4"/>
  <c r="J170" i="4"/>
  <c r="H171" i="4"/>
  <c r="H172" i="4"/>
  <c r="H173" i="4"/>
  <c r="H174" i="4"/>
  <c r="H175" i="4"/>
  <c r="H176" i="4"/>
  <c r="H177" i="4"/>
  <c r="H178" i="4"/>
  <c r="H170" i="4"/>
  <c r="F171" i="4"/>
  <c r="F172" i="4"/>
  <c r="F173" i="4"/>
  <c r="F174" i="4"/>
  <c r="F175" i="4"/>
  <c r="F176" i="4"/>
  <c r="F177" i="4"/>
  <c r="F178" i="4"/>
  <c r="F170" i="4"/>
  <c r="D171" i="4"/>
  <c r="D172" i="4"/>
  <c r="D173" i="4"/>
  <c r="D174" i="4"/>
  <c r="D175" i="4"/>
  <c r="D176" i="4"/>
  <c r="D177" i="4"/>
  <c r="D178" i="4"/>
  <c r="D170" i="4"/>
  <c r="J156" i="4"/>
  <c r="J157" i="4"/>
  <c r="J158" i="4"/>
  <c r="J159" i="4"/>
  <c r="J160" i="4"/>
  <c r="J161" i="4"/>
  <c r="J162" i="4"/>
  <c r="J163" i="4"/>
  <c r="J155" i="4"/>
  <c r="H156" i="4"/>
  <c r="H157" i="4"/>
  <c r="H158" i="4"/>
  <c r="H159" i="4"/>
  <c r="H160" i="4"/>
  <c r="H161" i="4"/>
  <c r="H162" i="4"/>
  <c r="H163" i="4"/>
  <c r="H155" i="4"/>
  <c r="F156" i="4"/>
  <c r="F157" i="4"/>
  <c r="F158" i="4"/>
  <c r="F159" i="4"/>
  <c r="F160" i="4"/>
  <c r="F161" i="4"/>
  <c r="F162" i="4"/>
  <c r="F163" i="4"/>
  <c r="F155" i="4"/>
  <c r="J133" i="4"/>
  <c r="J134" i="4"/>
  <c r="J135" i="4"/>
  <c r="J136" i="4"/>
  <c r="J137" i="4"/>
  <c r="J138" i="4"/>
  <c r="J139" i="4"/>
  <c r="J132" i="4"/>
  <c r="H133" i="4"/>
  <c r="H134" i="4"/>
  <c r="H135" i="4"/>
  <c r="H136" i="4"/>
  <c r="H137" i="4"/>
  <c r="H138" i="4"/>
  <c r="H139" i="4"/>
  <c r="H132" i="4"/>
  <c r="F133" i="4"/>
  <c r="F134" i="4"/>
  <c r="F135" i="4"/>
  <c r="F136" i="4"/>
  <c r="F137" i="4"/>
  <c r="F138" i="4"/>
  <c r="F139" i="4"/>
  <c r="F132" i="4"/>
  <c r="D133" i="4"/>
  <c r="D134" i="4"/>
  <c r="D135" i="4"/>
  <c r="D136" i="4"/>
  <c r="D137" i="4"/>
  <c r="D138" i="4"/>
  <c r="D139" i="4"/>
  <c r="D132" i="4"/>
  <c r="J122" i="4"/>
  <c r="J123" i="4"/>
  <c r="J124" i="4"/>
  <c r="J125" i="4"/>
  <c r="J121" i="4"/>
  <c r="H122" i="4"/>
  <c r="H123" i="4"/>
  <c r="H124" i="4"/>
  <c r="H125" i="4"/>
  <c r="H121" i="4"/>
  <c r="F122" i="4"/>
  <c r="F123" i="4"/>
  <c r="F124" i="4"/>
  <c r="F125" i="4"/>
  <c r="F121" i="4"/>
  <c r="D122" i="4"/>
  <c r="D123" i="4"/>
  <c r="D124" i="4"/>
  <c r="D125" i="4"/>
  <c r="D121" i="4"/>
  <c r="J110" i="4"/>
  <c r="J111" i="4"/>
  <c r="J112" i="4"/>
  <c r="J113" i="4"/>
  <c r="J114" i="4"/>
  <c r="J109" i="4"/>
  <c r="H110" i="4"/>
  <c r="H111" i="4"/>
  <c r="H112" i="4"/>
  <c r="H113" i="4"/>
  <c r="H114" i="4"/>
  <c r="H109" i="4"/>
  <c r="F110" i="4"/>
  <c r="F111" i="4"/>
  <c r="F112" i="4"/>
  <c r="F113" i="4"/>
  <c r="F114" i="4"/>
  <c r="F109" i="4"/>
  <c r="D110" i="4"/>
  <c r="D111" i="4"/>
  <c r="D112" i="4"/>
  <c r="D113" i="4"/>
  <c r="D114" i="4"/>
  <c r="D10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29" i="4"/>
  <c r="J22" i="4"/>
  <c r="J23" i="4"/>
  <c r="J24" i="4"/>
  <c r="J21" i="4"/>
  <c r="H13" i="4"/>
  <c r="H14" i="4"/>
  <c r="H15" i="4"/>
  <c r="H12" i="4"/>
  <c r="D156" i="4" l="1"/>
  <c r="D157" i="4"/>
  <c r="D158" i="4"/>
  <c r="D160" i="4"/>
  <c r="D162" i="4"/>
  <c r="D163" i="4"/>
  <c r="D155" i="4"/>
</calcChain>
</file>

<file path=xl/sharedStrings.xml><?xml version="1.0" encoding="utf-8"?>
<sst xmlns="http://schemas.openxmlformats.org/spreadsheetml/2006/main" count="337" uniqueCount="144">
  <si>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</si>
  <si>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</si>
  <si>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</si>
  <si>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</si>
  <si>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</si>
  <si>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</si>
  <si>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</si>
  <si>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</si>
  <si>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</si>
  <si>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</si>
  <si>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 xml:space="preserve">Crec que és l'única que ofereix aquests estudis </t>
  </si>
  <si>
    <t>Me l'han recomanada:</t>
  </si>
  <si>
    <t>Per la facilitat d'accés (proximitat, bona comunicació...)</t>
  </si>
  <si>
    <t>Per la nota d'accés als estudis</t>
  </si>
  <si>
    <t>4. Com has obtingut informació de la UPC?</t>
  </si>
  <si>
    <t>Saló de l'Ensenyament o altres fires</t>
  </si>
  <si>
    <t>Total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</si>
  <si>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</si>
  <si>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</si>
  <si>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</si>
  <si>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</si>
  <si>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</si>
  <si>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</si>
  <si>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>Ho vaig decidir en el moment de triar l'opció universitària</t>
  </si>
  <si>
    <t>Facebook (Jo també vull estudiar a la UPC)</t>
  </si>
  <si>
    <t>La família</t>
  </si>
  <si>
    <t>El professorat</t>
  </si>
  <si>
    <t>ENQUESTA PER A L'ESTUDIANTAT DE NOU INGRÉS</t>
  </si>
  <si>
    <t>Batxillerat</t>
  </si>
  <si>
    <t>Centre de procedència</t>
  </si>
  <si>
    <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</si>
  <si>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</si>
  <si>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t>Ho vaig decidir durant l'ESO</t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</si>
  <si>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</si>
  <si>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t>Per què és una universitat pública</t>
  </si>
  <si>
    <t xml:space="preserve">4.1. Has participat en activitats d'orientació dels estudis de la UPC? </t>
  </si>
  <si>
    <t>Sí</t>
  </si>
  <si>
    <t>No</t>
  </si>
  <si>
    <t>Activitats d'orientació</t>
  </si>
  <si>
    <t>Jornada de Portes Obertes o visites a Campus i centres de Barcelona</t>
  </si>
  <si>
    <t>Jornada de Portes Obertes o visites a Campus i centres de Baix Llobregat (Castelldefels)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</si>
  <si>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</si>
  <si>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</si>
  <si>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</si>
  <si>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</si>
  <si>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</si>
  <si>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t>Estudiants o antics estudiants de la UPC</t>
  </si>
  <si>
    <t>Titulació matriculada</t>
  </si>
  <si>
    <t>CENTRE DE LA IMATGE I LA TECNOLOGIA MULTIMÈDIA</t>
  </si>
  <si>
    <t>Grau en Fotografia i Creació Digital</t>
  </si>
  <si>
    <t>Grau en Multimèdia</t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</si>
  <si>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</si>
  <si>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British Council: Curs First Certificate</t>
  </si>
  <si>
    <t>Cambridge: First Certificate in English (FCE)</t>
  </si>
  <si>
    <t>No disposo de cap d'aquests certificats</t>
  </si>
  <si>
    <t>2013-2014</t>
  </si>
  <si>
    <t>Me l'han recomanada</t>
  </si>
  <si>
    <t>Ho vaig decidir durant el Batxillerat / CFGS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</si>
  <si>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2014-2015</t>
    </r>
  </si>
  <si>
    <t>Femení</t>
  </si>
  <si>
    <t>Masculí</t>
  </si>
  <si>
    <t>Grau en Disseny i Desenvolupament de Videojocs</t>
  </si>
  <si>
    <t>Cicle Formatiu de Grau Superior</t>
  </si>
  <si>
    <t>Agramunt - IES Ribera del Sió (C. Petronel•la, 1)</t>
  </si>
  <si>
    <t>Alcanar - IES Sòl de Riu (Av. Joan Maragall S/N)</t>
  </si>
  <si>
    <t>Amposta - IES Montsià (C. Madrid, 35-49)</t>
  </si>
  <si>
    <t>Arbúcies - IES Montsoriu (Av. Dr. Carulla, s/n)</t>
  </si>
  <si>
    <t>Badalona - Col•legi Cultural (Termes Romanes, 10)</t>
  </si>
  <si>
    <t>Badalona - IES Pompeu Fabra (Molí de la Torre, 34-58)</t>
  </si>
  <si>
    <t>Badalona - Sant Andreu (Av. Martí Pujol, 50)</t>
  </si>
  <si>
    <t>Balaguer - Nostra Senyora del Carme (C. Pare Sanahuja, 39)</t>
  </si>
  <si>
    <t>Barcelona - Centre d'Estudis Politècnics (Plaça Urquinaona, 10)</t>
  </si>
  <si>
    <t>Barcelona - EA Llotja (C. Ciutat de Balaguer, 17)</t>
  </si>
  <si>
    <t>Barcelona - Escola Professional Salesiana (Pg. Sant Joan Bosco, 42)</t>
  </si>
  <si>
    <t>Barcelona - FERT (C. Pomaret, 23)</t>
  </si>
  <si>
    <t>Barcelona - Gravi (Jericó, 5-7)</t>
  </si>
  <si>
    <t>Barcelona - IES Ernest Lluch (C. Diputació,11-15)</t>
  </si>
  <si>
    <t>Barcelona - IES L'Alzina (Ptge. Salvador Riera, 2)</t>
  </si>
  <si>
    <t>Barcelona - IES Narcís Monturiol (C. Harmonia, s/n)</t>
  </si>
  <si>
    <t>Barcelona - IPSI (C. Comte Borrell 212-216 (Provença, 107-109 ))</t>
  </si>
  <si>
    <t>Barcelona - Jesús Maria (Av. Meridiana, 392-406)</t>
  </si>
  <si>
    <t>Barcelona - Jesús, Maria i Josep (C. Sant Sebastià, 55)</t>
  </si>
  <si>
    <t>Barcelona - Mare de Déu del Roser-Amílcar (C. Amílcar, 10 (entrada Pça Santa Eulàlia 1)</t>
  </si>
  <si>
    <t>Barcelona - Maristes Sants - les Corts (C. Vallespir, 160)</t>
  </si>
  <si>
    <t>Barcelona - Palcam (C. Rosalía de Castro, 30-32)</t>
  </si>
  <si>
    <t>Barcelona - Sagrada Família Horta (C. Peris Mencheta, 26-46)</t>
  </si>
  <si>
    <t>Barcelona - Sant Ferran (C. Font d'en Canyelles, 98)</t>
  </si>
  <si>
    <t>Barcelona - Sant Ignasi (C. Carrasco i Formiguera, 32)</t>
  </si>
  <si>
    <t>Barcelona - Sant Miquel (C. Rosselló, 175)</t>
  </si>
  <si>
    <t>Calella - Freta (C. Costa i Fornaguera, 2-14)</t>
  </si>
  <si>
    <t>Capellades - IES Molí de la Vila (C. Call, 56)</t>
  </si>
  <si>
    <t>Cornellà de Llobregat - IES Joan Miró (Av. Mare de Déu de Montserrat, s/n)</t>
  </si>
  <si>
    <t>Esparreguera - IES El Cairat (C. Gorgonçana, 1)</t>
  </si>
  <si>
    <t>Esplugues de Llobregat - IES La Mallola (C. Andreu Amat, s/n)</t>
  </si>
  <si>
    <t>Falset - IES Priorat (Ctra. de Porrera, s/n)</t>
  </si>
  <si>
    <t>Igualada - Escola Pia d'Igualada (Pl. Castells, 10)</t>
  </si>
  <si>
    <t>La Margineda - Escola Andorrana de Batxillerat (C/ Tossalet i Vinyals, 45)</t>
  </si>
  <si>
    <t>La Sénia - IES de La Sénia (C. Domenges, s/n)</t>
  </si>
  <si>
    <t>Les Borges Blanques - IES Josep Vallverdú (Dr. Josep Trueta, s/n)</t>
  </si>
  <si>
    <t>Lleida - IES Caparrella (Partida Caparrella, 98)</t>
  </si>
  <si>
    <t>Lleida - Lestonnac-L'Ensenyança (Av. Prat de la Riba, 38)</t>
  </si>
  <si>
    <t>Llinars del Vallès - IES Giola (Tulipa, s/n)</t>
  </si>
  <si>
    <t>Manresa - IES Lacetània (Av. Bases de Manresa, 51-59)</t>
  </si>
  <si>
    <t>Matadepera - IES Matadepera (Av. del Mas Sot, 4-10)</t>
  </si>
  <si>
    <t>Molins de Rei - IES Bernat el Ferrer (C. Ntra. Sra. de Lourdes, 34)</t>
  </si>
  <si>
    <t>Mollet del Vallès - Sant Gervasi (C. Sabadell, 41)</t>
  </si>
  <si>
    <t>Palamós - IES de Palamós (C. Nàpols, 22)</t>
  </si>
  <si>
    <t>Premià de Dalt - Betlem (Ctra. del Ramal, 1)</t>
  </si>
  <si>
    <t>Ripoll - IES Abat Oliba (Ctra. Barcelona, 57)</t>
  </si>
  <si>
    <t>Sabadell - Escola Pia de Sabadell (C. Escola Pia, 92)</t>
  </si>
  <si>
    <t>Sabadell - IES Agustí Serra i Fontanet (C. Vallmanyà, 11-15)</t>
  </si>
  <si>
    <t>Sabadell - IES Escola Industrial (C. Calderón, 56)</t>
  </si>
  <si>
    <t>Sant Cugat del Vallès - IES Angeleta Ferrer i Sensat (C. Granollers, 43)</t>
  </si>
  <si>
    <t>Sant Feliu de Llobregat - Mestral (Ctra. Sanson, 81)</t>
  </si>
  <si>
    <t>Sant Joan Despí - IES Francesc Ferrer i Guàrdia (Av. de la Generalitat, 30)</t>
  </si>
  <si>
    <t>Sant Just Desvern - La Miranda (C. Dos de Maig, 7-11)</t>
  </si>
  <si>
    <t>Sant Sadurní d'Anoia - Sant Josep (C. Germans de Sant Gabriel, 2-7)</t>
  </si>
  <si>
    <t>Solsona - Arrels II (Av. Cardenal Tarancón, 49)</t>
  </si>
  <si>
    <t>Tarragona - Complex Educatiu de Tarragona (Autovia de Salou, s/n)</t>
  </si>
  <si>
    <t>Terrassa - Cingle (Ctra. de Montcada, 512)</t>
  </si>
  <si>
    <t>Terrassa - Escola Pia de Terrassa (Camí Fondo, 29-33)</t>
  </si>
  <si>
    <t>Terrassa - IES Montserrat Roig (C. Cervantes, 46)</t>
  </si>
  <si>
    <t>Terrassa - IES Torre del Palau (Can Boada del Pi, s/n)</t>
  </si>
  <si>
    <t>Terrassa - Mare de Déu del Carme (C. Voluntaris Olímpics, 54)</t>
  </si>
  <si>
    <t>Terrassa - Tecnos (C. Topete, 34)</t>
  </si>
  <si>
    <t>Terrassa - Vedruna (C. de la Vall, 21)</t>
  </si>
  <si>
    <t>Torredembarra - IES de Torredembarra (Av. de Sant Jordi, 62-64)</t>
  </si>
  <si>
    <t>Vacarisses - IES de Vacarisses (C. Josep Carner, 39)</t>
  </si>
  <si>
    <t>Vic - EA de Vic (Rbla. Sant Domènec, 24)</t>
  </si>
  <si>
    <t>Me'ls ha recomanat - la família</t>
  </si>
  <si>
    <t>Me'ls ha recomanat - estudiants o antics estudiants de la UPC</t>
  </si>
  <si>
    <t>Me'ls ha recomanat - el professorat</t>
  </si>
  <si>
    <t>Crec que és la única que ofereix aquests estudis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</si>
  <si>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</si>
  <si>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</si>
  <si>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</si>
  <si>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</si>
  <si>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</si>
  <si>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Twitter(@BarcelonaTech)</t>
  </si>
  <si>
    <t>Escola Oficial d'Idiomes: Curs de Nivell 5 o Certificat Avançat 2 </t>
  </si>
  <si>
    <t>Certificat de llengües de les universitats de Catalunya (CLUC) </t>
  </si>
  <si>
    <t xml:space="preserve">6. Has comparat el grau en el que t'has matriculat amb altres similars? 
</t>
  </si>
  <si>
    <t xml:space="preserve">7. Vas assistir a alguna de les Jornades de Portes Obertes del grau en què t'has matriculat?
</t>
  </si>
  <si>
    <t>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</si>
</sst>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0.0%"/>
  </numFmts>
  <fonts count="18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1"/>
      <color theme="0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9" fontId="7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Fill="1"/>
    <xf numFmtId="0" fontId="9" fillId="4" borderId="2" xfId="1" applyFont="1" applyFill="1" applyBorder="1" applyAlignment="1">
      <alignment vertical="center"/>
    </xf>
    <xf numFmtId="0" fontId="2" fillId="0" borderId="2" xfId="0" applyFont="1" applyFill="1" applyBorder="1"/>
    <xf numFmtId="0" fontId="14" fillId="0" borderId="3" xfId="0" applyFont="1" applyBorder="1" applyAlignment="1">
      <alignment horizontal="left" vertical="top" wrapText="1"/>
    </xf>
    <xf numFmtId="164" fontId="14" fillId="0" borderId="15" xfId="0" applyNumberFormat="1" applyFont="1" applyBorder="1" applyAlignment="1">
      <alignment horizontal="right" vertical="top"/>
    </xf>
    <xf numFmtId="165" fontId="14" fillId="0" borderId="16" xfId="0" applyNumberFormat="1" applyFont="1" applyBorder="1" applyAlignment="1">
      <alignment horizontal="right" vertical="top"/>
    </xf>
    <xf numFmtId="164" fontId="14" fillId="0" borderId="16" xfId="0" applyNumberFormat="1" applyFont="1" applyBorder="1" applyAlignment="1">
      <alignment horizontal="right" vertical="top"/>
    </xf>
    <xf numFmtId="0" fontId="14" fillId="0" borderId="7" xfId="0" applyFont="1" applyBorder="1" applyAlignment="1">
      <alignment horizontal="left" vertical="top" wrapText="1"/>
    </xf>
    <xf numFmtId="164" fontId="14" fillId="0" borderId="18" xfId="0" applyNumberFormat="1" applyFont="1" applyBorder="1" applyAlignment="1">
      <alignment horizontal="right" vertical="top"/>
    </xf>
    <xf numFmtId="165" fontId="14" fillId="0" borderId="19" xfId="0" applyNumberFormat="1" applyFont="1" applyBorder="1" applyAlignment="1">
      <alignment horizontal="right" vertical="top"/>
    </xf>
    <xf numFmtId="164" fontId="14" fillId="0" borderId="19" xfId="0" applyNumberFormat="1" applyFont="1" applyBorder="1" applyAlignment="1">
      <alignment horizontal="right" vertical="top"/>
    </xf>
    <xf numFmtId="0" fontId="14" fillId="0" borderId="11" xfId="0" applyFont="1" applyBorder="1" applyAlignment="1">
      <alignment horizontal="left" vertical="top" wrapText="1"/>
    </xf>
    <xf numFmtId="164" fontId="14" fillId="0" borderId="21" xfId="0" applyNumberFormat="1" applyFont="1" applyBorder="1" applyAlignment="1">
      <alignment horizontal="right" vertical="top"/>
    </xf>
    <xf numFmtId="165" fontId="14" fillId="0" borderId="22" xfId="0" applyNumberFormat="1" applyFont="1" applyBorder="1" applyAlignment="1">
      <alignment horizontal="right" vertical="top"/>
    </xf>
    <xf numFmtId="164" fontId="14" fillId="0" borderId="22" xfId="0" applyNumberFormat="1" applyFont="1" applyBorder="1" applyAlignment="1">
      <alignment horizontal="right" vertical="top"/>
    </xf>
    <xf numFmtId="164" fontId="14" fillId="0" borderId="24" xfId="0" applyNumberFormat="1" applyFont="1" applyBorder="1" applyAlignment="1">
      <alignment horizontal="right" vertical="top"/>
    </xf>
    <xf numFmtId="165" fontId="14" fillId="0" borderId="25" xfId="0" applyNumberFormat="1" applyFont="1" applyBorder="1" applyAlignment="1">
      <alignment horizontal="right" vertical="top"/>
    </xf>
    <xf numFmtId="164" fontId="14" fillId="0" borderId="25" xfId="0" applyNumberFormat="1" applyFont="1" applyBorder="1" applyAlignment="1">
      <alignment horizontal="right" vertical="top"/>
    </xf>
    <xf numFmtId="0" fontId="14" fillId="0" borderId="27" xfId="0" applyFont="1" applyBorder="1" applyAlignment="1">
      <alignment horizontal="left" vertical="top" wrapText="1"/>
    </xf>
    <xf numFmtId="0" fontId="14" fillId="0" borderId="28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9" fillId="4" borderId="0" xfId="1" applyFont="1" applyFill="1" applyBorder="1" applyAlignment="1">
      <alignment vertical="center"/>
    </xf>
    <xf numFmtId="0" fontId="2" fillId="0" borderId="0" xfId="0" applyFont="1" applyFill="1" applyBorder="1"/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right" vertical="top"/>
    </xf>
    <xf numFmtId="165" fontId="14" fillId="0" borderId="0" xfId="0" applyNumberFormat="1" applyFont="1" applyBorder="1" applyAlignment="1">
      <alignment horizontal="right" vertical="top"/>
    </xf>
    <xf numFmtId="0" fontId="14" fillId="0" borderId="0" xfId="0" applyFont="1" applyBorder="1" applyAlignment="1">
      <alignment horizontal="left" vertical="top" wrapText="1"/>
    </xf>
    <xf numFmtId="0" fontId="15" fillId="6" borderId="27" xfId="0" applyFont="1" applyFill="1" applyBorder="1" applyAlignment="1">
      <alignment vertical="center" wrapText="1"/>
    </xf>
    <xf numFmtId="0" fontId="15" fillId="6" borderId="28" xfId="0" applyFont="1" applyFill="1" applyBorder="1" applyAlignment="1">
      <alignment vertical="center" wrapText="1"/>
    </xf>
    <xf numFmtId="0" fontId="15" fillId="6" borderId="29" xfId="0" applyFont="1" applyFill="1" applyBorder="1" applyAlignment="1">
      <alignment vertical="center" wrapText="1"/>
    </xf>
    <xf numFmtId="0" fontId="15" fillId="6" borderId="3" xfId="0" applyFont="1" applyFill="1" applyBorder="1" applyAlignment="1">
      <alignment vertical="center" wrapText="1"/>
    </xf>
    <xf numFmtId="0" fontId="15" fillId="6" borderId="7" xfId="0" applyFont="1" applyFill="1" applyBorder="1" applyAlignment="1">
      <alignment vertical="center" wrapText="1"/>
    </xf>
    <xf numFmtId="0" fontId="15" fillId="6" borderId="11" xfId="0" applyFont="1" applyFill="1" applyBorder="1" applyAlignment="1">
      <alignment vertical="center" wrapText="1"/>
    </xf>
    <xf numFmtId="0" fontId="16" fillId="6" borderId="29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wrapText="1"/>
    </xf>
    <xf numFmtId="165" fontId="0" fillId="0" borderId="0" xfId="0" applyNumberFormat="1"/>
    <xf numFmtId="0" fontId="12" fillId="0" borderId="0" xfId="0" applyFont="1"/>
    <xf numFmtId="165" fontId="12" fillId="0" borderId="0" xfId="0" applyNumberFormat="1" applyFont="1"/>
    <xf numFmtId="164" fontId="12" fillId="0" borderId="0" xfId="0" applyNumberFormat="1" applyFont="1"/>
    <xf numFmtId="10" fontId="0" fillId="0" borderId="0" xfId="0" applyNumberFormat="1"/>
    <xf numFmtId="164" fontId="17" fillId="7" borderId="16" xfId="0" applyNumberFormat="1" applyFont="1" applyFill="1" applyBorder="1" applyAlignment="1">
      <alignment horizontal="right" vertical="top"/>
    </xf>
    <xf numFmtId="165" fontId="17" fillId="7" borderId="17" xfId="0" applyNumberFormat="1" applyFont="1" applyFill="1" applyBorder="1" applyAlignment="1">
      <alignment horizontal="right" vertical="top"/>
    </xf>
    <xf numFmtId="164" fontId="17" fillId="7" borderId="19" xfId="0" applyNumberFormat="1" applyFont="1" applyFill="1" applyBorder="1" applyAlignment="1">
      <alignment horizontal="right" vertical="top"/>
    </xf>
    <xf numFmtId="165" fontId="17" fillId="7" borderId="20" xfId="0" applyNumberFormat="1" applyFont="1" applyFill="1" applyBorder="1" applyAlignment="1">
      <alignment horizontal="right" vertical="top"/>
    </xf>
    <xf numFmtId="164" fontId="17" fillId="7" borderId="22" xfId="0" applyNumberFormat="1" applyFont="1" applyFill="1" applyBorder="1" applyAlignment="1">
      <alignment horizontal="right" vertical="top"/>
    </xf>
    <xf numFmtId="165" fontId="17" fillId="7" borderId="23" xfId="0" applyNumberFormat="1" applyFont="1" applyFill="1" applyBorder="1" applyAlignment="1">
      <alignment horizontal="right" vertical="top"/>
    </xf>
    <xf numFmtId="164" fontId="17" fillId="7" borderId="21" xfId="0" applyNumberFormat="1" applyFont="1" applyFill="1" applyBorder="1" applyAlignment="1">
      <alignment horizontal="right" vertical="top"/>
    </xf>
    <xf numFmtId="164" fontId="17" fillId="7" borderId="25" xfId="0" applyNumberFormat="1" applyFont="1" applyFill="1" applyBorder="1" applyAlignment="1">
      <alignment horizontal="right" vertical="top"/>
    </xf>
    <xf numFmtId="165" fontId="17" fillId="7" borderId="26" xfId="0" applyNumberFormat="1" applyFont="1" applyFill="1" applyBorder="1" applyAlignment="1">
      <alignment horizontal="right" vertical="top"/>
    </xf>
    <xf numFmtId="0" fontId="10" fillId="0" borderId="2" xfId="0" applyFont="1" applyFill="1" applyBorder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10" fillId="0" borderId="2" xfId="0" applyFont="1" applyFill="1" applyBorder="1" applyAlignment="1">
      <alignment horizontal="left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Normal" xfId="0" builtinId="0"/>
    <cellStyle name="Percentual 2" xfId="2"/>
    <cellStyle name="Títol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Gràfics!$M$156</c:f>
              <c:strCache>
                <c:ptCount val="1"/>
                <c:pt idx="0">
                  <c:v>Grau en Fotografia i Creació Digital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Me l'han recomanada - la família</c:v>
                  </c:pt>
                  <c:pt idx="3">
                    <c:v>Me l'han recomanada - estudiants o antics estudiants de la UPC</c:v>
                  </c:pt>
                  <c:pt idx="4">
                    <c:v>Me l'han recomanada - 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Gràfics!$M$157:$M$164</c:f>
              <c:numCache>
                <c:formatCode>###0.0%</c:formatCode>
                <c:ptCount val="8"/>
                <c:pt idx="0">
                  <c:v>0.6875</c:v>
                </c:pt>
                <c:pt idx="1">
                  <c:v>6.25E-2</c:v>
                </c:pt>
                <c:pt idx="2">
                  <c:v>6.25E-2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6.25E-2</c:v>
                </c:pt>
                <c:pt idx="7">
                  <c:v>0.125</c:v>
                </c:pt>
              </c:numCache>
            </c:numRef>
          </c:val>
        </c:ser>
        <c:ser>
          <c:idx val="1"/>
          <c:order val="1"/>
          <c:tx>
            <c:strRef>
              <c:f>Gràfics!$N$156</c:f>
              <c:strCache>
                <c:ptCount val="1"/>
                <c:pt idx="0">
                  <c:v>Grau en Multimèdia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Me l'han recomanada - la família</c:v>
                  </c:pt>
                  <c:pt idx="3">
                    <c:v>Me l'han recomanada - estudiants o antics estudiants de la UPC</c:v>
                  </c:pt>
                  <c:pt idx="4">
                    <c:v>Me l'han recomanada - 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Gràfics!$N$157:$N$164</c:f>
              <c:numCache>
                <c:formatCode>###0.0%</c:formatCode>
                <c:ptCount val="8"/>
                <c:pt idx="0">
                  <c:v>0.35526315789473684</c:v>
                </c:pt>
                <c:pt idx="1">
                  <c:v>6.5789473684210523E-2</c:v>
                </c:pt>
                <c:pt idx="2">
                  <c:v>5.2631578947368418E-2</c:v>
                </c:pt>
                <c:pt idx="3">
                  <c:v>0.11842105263157894</c:v>
                </c:pt>
                <c:pt idx="4">
                  <c:v>3.9473684210526314E-2</c:v>
                </c:pt>
                <c:pt idx="5">
                  <c:v>0.23684210526315788</c:v>
                </c:pt>
                <c:pt idx="6">
                  <c:v>0.10526315789473684</c:v>
                </c:pt>
                <c:pt idx="7">
                  <c:v>2.6315789473684209E-2</c:v>
                </c:pt>
              </c:numCache>
            </c:numRef>
          </c:val>
        </c:ser>
        <c:ser>
          <c:idx val="2"/>
          <c:order val="2"/>
          <c:tx>
            <c:strRef>
              <c:f>Gràfics!$O$156</c:f>
              <c:strCache>
                <c:ptCount val="1"/>
                <c:pt idx="0">
                  <c:v>Grau en Disseny i Desenvolupament de Videojocs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Me l'han recomanada - la família</c:v>
                  </c:pt>
                  <c:pt idx="3">
                    <c:v>Me l'han recomanada - estudiants o antics estudiants de la UPC</c:v>
                  </c:pt>
                  <c:pt idx="4">
                    <c:v>Me l'han recomanada - 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Gràfics!$O$157:$O$164</c:f>
              <c:numCache>
                <c:formatCode>###0.0%</c:formatCode>
                <c:ptCount val="8"/>
                <c:pt idx="0">
                  <c:v>0.40540540540540543</c:v>
                </c:pt>
                <c:pt idx="1">
                  <c:v>0.10810810810810811</c:v>
                </c:pt>
                <c:pt idx="2">
                  <c:v>5.4054054054054057E-2</c:v>
                </c:pt>
                <c:pt idx="3">
                  <c:v>5.4054054054054057E-2</c:v>
                </c:pt>
                <c:pt idx="4">
                  <c:v>2.7027027027027029E-2</c:v>
                </c:pt>
                <c:pt idx="5">
                  <c:v>0.1891891891891892</c:v>
                </c:pt>
                <c:pt idx="6">
                  <c:v>2.7027027027027029E-2</c:v>
                </c:pt>
                <c:pt idx="7">
                  <c:v>0.13513513513513514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015808"/>
        <c:axId val="129017344"/>
        <c:axId val="0"/>
      </c:bar3DChart>
      <c:catAx>
        <c:axId val="129015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29017344"/>
        <c:crosses val="autoZero"/>
        <c:auto val="1"/>
        <c:lblAlgn val="ctr"/>
        <c:lblOffset val="100"/>
        <c:noMultiLvlLbl val="0"/>
      </c:catAx>
      <c:valAx>
        <c:axId val="129017344"/>
        <c:scaling>
          <c:orientation val="minMax"/>
          <c:max val="1"/>
        </c:scaling>
        <c:delete val="0"/>
        <c:axPos val="l"/>
        <c:numFmt formatCode="###0.0%" sourceLinked="1"/>
        <c:majorTickMark val="out"/>
        <c:minorTickMark val="none"/>
        <c:tickLblPos val="nextTo"/>
        <c:crossAx val="12901580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Gràfics!$M$156</c:f>
              <c:strCache>
                <c:ptCount val="1"/>
                <c:pt idx="0">
                  <c:v>Grau en Fotografia i Creació Digital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7.0555555555555554E-3"/>
                  <c:y val="1.4111111111111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4111111111111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8.6233571723655416E-17"/>
                  <c:y val="2.11666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Me l'han recomanada - la família</c:v>
                  </c:pt>
                  <c:pt idx="3">
                    <c:v>Me l'han recomanada - estudiants o antics estudiants de la UPC</c:v>
                  </c:pt>
                  <c:pt idx="4">
                    <c:v>Me l'han recomanada - 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Gràfics!$M$157:$M$164</c:f>
              <c:numCache>
                <c:formatCode>###0.0%</c:formatCode>
                <c:ptCount val="8"/>
                <c:pt idx="0">
                  <c:v>0.6875</c:v>
                </c:pt>
                <c:pt idx="1">
                  <c:v>6.25E-2</c:v>
                </c:pt>
                <c:pt idx="2">
                  <c:v>6.25E-2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6.25E-2</c:v>
                </c:pt>
                <c:pt idx="7">
                  <c:v>0.125</c:v>
                </c:pt>
              </c:numCache>
            </c:numRef>
          </c:val>
        </c:ser>
        <c:ser>
          <c:idx val="1"/>
          <c:order val="1"/>
          <c:tx>
            <c:strRef>
              <c:f>Gràfics!$N$156</c:f>
              <c:strCache>
                <c:ptCount val="1"/>
                <c:pt idx="0">
                  <c:v>Grau en Multimèdia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0"/>
                  <c:y val="-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2.11666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64629629629630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3518518518518519E-3"/>
                  <c:y val="1.058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Me l'han recomanada - la família</c:v>
                  </c:pt>
                  <c:pt idx="3">
                    <c:v>Me l'han recomanada - estudiants o antics estudiants de la UPC</c:v>
                  </c:pt>
                  <c:pt idx="4">
                    <c:v>Me l'han recomanada - 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Gràfics!$N$157:$N$164</c:f>
              <c:numCache>
                <c:formatCode>###0.0%</c:formatCode>
                <c:ptCount val="8"/>
                <c:pt idx="0">
                  <c:v>0.35526315789473684</c:v>
                </c:pt>
                <c:pt idx="1">
                  <c:v>6.5789473684210523E-2</c:v>
                </c:pt>
                <c:pt idx="2">
                  <c:v>5.2631578947368418E-2</c:v>
                </c:pt>
                <c:pt idx="3">
                  <c:v>0.11842105263157894</c:v>
                </c:pt>
                <c:pt idx="4">
                  <c:v>3.9473684210526314E-2</c:v>
                </c:pt>
                <c:pt idx="5">
                  <c:v>0.23684210526315788</c:v>
                </c:pt>
                <c:pt idx="6">
                  <c:v>0.10526315789473684</c:v>
                </c:pt>
                <c:pt idx="7">
                  <c:v>2.6315789473684209E-2</c:v>
                </c:pt>
              </c:numCache>
            </c:numRef>
          </c:val>
        </c:ser>
        <c:ser>
          <c:idx val="2"/>
          <c:order val="2"/>
          <c:tx>
            <c:strRef>
              <c:f>Gràfics!$O$156</c:f>
              <c:strCache>
                <c:ptCount val="1"/>
                <c:pt idx="0">
                  <c:v>Grau en Disseny i Desenvolupament de Videojocs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7.0555555555555554E-3"/>
                  <c:y val="-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3518518518518519E-3"/>
                  <c:y val="1.4111111111111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4074074074074077E-3"/>
                  <c:y val="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0555555555555554E-3"/>
                  <c:y val="1.4111111111111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462962962962964E-2"/>
                  <c:y val="1.4111111111111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0555555555555554E-3"/>
                  <c:y val="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4074074074074945E-3"/>
                  <c:y val="1.0583333333333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1166666666666667E-2"/>
                  <c:y val="7.0555555555555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Me l'han recomanada - la família</c:v>
                  </c:pt>
                  <c:pt idx="3">
                    <c:v>Me l'han recomanada - estudiants o antics estudiants de la UPC</c:v>
                  </c:pt>
                  <c:pt idx="4">
                    <c:v>Me l'han recomanada - 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Gràfics!$O$157:$O$164</c:f>
              <c:numCache>
                <c:formatCode>###0.0%</c:formatCode>
                <c:ptCount val="8"/>
                <c:pt idx="0">
                  <c:v>0.40540540540540543</c:v>
                </c:pt>
                <c:pt idx="1">
                  <c:v>0.10810810810810811</c:v>
                </c:pt>
                <c:pt idx="2">
                  <c:v>5.4054054054054057E-2</c:v>
                </c:pt>
                <c:pt idx="3">
                  <c:v>5.4054054054054057E-2</c:v>
                </c:pt>
                <c:pt idx="4">
                  <c:v>2.7027027027027029E-2</c:v>
                </c:pt>
                <c:pt idx="5">
                  <c:v>0.1891891891891892</c:v>
                </c:pt>
                <c:pt idx="6">
                  <c:v>2.7027027027027029E-2</c:v>
                </c:pt>
                <c:pt idx="7">
                  <c:v>0.13513513513513514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93184"/>
        <c:axId val="30894720"/>
        <c:axId val="0"/>
      </c:bar3DChart>
      <c:catAx>
        <c:axId val="30893184"/>
        <c:scaling>
          <c:orientation val="minMax"/>
        </c:scaling>
        <c:delete val="0"/>
        <c:axPos val="b"/>
        <c:majorTickMark val="out"/>
        <c:minorTickMark val="none"/>
        <c:tickLblPos val="nextTo"/>
        <c:crossAx val="30894720"/>
        <c:crosses val="autoZero"/>
        <c:auto val="1"/>
        <c:lblAlgn val="ctr"/>
        <c:lblOffset val="100"/>
        <c:noMultiLvlLbl val="0"/>
      </c:catAx>
      <c:valAx>
        <c:axId val="30894720"/>
        <c:scaling>
          <c:orientation val="minMax"/>
          <c:max val="1"/>
        </c:scaling>
        <c:delete val="0"/>
        <c:axPos val="l"/>
        <c:numFmt formatCode="###0.0%" sourceLinked="1"/>
        <c:majorTickMark val="out"/>
        <c:minorTickMark val="none"/>
        <c:tickLblPos val="nextTo"/>
        <c:crossAx val="308931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Comparativa!$E$154</c:f>
              <c:strCache>
                <c:ptCount val="1"/>
                <c:pt idx="0">
                  <c:v>Grau en Fotografia i Creació Digital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4.7037037037037039E-3"/>
                  <c:y val="7.0555555555555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3518518518519382E-3"/>
                  <c:y val="1.058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Comparativa!$C$155:$D$162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Comparativa!$E$155:$E$162</c:f>
              <c:numCache>
                <c:formatCode>0.00%</c:formatCode>
                <c:ptCount val="8"/>
                <c:pt idx="0">
                  <c:v>0.93300000000000005</c:v>
                </c:pt>
                <c:pt idx="1">
                  <c:v>6.7000000000000004E-2</c:v>
                </c:pt>
                <c:pt idx="2">
                  <c:v>0</c:v>
                </c:pt>
                <c:pt idx="3">
                  <c:v>6.7000000000000004E-2</c:v>
                </c:pt>
                <c:pt idx="4">
                  <c:v>0</c:v>
                </c:pt>
                <c:pt idx="5">
                  <c:v>0.13300000000000001</c:v>
                </c:pt>
                <c:pt idx="6">
                  <c:v>6.7000000000000004E-2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Comparativa!$F$154</c:f>
              <c:strCache>
                <c:ptCount val="1"/>
                <c:pt idx="0">
                  <c:v>Grau en Multimèdia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delete val="1"/>
            </c:dLbl>
            <c:dLbl>
              <c:idx val="5"/>
              <c:layout>
                <c:manualLayout>
                  <c:x val="1.64629629629629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3518518518518518E-2"/>
                  <c:y val="2.11666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Comparativa!$C$155:$D$162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Comparativa!$F$155:$F$162</c:f>
              <c:numCache>
                <c:formatCode>0.00%</c:formatCode>
                <c:ptCount val="8"/>
                <c:pt idx="0">
                  <c:v>0.54100000000000004</c:v>
                </c:pt>
                <c:pt idx="1">
                  <c:v>0.16200000000000001</c:v>
                </c:pt>
                <c:pt idx="2">
                  <c:v>0</c:v>
                </c:pt>
                <c:pt idx="3">
                  <c:v>0.216</c:v>
                </c:pt>
                <c:pt idx="4">
                  <c:v>2.7E-2</c:v>
                </c:pt>
                <c:pt idx="5">
                  <c:v>0.189</c:v>
                </c:pt>
                <c:pt idx="6">
                  <c:v>5.3999999999999999E-2</c:v>
                </c:pt>
                <c:pt idx="7">
                  <c:v>0.16200000000000001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302976"/>
        <c:axId val="30304512"/>
        <c:axId val="0"/>
      </c:bar3DChart>
      <c:catAx>
        <c:axId val="30302976"/>
        <c:scaling>
          <c:orientation val="minMax"/>
        </c:scaling>
        <c:delete val="0"/>
        <c:axPos val="b"/>
        <c:majorTickMark val="out"/>
        <c:minorTickMark val="none"/>
        <c:tickLblPos val="nextTo"/>
        <c:crossAx val="30304512"/>
        <c:crosses val="autoZero"/>
        <c:auto val="1"/>
        <c:lblAlgn val="ctr"/>
        <c:lblOffset val="100"/>
        <c:noMultiLvlLbl val="0"/>
      </c:catAx>
      <c:valAx>
        <c:axId val="30304512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3030297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0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image" Target="../media/image17.png"/><Relationship Id="rId18" Type="http://schemas.openxmlformats.org/officeDocument/2006/relationships/image" Target="../media/image18.png"/><Relationship Id="rId3" Type="http://schemas.openxmlformats.org/officeDocument/2006/relationships/image" Target="../media/image13.png"/><Relationship Id="rId7" Type="http://schemas.openxmlformats.org/officeDocument/2006/relationships/image" Target="../media/image15.png"/><Relationship Id="rId12" Type="http://schemas.openxmlformats.org/officeDocument/2006/relationships/image" Target="../media/image7.png"/><Relationship Id="rId17" Type="http://schemas.openxmlformats.org/officeDocument/2006/relationships/image" Target="../media/image10.png"/><Relationship Id="rId2" Type="http://schemas.openxmlformats.org/officeDocument/2006/relationships/image" Target="../media/image1.png"/><Relationship Id="rId16" Type="http://schemas.openxmlformats.org/officeDocument/2006/relationships/image" Target="../media/image9.png"/><Relationship Id="rId20" Type="http://schemas.openxmlformats.org/officeDocument/2006/relationships/image" Target="../media/image20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11" Type="http://schemas.openxmlformats.org/officeDocument/2006/relationships/image" Target="../media/image16.png"/><Relationship Id="rId5" Type="http://schemas.openxmlformats.org/officeDocument/2006/relationships/image" Target="../media/image14.png"/><Relationship Id="rId15" Type="http://schemas.openxmlformats.org/officeDocument/2006/relationships/image" Target="../media/image8.png"/><Relationship Id="rId10" Type="http://schemas.openxmlformats.org/officeDocument/2006/relationships/image" Target="../media/image3.png"/><Relationship Id="rId19" Type="http://schemas.openxmlformats.org/officeDocument/2006/relationships/image" Target="../media/image19.png"/><Relationship Id="rId4" Type="http://schemas.openxmlformats.org/officeDocument/2006/relationships/image" Target="../media/image2.png"/><Relationship Id="rId9" Type="http://schemas.openxmlformats.org/officeDocument/2006/relationships/chart" Target="../charts/chart2.xml"/><Relationship Id="rId1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147</xdr:row>
      <xdr:rowOff>114300</xdr:rowOff>
    </xdr:from>
    <xdr:to>
      <xdr:col>0</xdr:col>
      <xdr:colOff>600075</xdr:colOff>
      <xdr:row>147</xdr:row>
      <xdr:rowOff>114300</xdr:rowOff>
    </xdr:to>
    <xdr:cxnSp macro="">
      <xdr:nvCxnSpPr>
        <xdr:cNvPr id="3" name="Connector recte 2"/>
        <xdr:cNvCxnSpPr/>
      </xdr:nvCxnSpPr>
      <xdr:spPr>
        <a:xfrm flipH="1">
          <a:off x="266700" y="31403925"/>
          <a:ext cx="3333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147</xdr:row>
      <xdr:rowOff>114300</xdr:rowOff>
    </xdr:from>
    <xdr:to>
      <xdr:col>0</xdr:col>
      <xdr:colOff>257175</xdr:colOff>
      <xdr:row>153</xdr:row>
      <xdr:rowOff>114300</xdr:rowOff>
    </xdr:to>
    <xdr:cxnSp macro="">
      <xdr:nvCxnSpPr>
        <xdr:cNvPr id="5" name="Connector recte 4"/>
        <xdr:cNvCxnSpPr/>
      </xdr:nvCxnSpPr>
      <xdr:spPr>
        <a:xfrm>
          <a:off x="257175" y="31403925"/>
          <a:ext cx="0" cy="1466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153</xdr:row>
      <xdr:rowOff>123825</xdr:rowOff>
    </xdr:from>
    <xdr:to>
      <xdr:col>0</xdr:col>
      <xdr:colOff>600075</xdr:colOff>
      <xdr:row>153</xdr:row>
      <xdr:rowOff>123825</xdr:rowOff>
    </xdr:to>
    <xdr:cxnSp macro="">
      <xdr:nvCxnSpPr>
        <xdr:cNvPr id="7" name="Connector de fletxa recta 6"/>
        <xdr:cNvCxnSpPr/>
      </xdr:nvCxnSpPr>
      <xdr:spPr>
        <a:xfrm>
          <a:off x="247650" y="32880300"/>
          <a:ext cx="3524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10</xdr:col>
      <xdr:colOff>466725</xdr:colOff>
      <xdr:row>34</xdr:row>
      <xdr:rowOff>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193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10</xdr:col>
      <xdr:colOff>466725</xdr:colOff>
      <xdr:row>62</xdr:row>
      <xdr:rowOff>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1818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10</xdr:col>
      <xdr:colOff>466725</xdr:colOff>
      <xdr:row>90</xdr:row>
      <xdr:rowOff>0</xdr:rowOff>
    </xdr:to>
    <xdr:pic>
      <xdr:nvPicPr>
        <xdr:cNvPr id="1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9443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10</xdr:col>
      <xdr:colOff>466725</xdr:colOff>
      <xdr:row>118</xdr:row>
      <xdr:rowOff>0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7068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121</xdr:row>
      <xdr:rowOff>0</xdr:rowOff>
    </xdr:from>
    <xdr:to>
      <xdr:col>10</xdr:col>
      <xdr:colOff>466725</xdr:colOff>
      <xdr:row>146</xdr:row>
      <xdr:rowOff>0</xdr:rowOff>
    </xdr:to>
    <xdr:pic>
      <xdr:nvPicPr>
        <xdr:cNvPr id="1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4693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10</xdr:col>
      <xdr:colOff>466725</xdr:colOff>
      <xdr:row>320</xdr:row>
      <xdr:rowOff>0</xdr:rowOff>
    </xdr:to>
    <xdr:pic>
      <xdr:nvPicPr>
        <xdr:cNvPr id="1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2318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10</xdr:col>
      <xdr:colOff>466725</xdr:colOff>
      <xdr:row>350</xdr:row>
      <xdr:rowOff>0</xdr:rowOff>
    </xdr:to>
    <xdr:pic>
      <xdr:nvPicPr>
        <xdr:cNvPr id="1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943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7</xdr:row>
      <xdr:rowOff>0</xdr:rowOff>
    </xdr:from>
    <xdr:to>
      <xdr:col>7</xdr:col>
      <xdr:colOff>47625</xdr:colOff>
      <xdr:row>9</xdr:row>
      <xdr:rowOff>38100</xdr:rowOff>
    </xdr:to>
    <xdr:sp macro="" textlink="">
      <xdr:nvSpPr>
        <xdr:cNvPr id="19" name="QuadreDeText 18"/>
        <xdr:cNvSpPr txBox="1"/>
      </xdr:nvSpPr>
      <xdr:spPr>
        <a:xfrm>
          <a:off x="1571625" y="20383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2</xdr:col>
      <xdr:colOff>371475</xdr:colOff>
      <xdr:row>34</xdr:row>
      <xdr:rowOff>152400</xdr:rowOff>
    </xdr:from>
    <xdr:to>
      <xdr:col>7</xdr:col>
      <xdr:colOff>66675</xdr:colOff>
      <xdr:row>37</xdr:row>
      <xdr:rowOff>0</xdr:rowOff>
    </xdr:to>
    <xdr:sp macro="" textlink="">
      <xdr:nvSpPr>
        <xdr:cNvPr id="20" name="QuadreDeText 19"/>
        <xdr:cNvSpPr txBox="1"/>
      </xdr:nvSpPr>
      <xdr:spPr>
        <a:xfrm>
          <a:off x="1590675" y="73342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2</xdr:col>
      <xdr:colOff>285750</xdr:colOff>
      <xdr:row>63</xdr:row>
      <xdr:rowOff>0</xdr:rowOff>
    </xdr:from>
    <xdr:to>
      <xdr:col>6</xdr:col>
      <xdr:colOff>590550</xdr:colOff>
      <xdr:row>65</xdr:row>
      <xdr:rowOff>38100</xdr:rowOff>
    </xdr:to>
    <xdr:sp macro="" textlink="">
      <xdr:nvSpPr>
        <xdr:cNvPr id="21" name="QuadreDeText 20"/>
        <xdr:cNvSpPr txBox="1"/>
      </xdr:nvSpPr>
      <xdr:spPr>
        <a:xfrm>
          <a:off x="1504950" y="127063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0</xdr:col>
      <xdr:colOff>447675</xdr:colOff>
      <xdr:row>90</xdr:row>
      <xdr:rowOff>76200</xdr:rowOff>
    </xdr:from>
    <xdr:to>
      <xdr:col>10</xdr:col>
      <xdr:colOff>133350</xdr:colOff>
      <xdr:row>92</xdr:row>
      <xdr:rowOff>114300</xdr:rowOff>
    </xdr:to>
    <xdr:sp macro="" textlink="">
      <xdr:nvSpPr>
        <xdr:cNvPr id="22" name="QuadreDeText 21"/>
        <xdr:cNvSpPr txBox="1"/>
      </xdr:nvSpPr>
      <xdr:spPr>
        <a:xfrm>
          <a:off x="447675" y="179260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</xdr:col>
      <xdr:colOff>295275</xdr:colOff>
      <xdr:row>118</xdr:row>
      <xdr:rowOff>28575</xdr:rowOff>
    </xdr:from>
    <xdr:to>
      <xdr:col>9</xdr:col>
      <xdr:colOff>390525</xdr:colOff>
      <xdr:row>120</xdr:row>
      <xdr:rowOff>66675</xdr:rowOff>
    </xdr:to>
    <xdr:sp macro="" textlink="">
      <xdr:nvSpPr>
        <xdr:cNvPr id="23" name="QuadreDeText 22"/>
        <xdr:cNvSpPr txBox="1"/>
      </xdr:nvSpPr>
      <xdr:spPr>
        <a:xfrm>
          <a:off x="904875" y="2321242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</xdr:col>
      <xdr:colOff>123825</xdr:colOff>
      <xdr:row>145</xdr:row>
      <xdr:rowOff>161925</xdr:rowOff>
    </xdr:from>
    <xdr:to>
      <xdr:col>8</xdr:col>
      <xdr:colOff>561975</xdr:colOff>
      <xdr:row>149</xdr:row>
      <xdr:rowOff>171450</xdr:rowOff>
    </xdr:to>
    <xdr:sp macro="" textlink="">
      <xdr:nvSpPr>
        <xdr:cNvPr id="24" name="QuadreDeText 23"/>
        <xdr:cNvSpPr txBox="1"/>
      </xdr:nvSpPr>
      <xdr:spPr>
        <a:xfrm>
          <a:off x="733425" y="2848927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0</xdr:col>
      <xdr:colOff>609599</xdr:colOff>
      <xdr:row>149</xdr:row>
      <xdr:rowOff>180974</xdr:rowOff>
    </xdr:from>
    <xdr:to>
      <xdr:col>13</xdr:col>
      <xdr:colOff>485774</xdr:colOff>
      <xdr:row>171</xdr:row>
      <xdr:rowOff>171449</xdr:rowOff>
    </xdr:to>
    <xdr:graphicFrame macro="">
      <xdr:nvGraphicFramePr>
        <xdr:cNvPr id="26" name="Gràfic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304800</xdr:colOff>
      <xdr:row>290</xdr:row>
      <xdr:rowOff>180975</xdr:rowOff>
    </xdr:from>
    <xdr:to>
      <xdr:col>9</xdr:col>
      <xdr:colOff>133350</xdr:colOff>
      <xdr:row>294</xdr:row>
      <xdr:rowOff>152400</xdr:rowOff>
    </xdr:to>
    <xdr:sp macro="" textlink="">
      <xdr:nvSpPr>
        <xdr:cNvPr id="27" name="QuadreDeText 26"/>
        <xdr:cNvSpPr txBox="1"/>
      </xdr:nvSpPr>
      <xdr:spPr>
        <a:xfrm>
          <a:off x="914400" y="51749325"/>
          <a:ext cx="4705350" cy="7334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Vas assistir a alguna de les Jornades de Portes</a:t>
          </a:r>
          <a:r>
            <a:rPr lang="ca-ES" sz="1800" b="1" baseline="0"/>
            <a:t> Obertes del grau en què t'has matriculat?</a:t>
          </a:r>
          <a:endParaRPr lang="ca-ES" sz="1100" b="1"/>
        </a:p>
      </xdr:txBody>
    </xdr:sp>
    <xdr:clientData/>
  </xdr:twoCellAnchor>
  <xdr:twoCellAnchor>
    <xdr:from>
      <xdr:col>1</xdr:col>
      <xdr:colOff>295274</xdr:colOff>
      <xdr:row>320</xdr:row>
      <xdr:rowOff>76200</xdr:rowOff>
    </xdr:from>
    <xdr:to>
      <xdr:col>9</xdr:col>
      <xdr:colOff>152399</xdr:colOff>
      <xdr:row>324</xdr:row>
      <xdr:rowOff>85725</xdr:rowOff>
    </xdr:to>
    <xdr:sp macro="" textlink="">
      <xdr:nvSpPr>
        <xdr:cNvPr id="28" name="QuadreDeText 27"/>
        <xdr:cNvSpPr txBox="1"/>
      </xdr:nvSpPr>
      <xdr:spPr>
        <a:xfrm>
          <a:off x="904874" y="39262050"/>
          <a:ext cx="4733925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comparat el grau en què t'has</a:t>
          </a:r>
          <a:r>
            <a:rPr lang="ca-ES" sz="1800" b="1" baseline="0"/>
            <a:t> matriculat amb altres similars?</a:t>
          </a:r>
          <a:endParaRPr lang="ca-ES" sz="1100" b="1"/>
        </a:p>
      </xdr:txBody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10</xdr:col>
      <xdr:colOff>504825</xdr:colOff>
      <xdr:row>201</xdr:row>
      <xdr:rowOff>38100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9600" y="34232850"/>
          <a:ext cx="5991225" cy="4800600"/>
        </a:xfrm>
        <a:prstGeom prst="rect">
          <a:avLst/>
        </a:prstGeom>
      </xdr:spPr>
    </xdr:pic>
    <xdr:clientData/>
  </xdr:twoCellAnchor>
  <xdr:twoCellAnchor>
    <xdr:from>
      <xdr:col>1</xdr:col>
      <xdr:colOff>133350</xdr:colOff>
      <xdr:row>172</xdr:row>
      <xdr:rowOff>28575</xdr:rowOff>
    </xdr:from>
    <xdr:to>
      <xdr:col>8</xdr:col>
      <xdr:colOff>571500</xdr:colOff>
      <xdr:row>176</xdr:row>
      <xdr:rowOff>38100</xdr:rowOff>
    </xdr:to>
    <xdr:sp macro="" textlink="">
      <xdr:nvSpPr>
        <xdr:cNvPr id="25" name="QuadreDeText 24"/>
        <xdr:cNvSpPr txBox="1"/>
      </xdr:nvSpPr>
      <xdr:spPr>
        <a:xfrm>
          <a:off x="742950" y="3349942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</a:t>
          </a:r>
          <a:r>
            <a:rPr lang="ca-ES" sz="1800" b="1" baseline="0"/>
            <a:t> de la UPC?</a:t>
          </a:r>
          <a:endParaRPr lang="ca-ES" sz="1100" b="1"/>
        </a:p>
      </xdr:txBody>
    </xdr:sp>
    <xdr:clientData/>
  </xdr:twoCellAnchor>
  <xdr:twoCellAnchor editAs="oneCell">
    <xdr:from>
      <xdr:col>0</xdr:col>
      <xdr:colOff>571500</xdr:colOff>
      <xdr:row>205</xdr:row>
      <xdr:rowOff>142875</xdr:rowOff>
    </xdr:from>
    <xdr:to>
      <xdr:col>10</xdr:col>
      <xdr:colOff>466725</xdr:colOff>
      <xdr:row>230</xdr:row>
      <xdr:rowOff>180975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71500" y="39900225"/>
          <a:ext cx="5991225" cy="4800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202</xdr:row>
      <xdr:rowOff>0</xdr:rowOff>
    </xdr:from>
    <xdr:to>
      <xdr:col>8</xdr:col>
      <xdr:colOff>438150</xdr:colOff>
      <xdr:row>206</xdr:row>
      <xdr:rowOff>9525</xdr:rowOff>
    </xdr:to>
    <xdr:sp macro="" textlink="">
      <xdr:nvSpPr>
        <xdr:cNvPr id="29" name="QuadreDeText 28"/>
        <xdr:cNvSpPr txBox="1"/>
      </xdr:nvSpPr>
      <xdr:spPr>
        <a:xfrm>
          <a:off x="609600" y="391858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En quines activitats d'orientació dels estudis de la UPC has participat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10</xdr:col>
      <xdr:colOff>504825</xdr:colOff>
      <xdr:row>260</xdr:row>
      <xdr:rowOff>38100</xdr:rowOff>
    </xdr:to>
    <xdr:pic>
      <xdr:nvPicPr>
        <xdr:cNvPr id="30" name="Imatge 29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09600" y="45472350"/>
          <a:ext cx="5991225" cy="4800600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230</xdr:row>
      <xdr:rowOff>171450</xdr:rowOff>
    </xdr:from>
    <xdr:to>
      <xdr:col>9</xdr:col>
      <xdr:colOff>19050</xdr:colOff>
      <xdr:row>234</xdr:row>
      <xdr:rowOff>142875</xdr:rowOff>
    </xdr:to>
    <xdr:sp macro="" textlink="">
      <xdr:nvSpPr>
        <xdr:cNvPr id="31" name="QuadreDeText 30"/>
        <xdr:cNvSpPr txBox="1"/>
      </xdr:nvSpPr>
      <xdr:spPr>
        <a:xfrm>
          <a:off x="800100" y="44691300"/>
          <a:ext cx="4705350" cy="7334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 editAs="oneCell">
    <xdr:from>
      <xdr:col>1</xdr:col>
      <xdr:colOff>0</xdr:colOff>
      <xdr:row>266</xdr:row>
      <xdr:rowOff>0</xdr:rowOff>
    </xdr:from>
    <xdr:to>
      <xdr:col>10</xdr:col>
      <xdr:colOff>504825</xdr:colOff>
      <xdr:row>291</xdr:row>
      <xdr:rowOff>38100</xdr:rowOff>
    </xdr:to>
    <xdr:pic>
      <xdr:nvPicPr>
        <xdr:cNvPr id="5" name="Imatge 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09600" y="5099685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276225</xdr:colOff>
      <xdr:row>260</xdr:row>
      <xdr:rowOff>152401</xdr:rowOff>
    </xdr:from>
    <xdr:to>
      <xdr:col>10</xdr:col>
      <xdr:colOff>371474</xdr:colOff>
      <xdr:row>265</xdr:row>
      <xdr:rowOff>133351</xdr:rowOff>
    </xdr:to>
    <xdr:sp macro="" textlink="">
      <xdr:nvSpPr>
        <xdr:cNvPr id="32" name="QuadreDeText 31"/>
        <xdr:cNvSpPr txBox="1"/>
      </xdr:nvSpPr>
      <xdr:spPr>
        <a:xfrm>
          <a:off x="276225" y="50387251"/>
          <a:ext cx="6191249" cy="9334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graduarte</a:t>
          </a:r>
          <a:r>
            <a:rPr lang="ca-ES" sz="1800" b="1" baseline="0"/>
            <a:t> a la UPC, hauràs d'acreditar la competència en una tercera llengua. Disposes d'algun d'aquests certificats d'anglès de nivell B2.2?</a:t>
          </a:r>
          <a:endParaRPr lang="ca-E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504825</xdr:colOff>
      <xdr:row>32</xdr:row>
      <xdr:rowOff>38100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02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19</xdr:col>
      <xdr:colOff>466725</xdr:colOff>
      <xdr:row>32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8002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219075</xdr:colOff>
      <xdr:row>4</xdr:row>
      <xdr:rowOff>180975</xdr:rowOff>
    </xdr:from>
    <xdr:to>
      <xdr:col>5</xdr:col>
      <xdr:colOff>523875</xdr:colOff>
      <xdr:row>7</xdr:row>
      <xdr:rowOff>28575</xdr:rowOff>
    </xdr:to>
    <xdr:sp macro="" textlink="">
      <xdr:nvSpPr>
        <xdr:cNvPr id="5" name="QuadreDeText 4"/>
        <xdr:cNvSpPr txBox="1"/>
      </xdr:nvSpPr>
      <xdr:spPr>
        <a:xfrm>
          <a:off x="828675" y="14097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314325</xdr:colOff>
      <xdr:row>4</xdr:row>
      <xdr:rowOff>171450</xdr:rowOff>
    </xdr:from>
    <xdr:to>
      <xdr:col>16</xdr:col>
      <xdr:colOff>9525</xdr:colOff>
      <xdr:row>7</xdr:row>
      <xdr:rowOff>19050</xdr:rowOff>
    </xdr:to>
    <xdr:sp macro="" textlink="">
      <xdr:nvSpPr>
        <xdr:cNvPr id="6" name="QuadreDeText 5"/>
        <xdr:cNvSpPr txBox="1"/>
      </xdr:nvSpPr>
      <xdr:spPr>
        <a:xfrm>
          <a:off x="7019925" y="14001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9</xdr:col>
      <xdr:colOff>504825</xdr:colOff>
      <xdr:row>60</xdr:row>
      <xdr:rowOff>38100</xdr:rowOff>
    </xdr:to>
    <xdr:pic>
      <xdr:nvPicPr>
        <xdr:cNvPr id="7" name="Imatg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1342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19</xdr:col>
      <xdr:colOff>466725</xdr:colOff>
      <xdr:row>60</xdr:row>
      <xdr:rowOff>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71342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333375</xdr:colOff>
      <xdr:row>33</xdr:row>
      <xdr:rowOff>19050</xdr:rowOff>
    </xdr:from>
    <xdr:to>
      <xdr:col>6</xdr:col>
      <xdr:colOff>28575</xdr:colOff>
      <xdr:row>35</xdr:row>
      <xdr:rowOff>57150</xdr:rowOff>
    </xdr:to>
    <xdr:sp macro="" textlink="">
      <xdr:nvSpPr>
        <xdr:cNvPr id="9" name="QuadreDeText 8"/>
        <xdr:cNvSpPr txBox="1"/>
      </xdr:nvSpPr>
      <xdr:spPr>
        <a:xfrm>
          <a:off x="942975" y="67722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11</xdr:col>
      <xdr:colOff>352425</xdr:colOff>
      <xdr:row>32</xdr:row>
      <xdr:rowOff>133350</xdr:rowOff>
    </xdr:from>
    <xdr:to>
      <xdr:col>16</xdr:col>
      <xdr:colOff>47625</xdr:colOff>
      <xdr:row>34</xdr:row>
      <xdr:rowOff>171450</xdr:rowOff>
    </xdr:to>
    <xdr:sp macro="" textlink="">
      <xdr:nvSpPr>
        <xdr:cNvPr id="10" name="QuadreDeText 9"/>
        <xdr:cNvSpPr txBox="1"/>
      </xdr:nvSpPr>
      <xdr:spPr>
        <a:xfrm>
          <a:off x="7058025" y="66960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</xdr:col>
      <xdr:colOff>323850</xdr:colOff>
      <xdr:row>60</xdr:row>
      <xdr:rowOff>180975</xdr:rowOff>
    </xdr:from>
    <xdr:to>
      <xdr:col>6</xdr:col>
      <xdr:colOff>19050</xdr:colOff>
      <xdr:row>63</xdr:row>
      <xdr:rowOff>28575</xdr:rowOff>
    </xdr:to>
    <xdr:sp macro="" textlink="">
      <xdr:nvSpPr>
        <xdr:cNvPr id="12" name="QuadreDeText 11"/>
        <xdr:cNvSpPr txBox="1"/>
      </xdr:nvSpPr>
      <xdr:spPr>
        <a:xfrm>
          <a:off x="933450" y="120777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11</xdr:col>
      <xdr:colOff>466725</xdr:colOff>
      <xdr:row>61</xdr:row>
      <xdr:rowOff>19050</xdr:rowOff>
    </xdr:from>
    <xdr:to>
      <xdr:col>16</xdr:col>
      <xdr:colOff>161925</xdr:colOff>
      <xdr:row>63</xdr:row>
      <xdr:rowOff>57150</xdr:rowOff>
    </xdr:to>
    <xdr:sp macro="" textlink="">
      <xdr:nvSpPr>
        <xdr:cNvPr id="13" name="QuadreDeText 12"/>
        <xdr:cNvSpPr txBox="1"/>
      </xdr:nvSpPr>
      <xdr:spPr>
        <a:xfrm>
          <a:off x="7172325" y="121062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9</xdr:col>
      <xdr:colOff>504825</xdr:colOff>
      <xdr:row>116</xdr:row>
      <xdr:rowOff>38100</xdr:rowOff>
    </xdr:to>
    <xdr:pic>
      <xdr:nvPicPr>
        <xdr:cNvPr id="14" name="Imatge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78022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91</xdr:row>
      <xdr:rowOff>0</xdr:rowOff>
    </xdr:from>
    <xdr:to>
      <xdr:col>19</xdr:col>
      <xdr:colOff>466725</xdr:colOff>
      <xdr:row>116</xdr:row>
      <xdr:rowOff>0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8022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9</xdr:col>
      <xdr:colOff>295275</xdr:colOff>
      <xdr:row>91</xdr:row>
      <xdr:rowOff>38100</xdr:rowOff>
    </xdr:to>
    <xdr:sp macro="" textlink="">
      <xdr:nvSpPr>
        <xdr:cNvPr id="16" name="QuadreDeText 15"/>
        <xdr:cNvSpPr txBox="1"/>
      </xdr:nvSpPr>
      <xdr:spPr>
        <a:xfrm>
          <a:off x="0" y="1742122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9</xdr:col>
      <xdr:colOff>571500</xdr:colOff>
      <xdr:row>88</xdr:row>
      <xdr:rowOff>161925</xdr:rowOff>
    </xdr:from>
    <xdr:to>
      <xdr:col>19</xdr:col>
      <xdr:colOff>257175</xdr:colOff>
      <xdr:row>91</xdr:row>
      <xdr:rowOff>9525</xdr:rowOff>
    </xdr:to>
    <xdr:sp macro="" textlink="">
      <xdr:nvSpPr>
        <xdr:cNvPr id="17" name="QuadreDeText 16"/>
        <xdr:cNvSpPr txBox="1"/>
      </xdr:nvSpPr>
      <xdr:spPr>
        <a:xfrm>
          <a:off x="6057900" y="173926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119</xdr:row>
      <xdr:rowOff>0</xdr:rowOff>
    </xdr:from>
    <xdr:to>
      <xdr:col>9</xdr:col>
      <xdr:colOff>504825</xdr:colOff>
      <xdr:row>144</xdr:row>
      <xdr:rowOff>38100</xdr:rowOff>
    </xdr:to>
    <xdr:pic>
      <xdr:nvPicPr>
        <xdr:cNvPr id="18" name="Imatge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231362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119</xdr:row>
      <xdr:rowOff>0</xdr:rowOff>
    </xdr:from>
    <xdr:to>
      <xdr:col>19</xdr:col>
      <xdr:colOff>466725</xdr:colOff>
      <xdr:row>144</xdr:row>
      <xdr:rowOff>0</xdr:rowOff>
    </xdr:to>
    <xdr:pic>
      <xdr:nvPicPr>
        <xdr:cNvPr id="1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1362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117</xdr:row>
      <xdr:rowOff>0</xdr:rowOff>
    </xdr:from>
    <xdr:to>
      <xdr:col>9</xdr:col>
      <xdr:colOff>95250</xdr:colOff>
      <xdr:row>119</xdr:row>
      <xdr:rowOff>38100</xdr:rowOff>
    </xdr:to>
    <xdr:sp macro="" textlink="">
      <xdr:nvSpPr>
        <xdr:cNvPr id="20" name="QuadreDeText 19"/>
        <xdr:cNvSpPr txBox="1"/>
      </xdr:nvSpPr>
      <xdr:spPr>
        <a:xfrm>
          <a:off x="609600" y="2275522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19</xdr:col>
      <xdr:colOff>95250</xdr:colOff>
      <xdr:row>119</xdr:row>
      <xdr:rowOff>38100</xdr:rowOff>
    </xdr:to>
    <xdr:sp macro="" textlink="">
      <xdr:nvSpPr>
        <xdr:cNvPr id="21" name="QuadreDeText 20"/>
        <xdr:cNvSpPr txBox="1"/>
      </xdr:nvSpPr>
      <xdr:spPr>
        <a:xfrm>
          <a:off x="6705600" y="2275522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145</xdr:row>
      <xdr:rowOff>0</xdr:rowOff>
    </xdr:from>
    <xdr:to>
      <xdr:col>7</xdr:col>
      <xdr:colOff>438150</xdr:colOff>
      <xdr:row>149</xdr:row>
      <xdr:rowOff>9525</xdr:rowOff>
    </xdr:to>
    <xdr:sp macro="" textlink="">
      <xdr:nvSpPr>
        <xdr:cNvPr id="22" name="QuadreDeText 21"/>
        <xdr:cNvSpPr txBox="1"/>
      </xdr:nvSpPr>
      <xdr:spPr>
        <a:xfrm>
          <a:off x="0" y="2808922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145</xdr:row>
      <xdr:rowOff>0</xdr:rowOff>
    </xdr:from>
    <xdr:to>
      <xdr:col>17</xdr:col>
      <xdr:colOff>438150</xdr:colOff>
      <xdr:row>149</xdr:row>
      <xdr:rowOff>9525</xdr:rowOff>
    </xdr:to>
    <xdr:sp macro="" textlink="">
      <xdr:nvSpPr>
        <xdr:cNvPr id="23" name="QuadreDeText 22"/>
        <xdr:cNvSpPr txBox="1"/>
      </xdr:nvSpPr>
      <xdr:spPr>
        <a:xfrm>
          <a:off x="6096000" y="2808922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150</xdr:row>
      <xdr:rowOff>0</xdr:rowOff>
    </xdr:from>
    <xdr:to>
      <xdr:col>18</xdr:col>
      <xdr:colOff>523200</xdr:colOff>
      <xdr:row>168</xdr:row>
      <xdr:rowOff>171000</xdr:rowOff>
    </xdr:to>
    <xdr:graphicFrame macro="">
      <xdr:nvGraphicFramePr>
        <xdr:cNvPr id="24" name="Gràfic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10</xdr:col>
      <xdr:colOff>0</xdr:colOff>
      <xdr:row>64</xdr:row>
      <xdr:rowOff>0</xdr:rowOff>
    </xdr:from>
    <xdr:to>
      <xdr:col>19</xdr:col>
      <xdr:colOff>466725</xdr:colOff>
      <xdr:row>89</xdr:row>
      <xdr:rowOff>0</xdr:rowOff>
    </xdr:to>
    <xdr:pic>
      <xdr:nvPicPr>
        <xdr:cNvPr id="2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26587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266</xdr:row>
      <xdr:rowOff>0</xdr:rowOff>
    </xdr:from>
    <xdr:to>
      <xdr:col>9</xdr:col>
      <xdr:colOff>504825</xdr:colOff>
      <xdr:row>291</xdr:row>
      <xdr:rowOff>38100</xdr:rowOff>
    </xdr:to>
    <xdr:pic>
      <xdr:nvPicPr>
        <xdr:cNvPr id="27" name="Imatge 2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338042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266</xdr:row>
      <xdr:rowOff>0</xdr:rowOff>
    </xdr:from>
    <xdr:to>
      <xdr:col>19</xdr:col>
      <xdr:colOff>466725</xdr:colOff>
      <xdr:row>291</xdr:row>
      <xdr:rowOff>0</xdr:rowOff>
    </xdr:to>
    <xdr:pic>
      <xdr:nvPicPr>
        <xdr:cNvPr id="2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38042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361950</xdr:colOff>
      <xdr:row>261</xdr:row>
      <xdr:rowOff>85725</xdr:rowOff>
    </xdr:from>
    <xdr:to>
      <xdr:col>8</xdr:col>
      <xdr:colOff>219075</xdr:colOff>
      <xdr:row>265</xdr:row>
      <xdr:rowOff>95250</xdr:rowOff>
    </xdr:to>
    <xdr:sp macro="" textlink="">
      <xdr:nvSpPr>
        <xdr:cNvPr id="29" name="QuadreDeText 28"/>
        <xdr:cNvSpPr txBox="1"/>
      </xdr:nvSpPr>
      <xdr:spPr>
        <a:xfrm>
          <a:off x="361950" y="32937450"/>
          <a:ext cx="4733925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comparat el grau en què t'has</a:t>
          </a:r>
          <a:r>
            <a:rPr lang="ca-ES" sz="1800" b="1" baseline="0"/>
            <a:t> matriculat amb altres similars?</a:t>
          </a:r>
          <a:endParaRPr lang="ca-ES" sz="1100" b="1"/>
        </a:p>
      </xdr:txBody>
    </xdr:sp>
    <xdr:clientData/>
  </xdr:twoCellAnchor>
  <xdr:twoCellAnchor>
    <xdr:from>
      <xdr:col>10</xdr:col>
      <xdr:colOff>190500</xdr:colOff>
      <xdr:row>261</xdr:row>
      <xdr:rowOff>104775</xdr:rowOff>
    </xdr:from>
    <xdr:to>
      <xdr:col>18</xdr:col>
      <xdr:colOff>47625</xdr:colOff>
      <xdr:row>265</xdr:row>
      <xdr:rowOff>114300</xdr:rowOff>
    </xdr:to>
    <xdr:sp macro="" textlink="">
      <xdr:nvSpPr>
        <xdr:cNvPr id="30" name="QuadreDeText 29"/>
        <xdr:cNvSpPr txBox="1"/>
      </xdr:nvSpPr>
      <xdr:spPr>
        <a:xfrm>
          <a:off x="6286500" y="32956500"/>
          <a:ext cx="4733925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comparat el grau en què t'has</a:t>
          </a:r>
          <a:r>
            <a:rPr lang="ca-ES" sz="1800" b="1" baseline="0"/>
            <a:t> matriculat amb altres similars?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9</xdr:col>
      <xdr:colOff>504825</xdr:colOff>
      <xdr:row>89</xdr:row>
      <xdr:rowOff>38100</xdr:rowOff>
    </xdr:to>
    <xdr:pic>
      <xdr:nvPicPr>
        <xdr:cNvPr id="32" name="Imatge 31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1265872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150</xdr:row>
      <xdr:rowOff>14287</xdr:rowOff>
    </xdr:from>
    <xdr:to>
      <xdr:col>9</xdr:col>
      <xdr:colOff>18375</xdr:colOff>
      <xdr:row>168</xdr:row>
      <xdr:rowOff>185287</xdr:rowOff>
    </xdr:to>
    <xdr:graphicFrame macro="">
      <xdr:nvGraphicFramePr>
        <xdr:cNvPr id="2" name="Gràfic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170</xdr:row>
      <xdr:rowOff>0</xdr:rowOff>
    </xdr:from>
    <xdr:to>
      <xdr:col>17</xdr:col>
      <xdr:colOff>408516</xdr:colOff>
      <xdr:row>174</xdr:row>
      <xdr:rowOff>9525</xdr:rowOff>
    </xdr:to>
    <xdr:sp macro="" textlink="">
      <xdr:nvSpPr>
        <xdr:cNvPr id="31" name="QuadreDeText 30"/>
        <xdr:cNvSpPr txBox="1"/>
      </xdr:nvSpPr>
      <xdr:spPr>
        <a:xfrm>
          <a:off x="6138333" y="328612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</a:t>
          </a:r>
          <a:r>
            <a:rPr lang="ca-ES" sz="1800" b="1" baseline="0"/>
            <a:t> de la UPC?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174</xdr:row>
      <xdr:rowOff>0</xdr:rowOff>
    </xdr:from>
    <xdr:to>
      <xdr:col>19</xdr:col>
      <xdr:colOff>466725</xdr:colOff>
      <xdr:row>199</xdr:row>
      <xdr:rowOff>38100</xdr:rowOff>
    </xdr:to>
    <xdr:pic>
      <xdr:nvPicPr>
        <xdr:cNvPr id="33" name="Imatge 3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138333" y="33623250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200</xdr:row>
      <xdr:rowOff>0</xdr:rowOff>
    </xdr:from>
    <xdr:to>
      <xdr:col>17</xdr:col>
      <xdr:colOff>408516</xdr:colOff>
      <xdr:row>204</xdr:row>
      <xdr:rowOff>9525</xdr:rowOff>
    </xdr:to>
    <xdr:sp macro="" textlink="">
      <xdr:nvSpPr>
        <xdr:cNvPr id="34" name="QuadreDeText 33"/>
        <xdr:cNvSpPr txBox="1"/>
      </xdr:nvSpPr>
      <xdr:spPr>
        <a:xfrm>
          <a:off x="6138333" y="385762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En quines activitats d'orientació dels estudis de la UPC has participat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205</xdr:row>
      <xdr:rowOff>0</xdr:rowOff>
    </xdr:from>
    <xdr:to>
      <xdr:col>19</xdr:col>
      <xdr:colOff>466725</xdr:colOff>
      <xdr:row>230</xdr:row>
      <xdr:rowOff>38100</xdr:rowOff>
    </xdr:to>
    <xdr:pic>
      <xdr:nvPicPr>
        <xdr:cNvPr id="35" name="Imatge 34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138333" y="39528750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21167</xdr:colOff>
      <xdr:row>230</xdr:row>
      <xdr:rowOff>63500</xdr:rowOff>
    </xdr:from>
    <xdr:to>
      <xdr:col>17</xdr:col>
      <xdr:colOff>429683</xdr:colOff>
      <xdr:row>234</xdr:row>
      <xdr:rowOff>34925</xdr:rowOff>
    </xdr:to>
    <xdr:sp macro="" textlink="">
      <xdr:nvSpPr>
        <xdr:cNvPr id="36" name="QuadreDeText 35"/>
        <xdr:cNvSpPr txBox="1"/>
      </xdr:nvSpPr>
      <xdr:spPr>
        <a:xfrm>
          <a:off x="6159500" y="44354750"/>
          <a:ext cx="4705350" cy="7334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 editAs="oneCell">
    <xdr:from>
      <xdr:col>9</xdr:col>
      <xdr:colOff>476251</xdr:colOff>
      <xdr:row>234</xdr:row>
      <xdr:rowOff>42333</xdr:rowOff>
    </xdr:from>
    <xdr:to>
      <xdr:col>19</xdr:col>
      <xdr:colOff>329143</xdr:colOff>
      <xdr:row>259</xdr:row>
      <xdr:rowOff>80433</xdr:rowOff>
    </xdr:to>
    <xdr:pic>
      <xdr:nvPicPr>
        <xdr:cNvPr id="37" name="Imatge 3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000751" y="45095583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9</xdr:col>
      <xdr:colOff>466725</xdr:colOff>
      <xdr:row>199</xdr:row>
      <xdr:rowOff>38100</xdr:rowOff>
    </xdr:to>
    <xdr:pic>
      <xdr:nvPicPr>
        <xdr:cNvPr id="38" name="Imatge 37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3362325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158750</xdr:colOff>
      <xdr:row>170</xdr:row>
      <xdr:rowOff>10584</xdr:rowOff>
    </xdr:from>
    <xdr:to>
      <xdr:col>7</xdr:col>
      <xdr:colOff>567267</xdr:colOff>
      <xdr:row>174</xdr:row>
      <xdr:rowOff>20109</xdr:rowOff>
    </xdr:to>
    <xdr:sp macro="" textlink="">
      <xdr:nvSpPr>
        <xdr:cNvPr id="39" name="QuadreDeText 38"/>
        <xdr:cNvSpPr txBox="1"/>
      </xdr:nvSpPr>
      <xdr:spPr>
        <a:xfrm>
          <a:off x="158750" y="32871834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</a:t>
          </a:r>
          <a:r>
            <a:rPr lang="ca-ES" sz="1800" b="1" baseline="0"/>
            <a:t> de la UPC?</a:t>
          </a:r>
          <a:endParaRPr lang="ca-ES" sz="1100" b="1"/>
        </a:p>
      </xdr:txBody>
    </xdr:sp>
    <xdr:clientData/>
  </xdr:twoCellAnchor>
  <xdr:twoCellAnchor>
    <xdr:from>
      <xdr:col>0</xdr:col>
      <xdr:colOff>158750</xdr:colOff>
      <xdr:row>200</xdr:row>
      <xdr:rowOff>31753</xdr:rowOff>
    </xdr:from>
    <xdr:to>
      <xdr:col>7</xdr:col>
      <xdr:colOff>567267</xdr:colOff>
      <xdr:row>204</xdr:row>
      <xdr:rowOff>41278</xdr:rowOff>
    </xdr:to>
    <xdr:sp macro="" textlink="">
      <xdr:nvSpPr>
        <xdr:cNvPr id="40" name="QuadreDeText 39"/>
        <xdr:cNvSpPr txBox="1"/>
      </xdr:nvSpPr>
      <xdr:spPr>
        <a:xfrm>
          <a:off x="158750" y="38608003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En quines activitats d'orientació dels estudis de la UPC has participat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205</xdr:row>
      <xdr:rowOff>0</xdr:rowOff>
    </xdr:from>
    <xdr:to>
      <xdr:col>9</xdr:col>
      <xdr:colOff>466725</xdr:colOff>
      <xdr:row>230</xdr:row>
      <xdr:rowOff>38100</xdr:rowOff>
    </xdr:to>
    <xdr:pic>
      <xdr:nvPicPr>
        <xdr:cNvPr id="41" name="Imatge 40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3952875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7</xdr:col>
      <xdr:colOff>408517</xdr:colOff>
      <xdr:row>233</xdr:row>
      <xdr:rowOff>161925</xdr:rowOff>
    </xdr:to>
    <xdr:sp macro="" textlink="">
      <xdr:nvSpPr>
        <xdr:cNvPr id="45" name="QuadreDeText 44"/>
        <xdr:cNvSpPr txBox="1"/>
      </xdr:nvSpPr>
      <xdr:spPr>
        <a:xfrm>
          <a:off x="0" y="44291250"/>
          <a:ext cx="4705350" cy="7334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234</xdr:row>
      <xdr:rowOff>0</xdr:rowOff>
    </xdr:from>
    <xdr:to>
      <xdr:col>9</xdr:col>
      <xdr:colOff>466725</xdr:colOff>
      <xdr:row>259</xdr:row>
      <xdr:rowOff>38100</xdr:rowOff>
    </xdr:to>
    <xdr:pic>
      <xdr:nvPicPr>
        <xdr:cNvPr id="46" name="Imatge 4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4505325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0"/>
  <sheetViews>
    <sheetView showGridLines="0" workbookViewId="0">
      <selection activeCell="I16" sqref="I16"/>
    </sheetView>
  </sheetViews>
  <sheetFormatPr defaultRowHeight="15"/>
  <cols>
    <col min="1" max="1" width="1.42578125" customWidth="1"/>
    <col min="2" max="2" width="41.5703125" customWidth="1"/>
    <col min="3" max="10" width="9.7109375" bestFit="1" customWidth="1"/>
  </cols>
  <sheetData>
    <row r="1" spans="1:15" ht="1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46.5" customHeight="1">
      <c r="A2" s="1"/>
      <c r="B2" s="67" t="s">
        <v>58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5.25" customHeight="1">
      <c r="A4" s="1"/>
      <c r="B4" s="1"/>
      <c r="C4" s="1"/>
      <c r="D4" s="68" t="s">
        <v>48</v>
      </c>
      <c r="E4" s="68"/>
      <c r="F4" s="68"/>
      <c r="G4" s="68"/>
      <c r="H4" s="68"/>
      <c r="I4" s="68"/>
      <c r="J4" s="68"/>
      <c r="K4" s="68"/>
      <c r="L4" s="68"/>
      <c r="M4" s="4"/>
      <c r="N4" s="4"/>
      <c r="O4" s="5"/>
    </row>
    <row r="5" spans="1:15" ht="1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" customHeight="1">
      <c r="A6" s="1"/>
      <c r="B6" s="7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5" customHeight="1">
      <c r="A7" s="1"/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 ht="15" customHeight="1" thickBot="1">
      <c r="B8" s="69" t="s">
        <v>1</v>
      </c>
      <c r="C8" s="69"/>
      <c r="D8" s="69"/>
      <c r="E8" s="69"/>
      <c r="F8" s="69"/>
      <c r="G8" s="69"/>
      <c r="H8" s="69"/>
    </row>
    <row r="9" spans="1:15" ht="15" customHeight="1" thickTop="1">
      <c r="B9" s="70"/>
      <c r="C9" s="63" t="s">
        <v>1</v>
      </c>
      <c r="D9" s="64"/>
      <c r="E9" s="64"/>
      <c r="F9" s="64"/>
      <c r="G9" s="64"/>
      <c r="H9" s="65"/>
    </row>
    <row r="10" spans="1:15" ht="15" customHeight="1">
      <c r="B10" s="71"/>
      <c r="C10" s="60" t="s">
        <v>59</v>
      </c>
      <c r="D10" s="61"/>
      <c r="E10" s="61" t="s">
        <v>60</v>
      </c>
      <c r="F10" s="61"/>
      <c r="G10" s="61" t="s">
        <v>16</v>
      </c>
      <c r="H10" s="62"/>
    </row>
    <row r="11" spans="1:15" ht="15" customHeight="1" thickBot="1">
      <c r="B11" s="72"/>
      <c r="C11" s="29" t="s">
        <v>6</v>
      </c>
      <c r="D11" s="30" t="s">
        <v>3</v>
      </c>
      <c r="E11" s="30" t="s">
        <v>6</v>
      </c>
      <c r="F11" s="30" t="s">
        <v>3</v>
      </c>
      <c r="G11" s="30" t="s">
        <v>6</v>
      </c>
      <c r="H11" s="31" t="s">
        <v>3</v>
      </c>
    </row>
    <row r="12" spans="1:15" ht="15" customHeight="1" thickTop="1">
      <c r="B12" s="9" t="s">
        <v>49</v>
      </c>
      <c r="C12" s="10">
        <v>9</v>
      </c>
      <c r="D12" s="11">
        <v>0.6</v>
      </c>
      <c r="E12" s="12">
        <v>6</v>
      </c>
      <c r="F12" s="11">
        <v>0.4</v>
      </c>
      <c r="G12" s="48">
        <v>15</v>
      </c>
      <c r="H12" s="49">
        <f>G12/SUM($G$12:$G$15)</f>
        <v>7.2115384615384609E-2</v>
      </c>
    </row>
    <row r="13" spans="1:15" ht="15" customHeight="1">
      <c r="B13" s="13" t="s">
        <v>50</v>
      </c>
      <c r="C13" s="14">
        <v>15</v>
      </c>
      <c r="D13" s="15">
        <v>0.24590163934426229</v>
      </c>
      <c r="E13" s="16">
        <v>46</v>
      </c>
      <c r="F13" s="15">
        <v>0.75409836065573765</v>
      </c>
      <c r="G13" s="50">
        <v>61</v>
      </c>
      <c r="H13" s="51">
        <f t="shared" ref="H13:H15" si="0">G13/SUM($G$12:$G$15)</f>
        <v>0.29326923076923078</v>
      </c>
    </row>
    <row r="14" spans="1:15" ht="15" customHeight="1">
      <c r="B14" s="13" t="s">
        <v>61</v>
      </c>
      <c r="C14" s="14">
        <v>1</v>
      </c>
      <c r="D14" s="15">
        <v>3.5714285714285719E-2</v>
      </c>
      <c r="E14" s="16">
        <v>27</v>
      </c>
      <c r="F14" s="15">
        <v>0.9642857142857143</v>
      </c>
      <c r="G14" s="50">
        <v>28</v>
      </c>
      <c r="H14" s="51">
        <f t="shared" si="0"/>
        <v>0.13461538461538461</v>
      </c>
    </row>
    <row r="15" spans="1:15" ht="15" customHeight="1" thickBot="1">
      <c r="B15" s="17" t="s">
        <v>16</v>
      </c>
      <c r="C15" s="18">
        <v>25</v>
      </c>
      <c r="D15" s="19">
        <v>0.24038461538461539</v>
      </c>
      <c r="E15" s="20">
        <v>79</v>
      </c>
      <c r="F15" s="19">
        <v>0.75961538461538469</v>
      </c>
      <c r="G15" s="52">
        <v>104</v>
      </c>
      <c r="H15" s="53">
        <f t="shared" si="0"/>
        <v>0.5</v>
      </c>
    </row>
    <row r="16" spans="1:15" ht="15" customHeight="1" thickTop="1"/>
    <row r="17" spans="2:10" ht="15" customHeight="1" thickBot="1">
      <c r="B17" s="69" t="s">
        <v>4</v>
      </c>
      <c r="C17" s="69"/>
      <c r="D17" s="69"/>
      <c r="E17" s="69"/>
      <c r="F17" s="69"/>
      <c r="G17" s="69"/>
      <c r="H17" s="69"/>
      <c r="I17" s="69"/>
      <c r="J17" s="69"/>
    </row>
    <row r="18" spans="2:10" ht="15" customHeight="1" thickTop="1">
      <c r="B18" s="70"/>
      <c r="C18" s="63" t="s">
        <v>4</v>
      </c>
      <c r="D18" s="64"/>
      <c r="E18" s="64"/>
      <c r="F18" s="64"/>
      <c r="G18" s="64"/>
      <c r="H18" s="64"/>
      <c r="I18" s="64"/>
      <c r="J18" s="65"/>
    </row>
    <row r="19" spans="2:10" ht="27" customHeight="1">
      <c r="B19" s="71"/>
      <c r="C19" s="60" t="s">
        <v>28</v>
      </c>
      <c r="D19" s="61"/>
      <c r="E19" s="61" t="s">
        <v>62</v>
      </c>
      <c r="F19" s="61"/>
      <c r="G19" s="61" t="s">
        <v>5</v>
      </c>
      <c r="H19" s="61"/>
      <c r="I19" s="61" t="s">
        <v>16</v>
      </c>
      <c r="J19" s="62"/>
    </row>
    <row r="20" spans="2:10" ht="15" customHeight="1" thickBot="1">
      <c r="B20" s="72"/>
      <c r="C20" s="29" t="s">
        <v>6</v>
      </c>
      <c r="D20" s="30" t="s">
        <v>3</v>
      </c>
      <c r="E20" s="30" t="s">
        <v>6</v>
      </c>
      <c r="F20" s="30" t="s">
        <v>3</v>
      </c>
      <c r="G20" s="30" t="s">
        <v>6</v>
      </c>
      <c r="H20" s="30" t="s">
        <v>3</v>
      </c>
      <c r="I20" s="30" t="s">
        <v>6</v>
      </c>
      <c r="J20" s="31" t="s">
        <v>3</v>
      </c>
    </row>
    <row r="21" spans="2:10" ht="15" customHeight="1" thickTop="1">
      <c r="B21" s="9" t="s">
        <v>49</v>
      </c>
      <c r="C21" s="10">
        <v>9</v>
      </c>
      <c r="D21" s="11">
        <v>0.6</v>
      </c>
      <c r="E21" s="12">
        <v>5</v>
      </c>
      <c r="F21" s="11">
        <v>0.33333333333333337</v>
      </c>
      <c r="G21" s="12">
        <v>1</v>
      </c>
      <c r="H21" s="11">
        <v>6.6666666666666666E-2</v>
      </c>
      <c r="I21" s="48">
        <v>15</v>
      </c>
      <c r="J21" s="49">
        <f>I21/SUM($I$21:$I$24)</f>
        <v>7.2115384615384609E-2</v>
      </c>
    </row>
    <row r="22" spans="2:10" ht="15" customHeight="1">
      <c r="B22" s="13" t="s">
        <v>50</v>
      </c>
      <c r="C22" s="14">
        <v>51</v>
      </c>
      <c r="D22" s="15">
        <v>0.83606557377049184</v>
      </c>
      <c r="E22" s="16">
        <v>6</v>
      </c>
      <c r="F22" s="15">
        <v>9.8360655737704916E-2</v>
      </c>
      <c r="G22" s="16">
        <v>4</v>
      </c>
      <c r="H22" s="15">
        <v>6.5573770491803282E-2</v>
      </c>
      <c r="I22" s="50">
        <v>61</v>
      </c>
      <c r="J22" s="51">
        <f t="shared" ref="J22:J24" si="1">I22/SUM($I$21:$I$24)</f>
        <v>0.29326923076923078</v>
      </c>
    </row>
    <row r="23" spans="2:10" ht="15" customHeight="1">
      <c r="B23" s="13" t="s">
        <v>61</v>
      </c>
      <c r="C23" s="14">
        <v>23</v>
      </c>
      <c r="D23" s="15">
        <v>0.8214285714285714</v>
      </c>
      <c r="E23" s="16">
        <v>3</v>
      </c>
      <c r="F23" s="15">
        <v>0.10714285714285714</v>
      </c>
      <c r="G23" s="16">
        <v>2</v>
      </c>
      <c r="H23" s="15">
        <v>7.1428571428571438E-2</v>
      </c>
      <c r="I23" s="50">
        <v>28</v>
      </c>
      <c r="J23" s="51">
        <f t="shared" si="1"/>
        <v>0.13461538461538461</v>
      </c>
    </row>
    <row r="24" spans="2:10" ht="15" customHeight="1" thickBot="1">
      <c r="B24" s="17" t="s">
        <v>16</v>
      </c>
      <c r="C24" s="18">
        <v>83</v>
      </c>
      <c r="D24" s="19">
        <v>0.79807692307692302</v>
      </c>
      <c r="E24" s="20">
        <v>14</v>
      </c>
      <c r="F24" s="19">
        <v>0.13461538461538461</v>
      </c>
      <c r="G24" s="20">
        <v>7</v>
      </c>
      <c r="H24" s="19">
        <v>6.7307692307692304E-2</v>
      </c>
      <c r="I24" s="52">
        <v>104</v>
      </c>
      <c r="J24" s="53">
        <f t="shared" si="1"/>
        <v>0.5</v>
      </c>
    </row>
    <row r="25" spans="2:10" ht="15" customHeight="1" thickTop="1"/>
    <row r="26" spans="2:10" ht="15" customHeight="1" thickBot="1">
      <c r="B26" s="69" t="s">
        <v>29</v>
      </c>
      <c r="C26" s="69"/>
      <c r="D26" s="69"/>
      <c r="E26" s="69"/>
      <c r="F26" s="69"/>
      <c r="G26" s="69"/>
      <c r="H26" s="69"/>
      <c r="I26" s="69"/>
      <c r="J26" s="69"/>
    </row>
    <row r="27" spans="2:10" ht="39.75" customHeight="1" thickTop="1">
      <c r="B27" s="70"/>
      <c r="C27" s="63" t="s">
        <v>49</v>
      </c>
      <c r="D27" s="64"/>
      <c r="E27" s="64" t="s">
        <v>50</v>
      </c>
      <c r="F27" s="64"/>
      <c r="G27" s="64" t="s">
        <v>61</v>
      </c>
      <c r="H27" s="64"/>
      <c r="I27" s="64" t="s">
        <v>16</v>
      </c>
      <c r="J27" s="65"/>
    </row>
    <row r="28" spans="2:10" ht="15" customHeight="1" thickBot="1">
      <c r="B28" s="72"/>
      <c r="C28" s="29" t="s">
        <v>6</v>
      </c>
      <c r="D28" s="30" t="s">
        <v>3</v>
      </c>
      <c r="E28" s="30" t="s">
        <v>6</v>
      </c>
      <c r="F28" s="30" t="s">
        <v>3</v>
      </c>
      <c r="G28" s="30" t="s">
        <v>6</v>
      </c>
      <c r="H28" s="30" t="s">
        <v>3</v>
      </c>
      <c r="I28" s="30" t="s">
        <v>6</v>
      </c>
      <c r="J28" s="31" t="s">
        <v>3</v>
      </c>
    </row>
    <row r="29" spans="2:10" ht="15" customHeight="1" thickTop="1">
      <c r="B29" s="9" t="s">
        <v>5</v>
      </c>
      <c r="C29" s="10">
        <v>5</v>
      </c>
      <c r="D29" s="11">
        <f>C29/15</f>
        <v>0.33333333333333331</v>
      </c>
      <c r="E29" s="12">
        <v>5</v>
      </c>
      <c r="F29" s="11">
        <f>E29/61</f>
        <v>8.1967213114754092E-2</v>
      </c>
      <c r="G29" s="12">
        <v>2</v>
      </c>
      <c r="H29" s="11">
        <f>G29/28</f>
        <v>7.1428571428571425E-2</v>
      </c>
      <c r="I29" s="48">
        <v>12</v>
      </c>
      <c r="J29" s="49">
        <f>I29/104</f>
        <v>0.11538461538461539</v>
      </c>
    </row>
    <row r="30" spans="2:10" ht="15" customHeight="1">
      <c r="B30" s="13" t="s">
        <v>63</v>
      </c>
      <c r="C30" s="14">
        <v>0</v>
      </c>
      <c r="D30" s="15">
        <f t="shared" ref="D30:D93" si="2">C30/15</f>
        <v>0</v>
      </c>
      <c r="E30" s="16">
        <v>0</v>
      </c>
      <c r="F30" s="15">
        <f t="shared" ref="F30:F93" si="3">E30/61</f>
        <v>0</v>
      </c>
      <c r="G30" s="16">
        <v>1</v>
      </c>
      <c r="H30" s="15">
        <f t="shared" ref="H30:H93" si="4">G30/28</f>
        <v>3.5714285714285712E-2</v>
      </c>
      <c r="I30" s="50">
        <v>1</v>
      </c>
      <c r="J30" s="51">
        <f t="shared" ref="J30:J93" si="5">I30/104</f>
        <v>9.6153846153846159E-3</v>
      </c>
    </row>
    <row r="31" spans="2:10" ht="15" customHeight="1">
      <c r="B31" s="13" t="s">
        <v>64</v>
      </c>
      <c r="C31" s="14">
        <v>0</v>
      </c>
      <c r="D31" s="15">
        <f t="shared" si="2"/>
        <v>0</v>
      </c>
      <c r="E31" s="16">
        <v>1</v>
      </c>
      <c r="F31" s="15">
        <f t="shared" si="3"/>
        <v>1.6393442622950821E-2</v>
      </c>
      <c r="G31" s="16">
        <v>0</v>
      </c>
      <c r="H31" s="15">
        <f t="shared" si="4"/>
        <v>0</v>
      </c>
      <c r="I31" s="50">
        <v>1</v>
      </c>
      <c r="J31" s="51">
        <f t="shared" si="5"/>
        <v>9.6153846153846159E-3</v>
      </c>
    </row>
    <row r="32" spans="2:10" ht="15" customHeight="1">
      <c r="B32" s="13" t="s">
        <v>65</v>
      </c>
      <c r="C32" s="14">
        <v>0</v>
      </c>
      <c r="D32" s="15">
        <f t="shared" si="2"/>
        <v>0</v>
      </c>
      <c r="E32" s="16">
        <v>0</v>
      </c>
      <c r="F32" s="15">
        <f t="shared" si="3"/>
        <v>0</v>
      </c>
      <c r="G32" s="16">
        <v>1</v>
      </c>
      <c r="H32" s="15">
        <f t="shared" si="4"/>
        <v>3.5714285714285712E-2</v>
      </c>
      <c r="I32" s="50">
        <v>1</v>
      </c>
      <c r="J32" s="51">
        <f t="shared" si="5"/>
        <v>9.6153846153846159E-3</v>
      </c>
    </row>
    <row r="33" spans="2:10" ht="15" customHeight="1">
      <c r="B33" s="13" t="s">
        <v>66</v>
      </c>
      <c r="C33" s="14">
        <v>0</v>
      </c>
      <c r="D33" s="15">
        <f t="shared" si="2"/>
        <v>0</v>
      </c>
      <c r="E33" s="16">
        <v>1</v>
      </c>
      <c r="F33" s="15">
        <f t="shared" si="3"/>
        <v>1.6393442622950821E-2</v>
      </c>
      <c r="G33" s="16">
        <v>0</v>
      </c>
      <c r="H33" s="15">
        <f t="shared" si="4"/>
        <v>0</v>
      </c>
      <c r="I33" s="50">
        <v>1</v>
      </c>
      <c r="J33" s="51">
        <f t="shared" si="5"/>
        <v>9.6153846153846159E-3</v>
      </c>
    </row>
    <row r="34" spans="2:10" ht="15" customHeight="1">
      <c r="B34" s="13" t="s">
        <v>67</v>
      </c>
      <c r="C34" s="14">
        <v>0</v>
      </c>
      <c r="D34" s="15">
        <f t="shared" si="2"/>
        <v>0</v>
      </c>
      <c r="E34" s="16">
        <v>0</v>
      </c>
      <c r="F34" s="15">
        <f t="shared" si="3"/>
        <v>0</v>
      </c>
      <c r="G34" s="16">
        <v>1</v>
      </c>
      <c r="H34" s="15">
        <f t="shared" si="4"/>
        <v>3.5714285714285712E-2</v>
      </c>
      <c r="I34" s="50">
        <v>1</v>
      </c>
      <c r="J34" s="51">
        <f t="shared" si="5"/>
        <v>9.6153846153846159E-3</v>
      </c>
    </row>
    <row r="35" spans="2:10" ht="15" customHeight="1">
      <c r="B35" s="13" t="s">
        <v>68</v>
      </c>
      <c r="C35" s="14">
        <v>0</v>
      </c>
      <c r="D35" s="15">
        <f t="shared" si="2"/>
        <v>0</v>
      </c>
      <c r="E35" s="16">
        <v>2</v>
      </c>
      <c r="F35" s="15">
        <f t="shared" si="3"/>
        <v>3.2786885245901641E-2</v>
      </c>
      <c r="G35" s="16">
        <v>0</v>
      </c>
      <c r="H35" s="15">
        <f t="shared" si="4"/>
        <v>0</v>
      </c>
      <c r="I35" s="50">
        <v>2</v>
      </c>
      <c r="J35" s="51">
        <f t="shared" si="5"/>
        <v>1.9230769230769232E-2</v>
      </c>
    </row>
    <row r="36" spans="2:10" ht="15" customHeight="1">
      <c r="B36" s="13" t="s">
        <v>69</v>
      </c>
      <c r="C36" s="14">
        <v>0</v>
      </c>
      <c r="D36" s="15">
        <f t="shared" si="2"/>
        <v>0</v>
      </c>
      <c r="E36" s="16">
        <v>1</v>
      </c>
      <c r="F36" s="15">
        <f t="shared" si="3"/>
        <v>1.6393442622950821E-2</v>
      </c>
      <c r="G36" s="16">
        <v>0</v>
      </c>
      <c r="H36" s="15">
        <f t="shared" si="4"/>
        <v>0</v>
      </c>
      <c r="I36" s="50">
        <v>1</v>
      </c>
      <c r="J36" s="51">
        <f t="shared" si="5"/>
        <v>9.6153846153846159E-3</v>
      </c>
    </row>
    <row r="37" spans="2:10" ht="15" customHeight="1">
      <c r="B37" s="13" t="s">
        <v>70</v>
      </c>
      <c r="C37" s="14">
        <v>0</v>
      </c>
      <c r="D37" s="15">
        <f t="shared" si="2"/>
        <v>0</v>
      </c>
      <c r="E37" s="16">
        <v>1</v>
      </c>
      <c r="F37" s="15">
        <f t="shared" si="3"/>
        <v>1.6393442622950821E-2</v>
      </c>
      <c r="G37" s="16">
        <v>0</v>
      </c>
      <c r="H37" s="15">
        <f t="shared" si="4"/>
        <v>0</v>
      </c>
      <c r="I37" s="50">
        <v>1</v>
      </c>
      <c r="J37" s="51">
        <f t="shared" si="5"/>
        <v>9.6153846153846159E-3</v>
      </c>
    </row>
    <row r="38" spans="2:10" ht="15" customHeight="1">
      <c r="B38" s="13" t="s">
        <v>71</v>
      </c>
      <c r="C38" s="14">
        <v>0</v>
      </c>
      <c r="D38" s="15">
        <f t="shared" si="2"/>
        <v>0</v>
      </c>
      <c r="E38" s="16">
        <v>0</v>
      </c>
      <c r="F38" s="15">
        <f t="shared" si="3"/>
        <v>0</v>
      </c>
      <c r="G38" s="16">
        <v>1</v>
      </c>
      <c r="H38" s="15">
        <f t="shared" si="4"/>
        <v>3.5714285714285712E-2</v>
      </c>
      <c r="I38" s="50">
        <v>1</v>
      </c>
      <c r="J38" s="51">
        <f t="shared" si="5"/>
        <v>9.6153846153846159E-3</v>
      </c>
    </row>
    <row r="39" spans="2:10" ht="15" customHeight="1">
      <c r="B39" s="13" t="s">
        <v>72</v>
      </c>
      <c r="C39" s="14">
        <v>0</v>
      </c>
      <c r="D39" s="15">
        <f t="shared" si="2"/>
        <v>0</v>
      </c>
      <c r="E39" s="16">
        <v>1</v>
      </c>
      <c r="F39" s="15">
        <f t="shared" si="3"/>
        <v>1.6393442622950821E-2</v>
      </c>
      <c r="G39" s="16">
        <v>0</v>
      </c>
      <c r="H39" s="15">
        <f t="shared" si="4"/>
        <v>0</v>
      </c>
      <c r="I39" s="50">
        <v>1</v>
      </c>
      <c r="J39" s="51">
        <f t="shared" si="5"/>
        <v>9.6153846153846159E-3</v>
      </c>
    </row>
    <row r="40" spans="2:10" ht="15" customHeight="1">
      <c r="B40" s="13" t="s">
        <v>73</v>
      </c>
      <c r="C40" s="14">
        <v>1</v>
      </c>
      <c r="D40" s="15">
        <f t="shared" si="2"/>
        <v>6.6666666666666666E-2</v>
      </c>
      <c r="E40" s="16">
        <v>0</v>
      </c>
      <c r="F40" s="15">
        <f t="shared" si="3"/>
        <v>0</v>
      </c>
      <c r="G40" s="16">
        <v>0</v>
      </c>
      <c r="H40" s="15">
        <f t="shared" si="4"/>
        <v>0</v>
      </c>
      <c r="I40" s="50">
        <v>1</v>
      </c>
      <c r="J40" s="51">
        <f t="shared" si="5"/>
        <v>9.6153846153846159E-3</v>
      </c>
    </row>
    <row r="41" spans="2:10" ht="15" customHeight="1">
      <c r="B41" s="13" t="s">
        <v>74</v>
      </c>
      <c r="C41" s="14">
        <v>0</v>
      </c>
      <c r="D41" s="15">
        <f t="shared" si="2"/>
        <v>0</v>
      </c>
      <c r="E41" s="16">
        <v>0</v>
      </c>
      <c r="F41" s="15">
        <f t="shared" si="3"/>
        <v>0</v>
      </c>
      <c r="G41" s="16">
        <v>1</v>
      </c>
      <c r="H41" s="15">
        <f t="shared" si="4"/>
        <v>3.5714285714285712E-2</v>
      </c>
      <c r="I41" s="50">
        <v>1</v>
      </c>
      <c r="J41" s="51">
        <f t="shared" si="5"/>
        <v>9.6153846153846159E-3</v>
      </c>
    </row>
    <row r="42" spans="2:10" ht="15" customHeight="1">
      <c r="B42" s="13" t="s">
        <v>75</v>
      </c>
      <c r="C42" s="14">
        <v>0</v>
      </c>
      <c r="D42" s="15">
        <f t="shared" si="2"/>
        <v>0</v>
      </c>
      <c r="E42" s="16">
        <v>1</v>
      </c>
      <c r="F42" s="15">
        <f t="shared" si="3"/>
        <v>1.6393442622950821E-2</v>
      </c>
      <c r="G42" s="16">
        <v>0</v>
      </c>
      <c r="H42" s="15">
        <f t="shared" si="4"/>
        <v>0</v>
      </c>
      <c r="I42" s="50">
        <v>1</v>
      </c>
      <c r="J42" s="51">
        <f t="shared" si="5"/>
        <v>9.6153846153846159E-3</v>
      </c>
    </row>
    <row r="43" spans="2:10" ht="15" customHeight="1">
      <c r="B43" s="13" t="s">
        <v>76</v>
      </c>
      <c r="C43" s="14">
        <v>0</v>
      </c>
      <c r="D43" s="15">
        <f t="shared" si="2"/>
        <v>0</v>
      </c>
      <c r="E43" s="16">
        <v>2</v>
      </c>
      <c r="F43" s="15">
        <f t="shared" si="3"/>
        <v>3.2786885245901641E-2</v>
      </c>
      <c r="G43" s="16">
        <v>0</v>
      </c>
      <c r="H43" s="15">
        <f t="shared" si="4"/>
        <v>0</v>
      </c>
      <c r="I43" s="50">
        <v>2</v>
      </c>
      <c r="J43" s="51">
        <f t="shared" si="5"/>
        <v>1.9230769230769232E-2</v>
      </c>
    </row>
    <row r="44" spans="2:10" ht="15" customHeight="1">
      <c r="B44" s="13" t="s">
        <v>77</v>
      </c>
      <c r="C44" s="14">
        <v>1</v>
      </c>
      <c r="D44" s="15">
        <f t="shared" si="2"/>
        <v>6.6666666666666666E-2</v>
      </c>
      <c r="E44" s="16">
        <v>0</v>
      </c>
      <c r="F44" s="15">
        <f t="shared" si="3"/>
        <v>0</v>
      </c>
      <c r="G44" s="16">
        <v>0</v>
      </c>
      <c r="H44" s="15">
        <f t="shared" si="4"/>
        <v>0</v>
      </c>
      <c r="I44" s="50">
        <v>1</v>
      </c>
      <c r="J44" s="51">
        <f t="shared" si="5"/>
        <v>9.6153846153846159E-3</v>
      </c>
    </row>
    <row r="45" spans="2:10" ht="15" customHeight="1">
      <c r="B45" s="13" t="s">
        <v>78</v>
      </c>
      <c r="C45" s="14">
        <v>0</v>
      </c>
      <c r="D45" s="15">
        <f t="shared" si="2"/>
        <v>0</v>
      </c>
      <c r="E45" s="16">
        <v>1</v>
      </c>
      <c r="F45" s="15">
        <f t="shared" si="3"/>
        <v>1.6393442622950821E-2</v>
      </c>
      <c r="G45" s="16">
        <v>0</v>
      </c>
      <c r="H45" s="15">
        <f t="shared" si="4"/>
        <v>0</v>
      </c>
      <c r="I45" s="50">
        <v>1</v>
      </c>
      <c r="J45" s="51">
        <f t="shared" si="5"/>
        <v>9.6153846153846159E-3</v>
      </c>
    </row>
    <row r="46" spans="2:10" ht="15" customHeight="1">
      <c r="B46" s="13" t="s">
        <v>79</v>
      </c>
      <c r="C46" s="14">
        <v>1</v>
      </c>
      <c r="D46" s="15">
        <f t="shared" si="2"/>
        <v>6.6666666666666666E-2</v>
      </c>
      <c r="E46" s="16">
        <v>0</v>
      </c>
      <c r="F46" s="15">
        <f t="shared" si="3"/>
        <v>0</v>
      </c>
      <c r="G46" s="16">
        <v>0</v>
      </c>
      <c r="H46" s="15">
        <f t="shared" si="4"/>
        <v>0</v>
      </c>
      <c r="I46" s="50">
        <v>1</v>
      </c>
      <c r="J46" s="51">
        <f t="shared" si="5"/>
        <v>9.6153846153846159E-3</v>
      </c>
    </row>
    <row r="47" spans="2:10" ht="15" customHeight="1">
      <c r="B47" s="13" t="s">
        <v>80</v>
      </c>
      <c r="C47" s="14">
        <v>0</v>
      </c>
      <c r="D47" s="15">
        <f t="shared" si="2"/>
        <v>0</v>
      </c>
      <c r="E47" s="16">
        <v>0</v>
      </c>
      <c r="F47" s="15">
        <f t="shared" si="3"/>
        <v>0</v>
      </c>
      <c r="G47" s="16">
        <v>2</v>
      </c>
      <c r="H47" s="15">
        <f t="shared" si="4"/>
        <v>7.1428571428571425E-2</v>
      </c>
      <c r="I47" s="50">
        <v>2</v>
      </c>
      <c r="J47" s="51">
        <f t="shared" si="5"/>
        <v>1.9230769230769232E-2</v>
      </c>
    </row>
    <row r="48" spans="2:10" ht="15" customHeight="1">
      <c r="B48" s="13" t="s">
        <v>81</v>
      </c>
      <c r="C48" s="14">
        <v>0</v>
      </c>
      <c r="D48" s="15">
        <f t="shared" si="2"/>
        <v>0</v>
      </c>
      <c r="E48" s="16">
        <v>0</v>
      </c>
      <c r="F48" s="15">
        <f t="shared" si="3"/>
        <v>0</v>
      </c>
      <c r="G48" s="16">
        <v>2</v>
      </c>
      <c r="H48" s="15">
        <f t="shared" si="4"/>
        <v>7.1428571428571425E-2</v>
      </c>
      <c r="I48" s="50">
        <v>2</v>
      </c>
      <c r="J48" s="51">
        <f t="shared" si="5"/>
        <v>1.9230769230769232E-2</v>
      </c>
    </row>
    <row r="49" spans="2:10" ht="15" customHeight="1">
      <c r="B49" s="13" t="s">
        <v>82</v>
      </c>
      <c r="C49" s="14">
        <v>0</v>
      </c>
      <c r="D49" s="15">
        <f t="shared" si="2"/>
        <v>0</v>
      </c>
      <c r="E49" s="16">
        <v>1</v>
      </c>
      <c r="F49" s="15">
        <f t="shared" si="3"/>
        <v>1.6393442622950821E-2</v>
      </c>
      <c r="G49" s="16">
        <v>0</v>
      </c>
      <c r="H49" s="15">
        <f t="shared" si="4"/>
        <v>0</v>
      </c>
      <c r="I49" s="50">
        <v>1</v>
      </c>
      <c r="J49" s="51">
        <f t="shared" si="5"/>
        <v>9.6153846153846159E-3</v>
      </c>
    </row>
    <row r="50" spans="2:10" ht="15" customHeight="1">
      <c r="B50" s="13" t="s">
        <v>83</v>
      </c>
      <c r="C50" s="14">
        <v>0</v>
      </c>
      <c r="D50" s="15">
        <f t="shared" si="2"/>
        <v>0</v>
      </c>
      <c r="E50" s="16">
        <v>2</v>
      </c>
      <c r="F50" s="15">
        <f t="shared" si="3"/>
        <v>3.2786885245901641E-2</v>
      </c>
      <c r="G50" s="16">
        <v>0</v>
      </c>
      <c r="H50" s="15">
        <f t="shared" si="4"/>
        <v>0</v>
      </c>
      <c r="I50" s="50">
        <v>2</v>
      </c>
      <c r="J50" s="51">
        <f t="shared" si="5"/>
        <v>1.9230769230769232E-2</v>
      </c>
    </row>
    <row r="51" spans="2:10" ht="15" customHeight="1">
      <c r="B51" s="13" t="s">
        <v>84</v>
      </c>
      <c r="C51" s="14">
        <v>0</v>
      </c>
      <c r="D51" s="15">
        <f t="shared" si="2"/>
        <v>0</v>
      </c>
      <c r="E51" s="16">
        <v>3</v>
      </c>
      <c r="F51" s="15">
        <f t="shared" si="3"/>
        <v>4.9180327868852458E-2</v>
      </c>
      <c r="G51" s="16">
        <v>0</v>
      </c>
      <c r="H51" s="15">
        <f t="shared" si="4"/>
        <v>0</v>
      </c>
      <c r="I51" s="50">
        <v>3</v>
      </c>
      <c r="J51" s="51">
        <f t="shared" si="5"/>
        <v>2.8846153846153848E-2</v>
      </c>
    </row>
    <row r="52" spans="2:10" ht="15" customHeight="1">
      <c r="B52" s="13" t="s">
        <v>85</v>
      </c>
      <c r="C52" s="14">
        <v>0</v>
      </c>
      <c r="D52" s="15">
        <f t="shared" si="2"/>
        <v>0</v>
      </c>
      <c r="E52" s="16">
        <v>1</v>
      </c>
      <c r="F52" s="15">
        <f t="shared" si="3"/>
        <v>1.6393442622950821E-2</v>
      </c>
      <c r="G52" s="16">
        <v>0</v>
      </c>
      <c r="H52" s="15">
        <f t="shared" si="4"/>
        <v>0</v>
      </c>
      <c r="I52" s="50">
        <v>1</v>
      </c>
      <c r="J52" s="51">
        <f t="shared" si="5"/>
        <v>9.6153846153846159E-3</v>
      </c>
    </row>
    <row r="53" spans="2:10" ht="15" customHeight="1">
      <c r="B53" s="13" t="s">
        <v>86</v>
      </c>
      <c r="C53" s="14">
        <v>0</v>
      </c>
      <c r="D53" s="15">
        <f t="shared" si="2"/>
        <v>0</v>
      </c>
      <c r="E53" s="16">
        <v>1</v>
      </c>
      <c r="F53" s="15">
        <f t="shared" si="3"/>
        <v>1.6393442622950821E-2</v>
      </c>
      <c r="G53" s="16">
        <v>0</v>
      </c>
      <c r="H53" s="15">
        <f t="shared" si="4"/>
        <v>0</v>
      </c>
      <c r="I53" s="50">
        <v>1</v>
      </c>
      <c r="J53" s="51">
        <f t="shared" si="5"/>
        <v>9.6153846153846159E-3</v>
      </c>
    </row>
    <row r="54" spans="2:10" ht="15" customHeight="1">
      <c r="B54" s="13" t="s">
        <v>87</v>
      </c>
      <c r="C54" s="14">
        <v>1</v>
      </c>
      <c r="D54" s="15">
        <f t="shared" si="2"/>
        <v>6.6666666666666666E-2</v>
      </c>
      <c r="E54" s="16">
        <v>2</v>
      </c>
      <c r="F54" s="15">
        <f t="shared" si="3"/>
        <v>3.2786885245901641E-2</v>
      </c>
      <c r="G54" s="16">
        <v>0</v>
      </c>
      <c r="H54" s="15">
        <f t="shared" si="4"/>
        <v>0</v>
      </c>
      <c r="I54" s="50">
        <v>3</v>
      </c>
      <c r="J54" s="51">
        <f t="shared" si="5"/>
        <v>2.8846153846153848E-2</v>
      </c>
    </row>
    <row r="55" spans="2:10" ht="15" customHeight="1">
      <c r="B55" s="13" t="s">
        <v>88</v>
      </c>
      <c r="C55" s="14">
        <v>0</v>
      </c>
      <c r="D55" s="15">
        <f t="shared" si="2"/>
        <v>0</v>
      </c>
      <c r="E55" s="16">
        <v>1</v>
      </c>
      <c r="F55" s="15">
        <f t="shared" si="3"/>
        <v>1.6393442622950821E-2</v>
      </c>
      <c r="G55" s="16">
        <v>0</v>
      </c>
      <c r="H55" s="15">
        <f t="shared" si="4"/>
        <v>0</v>
      </c>
      <c r="I55" s="50">
        <v>1</v>
      </c>
      <c r="J55" s="51">
        <f t="shared" si="5"/>
        <v>9.6153846153846159E-3</v>
      </c>
    </row>
    <row r="56" spans="2:10" ht="15" customHeight="1">
      <c r="B56" s="13" t="s">
        <v>89</v>
      </c>
      <c r="C56" s="14">
        <v>0</v>
      </c>
      <c r="D56" s="15">
        <f t="shared" si="2"/>
        <v>0</v>
      </c>
      <c r="E56" s="16">
        <v>0</v>
      </c>
      <c r="F56" s="15">
        <f t="shared" si="3"/>
        <v>0</v>
      </c>
      <c r="G56" s="16">
        <v>1</v>
      </c>
      <c r="H56" s="15">
        <f t="shared" si="4"/>
        <v>3.5714285714285712E-2</v>
      </c>
      <c r="I56" s="50">
        <v>1</v>
      </c>
      <c r="J56" s="51">
        <f t="shared" si="5"/>
        <v>9.6153846153846159E-3</v>
      </c>
    </row>
    <row r="57" spans="2:10" ht="15" customHeight="1">
      <c r="B57" s="13" t="s">
        <v>90</v>
      </c>
      <c r="C57" s="14">
        <v>0</v>
      </c>
      <c r="D57" s="15">
        <f t="shared" si="2"/>
        <v>0</v>
      </c>
      <c r="E57" s="16">
        <v>0</v>
      </c>
      <c r="F57" s="15">
        <f t="shared" si="3"/>
        <v>0</v>
      </c>
      <c r="G57" s="16">
        <v>1</v>
      </c>
      <c r="H57" s="15">
        <f t="shared" si="4"/>
        <v>3.5714285714285712E-2</v>
      </c>
      <c r="I57" s="50">
        <v>1</v>
      </c>
      <c r="J57" s="51">
        <f t="shared" si="5"/>
        <v>9.6153846153846159E-3</v>
      </c>
    </row>
    <row r="58" spans="2:10" ht="15" customHeight="1">
      <c r="B58" s="13" t="s">
        <v>91</v>
      </c>
      <c r="C58" s="14">
        <v>0</v>
      </c>
      <c r="D58" s="15">
        <f t="shared" si="2"/>
        <v>0</v>
      </c>
      <c r="E58" s="16">
        <v>1</v>
      </c>
      <c r="F58" s="15">
        <f t="shared" si="3"/>
        <v>1.6393442622950821E-2</v>
      </c>
      <c r="G58" s="16">
        <v>0</v>
      </c>
      <c r="H58" s="15">
        <f t="shared" si="4"/>
        <v>0</v>
      </c>
      <c r="I58" s="50">
        <v>1</v>
      </c>
      <c r="J58" s="51">
        <f t="shared" si="5"/>
        <v>9.6153846153846159E-3</v>
      </c>
    </row>
    <row r="59" spans="2:10" ht="15" customHeight="1">
      <c r="B59" s="13" t="s">
        <v>92</v>
      </c>
      <c r="C59" s="14">
        <v>1</v>
      </c>
      <c r="D59" s="15">
        <f t="shared" si="2"/>
        <v>6.6666666666666666E-2</v>
      </c>
      <c r="E59" s="16">
        <v>0</v>
      </c>
      <c r="F59" s="15">
        <f t="shared" si="3"/>
        <v>0</v>
      </c>
      <c r="G59" s="16">
        <v>0</v>
      </c>
      <c r="H59" s="15">
        <f t="shared" si="4"/>
        <v>0</v>
      </c>
      <c r="I59" s="50">
        <v>1</v>
      </c>
      <c r="J59" s="51">
        <f t="shared" si="5"/>
        <v>9.6153846153846159E-3</v>
      </c>
    </row>
    <row r="60" spans="2:10" ht="15" customHeight="1">
      <c r="B60" s="13" t="s">
        <v>93</v>
      </c>
      <c r="C60" s="14">
        <v>1</v>
      </c>
      <c r="D60" s="15">
        <f t="shared" si="2"/>
        <v>6.6666666666666666E-2</v>
      </c>
      <c r="E60" s="16">
        <v>0</v>
      </c>
      <c r="F60" s="15">
        <f t="shared" si="3"/>
        <v>0</v>
      </c>
      <c r="G60" s="16">
        <v>0</v>
      </c>
      <c r="H60" s="15">
        <f t="shared" si="4"/>
        <v>0</v>
      </c>
      <c r="I60" s="50">
        <v>1</v>
      </c>
      <c r="J60" s="51">
        <f t="shared" si="5"/>
        <v>9.6153846153846159E-3</v>
      </c>
    </row>
    <row r="61" spans="2:10" ht="15" customHeight="1">
      <c r="B61" s="13" t="s">
        <v>94</v>
      </c>
      <c r="C61" s="14">
        <v>0</v>
      </c>
      <c r="D61" s="15">
        <f t="shared" si="2"/>
        <v>0</v>
      </c>
      <c r="E61" s="16">
        <v>1</v>
      </c>
      <c r="F61" s="15">
        <f t="shared" si="3"/>
        <v>1.6393442622950821E-2</v>
      </c>
      <c r="G61" s="16">
        <v>1</v>
      </c>
      <c r="H61" s="15">
        <f t="shared" si="4"/>
        <v>3.5714285714285712E-2</v>
      </c>
      <c r="I61" s="50">
        <v>2</v>
      </c>
      <c r="J61" s="51">
        <f t="shared" si="5"/>
        <v>1.9230769230769232E-2</v>
      </c>
    </row>
    <row r="62" spans="2:10" ht="15" customHeight="1">
      <c r="B62" s="13" t="s">
        <v>95</v>
      </c>
      <c r="C62" s="14">
        <v>0</v>
      </c>
      <c r="D62" s="15">
        <f t="shared" si="2"/>
        <v>0</v>
      </c>
      <c r="E62" s="16">
        <v>0</v>
      </c>
      <c r="F62" s="15">
        <f t="shared" si="3"/>
        <v>0</v>
      </c>
      <c r="G62" s="16">
        <v>1</v>
      </c>
      <c r="H62" s="15">
        <f t="shared" si="4"/>
        <v>3.5714285714285712E-2</v>
      </c>
      <c r="I62" s="50">
        <v>1</v>
      </c>
      <c r="J62" s="51">
        <f t="shared" si="5"/>
        <v>9.6153846153846159E-3</v>
      </c>
    </row>
    <row r="63" spans="2:10" ht="15" customHeight="1">
      <c r="B63" s="13" t="s">
        <v>96</v>
      </c>
      <c r="C63" s="14">
        <v>0</v>
      </c>
      <c r="D63" s="15">
        <f t="shared" si="2"/>
        <v>0</v>
      </c>
      <c r="E63" s="16">
        <v>1</v>
      </c>
      <c r="F63" s="15">
        <f t="shared" si="3"/>
        <v>1.6393442622950821E-2</v>
      </c>
      <c r="G63" s="16">
        <v>0</v>
      </c>
      <c r="H63" s="15">
        <f t="shared" si="4"/>
        <v>0</v>
      </c>
      <c r="I63" s="50">
        <v>1</v>
      </c>
      <c r="J63" s="51">
        <f t="shared" si="5"/>
        <v>9.6153846153846159E-3</v>
      </c>
    </row>
    <row r="64" spans="2:10" ht="15" customHeight="1">
      <c r="B64" s="13" t="s">
        <v>97</v>
      </c>
      <c r="C64" s="14">
        <v>0</v>
      </c>
      <c r="D64" s="15">
        <f t="shared" si="2"/>
        <v>0</v>
      </c>
      <c r="E64" s="16">
        <v>1</v>
      </c>
      <c r="F64" s="15">
        <f t="shared" si="3"/>
        <v>1.6393442622950821E-2</v>
      </c>
      <c r="G64" s="16">
        <v>0</v>
      </c>
      <c r="H64" s="15">
        <f t="shared" si="4"/>
        <v>0</v>
      </c>
      <c r="I64" s="50">
        <v>1</v>
      </c>
      <c r="J64" s="51">
        <f t="shared" si="5"/>
        <v>9.6153846153846159E-3</v>
      </c>
    </row>
    <row r="65" spans="2:10" ht="15" customHeight="1">
      <c r="B65" s="13" t="s">
        <v>98</v>
      </c>
      <c r="C65" s="14">
        <v>0</v>
      </c>
      <c r="D65" s="15">
        <f t="shared" si="2"/>
        <v>0</v>
      </c>
      <c r="E65" s="16">
        <v>1</v>
      </c>
      <c r="F65" s="15">
        <f t="shared" si="3"/>
        <v>1.6393442622950821E-2</v>
      </c>
      <c r="G65" s="16">
        <v>0</v>
      </c>
      <c r="H65" s="15">
        <f t="shared" si="4"/>
        <v>0</v>
      </c>
      <c r="I65" s="50">
        <v>1</v>
      </c>
      <c r="J65" s="51">
        <f t="shared" si="5"/>
        <v>9.6153846153846159E-3</v>
      </c>
    </row>
    <row r="66" spans="2:10" ht="15" customHeight="1">
      <c r="B66" s="13" t="s">
        <v>99</v>
      </c>
      <c r="C66" s="14">
        <v>0</v>
      </c>
      <c r="D66" s="15">
        <f t="shared" si="2"/>
        <v>0</v>
      </c>
      <c r="E66" s="16">
        <v>1</v>
      </c>
      <c r="F66" s="15">
        <f t="shared" si="3"/>
        <v>1.6393442622950821E-2</v>
      </c>
      <c r="G66" s="16">
        <v>0</v>
      </c>
      <c r="H66" s="15">
        <f t="shared" si="4"/>
        <v>0</v>
      </c>
      <c r="I66" s="50">
        <v>1</v>
      </c>
      <c r="J66" s="51">
        <f t="shared" si="5"/>
        <v>9.6153846153846159E-3</v>
      </c>
    </row>
    <row r="67" spans="2:10" ht="15" customHeight="1">
      <c r="B67" s="13" t="s">
        <v>100</v>
      </c>
      <c r="C67" s="14">
        <v>0</v>
      </c>
      <c r="D67" s="15">
        <f t="shared" si="2"/>
        <v>0</v>
      </c>
      <c r="E67" s="16">
        <v>1</v>
      </c>
      <c r="F67" s="15">
        <f t="shared" si="3"/>
        <v>1.6393442622950821E-2</v>
      </c>
      <c r="G67" s="16">
        <v>0</v>
      </c>
      <c r="H67" s="15">
        <f t="shared" si="4"/>
        <v>0</v>
      </c>
      <c r="I67" s="50">
        <v>1</v>
      </c>
      <c r="J67" s="51">
        <f t="shared" si="5"/>
        <v>9.6153846153846159E-3</v>
      </c>
    </row>
    <row r="68" spans="2:10" ht="15" customHeight="1">
      <c r="B68" s="13" t="s">
        <v>101</v>
      </c>
      <c r="C68" s="14">
        <v>0</v>
      </c>
      <c r="D68" s="15">
        <f t="shared" si="2"/>
        <v>0</v>
      </c>
      <c r="E68" s="16">
        <v>0</v>
      </c>
      <c r="F68" s="15">
        <f t="shared" si="3"/>
        <v>0</v>
      </c>
      <c r="G68" s="16">
        <v>1</v>
      </c>
      <c r="H68" s="15">
        <f t="shared" si="4"/>
        <v>3.5714285714285712E-2</v>
      </c>
      <c r="I68" s="50">
        <v>1</v>
      </c>
      <c r="J68" s="51">
        <f t="shared" si="5"/>
        <v>9.6153846153846159E-3</v>
      </c>
    </row>
    <row r="69" spans="2:10" ht="15" customHeight="1">
      <c r="B69" s="13" t="s">
        <v>102</v>
      </c>
      <c r="C69" s="14">
        <v>0</v>
      </c>
      <c r="D69" s="15">
        <f t="shared" si="2"/>
        <v>0</v>
      </c>
      <c r="E69" s="16">
        <v>0</v>
      </c>
      <c r="F69" s="15">
        <f t="shared" si="3"/>
        <v>0</v>
      </c>
      <c r="G69" s="16">
        <v>1</v>
      </c>
      <c r="H69" s="15">
        <f t="shared" si="4"/>
        <v>3.5714285714285712E-2</v>
      </c>
      <c r="I69" s="50">
        <v>1</v>
      </c>
      <c r="J69" s="51">
        <f t="shared" si="5"/>
        <v>9.6153846153846159E-3</v>
      </c>
    </row>
    <row r="70" spans="2:10" ht="15" customHeight="1">
      <c r="B70" s="13" t="s">
        <v>103</v>
      </c>
      <c r="C70" s="14">
        <v>0</v>
      </c>
      <c r="D70" s="15">
        <f t="shared" si="2"/>
        <v>0</v>
      </c>
      <c r="E70" s="16">
        <v>0</v>
      </c>
      <c r="F70" s="15">
        <f t="shared" si="3"/>
        <v>0</v>
      </c>
      <c r="G70" s="16">
        <v>1</v>
      </c>
      <c r="H70" s="15">
        <f t="shared" si="4"/>
        <v>3.5714285714285712E-2</v>
      </c>
      <c r="I70" s="50">
        <v>1</v>
      </c>
      <c r="J70" s="51">
        <f t="shared" si="5"/>
        <v>9.6153846153846159E-3</v>
      </c>
    </row>
    <row r="71" spans="2:10" ht="15" customHeight="1">
      <c r="B71" s="13" t="s">
        <v>104</v>
      </c>
      <c r="C71" s="14">
        <v>0</v>
      </c>
      <c r="D71" s="15">
        <f t="shared" si="2"/>
        <v>0</v>
      </c>
      <c r="E71" s="16">
        <v>1</v>
      </c>
      <c r="F71" s="15">
        <f t="shared" si="3"/>
        <v>1.6393442622950821E-2</v>
      </c>
      <c r="G71" s="16">
        <v>0</v>
      </c>
      <c r="H71" s="15">
        <f t="shared" si="4"/>
        <v>0</v>
      </c>
      <c r="I71" s="50">
        <v>1</v>
      </c>
      <c r="J71" s="51">
        <f t="shared" si="5"/>
        <v>9.6153846153846159E-3</v>
      </c>
    </row>
    <row r="72" spans="2:10" ht="15" customHeight="1">
      <c r="B72" s="13" t="s">
        <v>105</v>
      </c>
      <c r="C72" s="14">
        <v>0</v>
      </c>
      <c r="D72" s="15">
        <f t="shared" si="2"/>
        <v>0</v>
      </c>
      <c r="E72" s="16">
        <v>0</v>
      </c>
      <c r="F72" s="15">
        <f t="shared" si="3"/>
        <v>0</v>
      </c>
      <c r="G72" s="16">
        <v>1</v>
      </c>
      <c r="H72" s="15">
        <f t="shared" si="4"/>
        <v>3.5714285714285712E-2</v>
      </c>
      <c r="I72" s="50">
        <v>1</v>
      </c>
      <c r="J72" s="51">
        <f t="shared" si="5"/>
        <v>9.6153846153846159E-3</v>
      </c>
    </row>
    <row r="73" spans="2:10" ht="15" customHeight="1">
      <c r="B73" s="13" t="s">
        <v>106</v>
      </c>
      <c r="C73" s="14">
        <v>0</v>
      </c>
      <c r="D73" s="15">
        <f t="shared" si="2"/>
        <v>0</v>
      </c>
      <c r="E73" s="16">
        <v>0</v>
      </c>
      <c r="F73" s="15">
        <f t="shared" si="3"/>
        <v>0</v>
      </c>
      <c r="G73" s="16">
        <v>1</v>
      </c>
      <c r="H73" s="15">
        <f t="shared" si="4"/>
        <v>3.5714285714285712E-2</v>
      </c>
      <c r="I73" s="50">
        <v>1</v>
      </c>
      <c r="J73" s="51">
        <f t="shared" si="5"/>
        <v>9.6153846153846159E-3</v>
      </c>
    </row>
    <row r="74" spans="2:10" ht="15" customHeight="1">
      <c r="B74" s="13" t="s">
        <v>107</v>
      </c>
      <c r="C74" s="14">
        <v>0</v>
      </c>
      <c r="D74" s="15">
        <f t="shared" si="2"/>
        <v>0</v>
      </c>
      <c r="E74" s="16">
        <v>1</v>
      </c>
      <c r="F74" s="15">
        <f t="shared" si="3"/>
        <v>1.6393442622950821E-2</v>
      </c>
      <c r="G74" s="16">
        <v>0</v>
      </c>
      <c r="H74" s="15">
        <f t="shared" si="4"/>
        <v>0</v>
      </c>
      <c r="I74" s="50">
        <v>1</v>
      </c>
      <c r="J74" s="51">
        <f t="shared" si="5"/>
        <v>9.6153846153846159E-3</v>
      </c>
    </row>
    <row r="75" spans="2:10" ht="15" customHeight="1">
      <c r="B75" s="13" t="s">
        <v>108</v>
      </c>
      <c r="C75" s="14">
        <v>0</v>
      </c>
      <c r="D75" s="15">
        <f t="shared" si="2"/>
        <v>0</v>
      </c>
      <c r="E75" s="16">
        <v>1</v>
      </c>
      <c r="F75" s="15">
        <f t="shared" si="3"/>
        <v>1.6393442622950821E-2</v>
      </c>
      <c r="G75" s="16">
        <v>0</v>
      </c>
      <c r="H75" s="15">
        <f t="shared" si="4"/>
        <v>0</v>
      </c>
      <c r="I75" s="50">
        <v>1</v>
      </c>
      <c r="J75" s="51">
        <f t="shared" si="5"/>
        <v>9.6153846153846159E-3</v>
      </c>
    </row>
    <row r="76" spans="2:10" ht="15" customHeight="1">
      <c r="B76" s="13" t="s">
        <v>109</v>
      </c>
      <c r="C76" s="14">
        <v>2</v>
      </c>
      <c r="D76" s="15">
        <f t="shared" si="2"/>
        <v>0.13333333333333333</v>
      </c>
      <c r="E76" s="16">
        <v>0</v>
      </c>
      <c r="F76" s="15">
        <f t="shared" si="3"/>
        <v>0</v>
      </c>
      <c r="G76" s="16">
        <v>0</v>
      </c>
      <c r="H76" s="15">
        <f t="shared" si="4"/>
        <v>0</v>
      </c>
      <c r="I76" s="50">
        <v>2</v>
      </c>
      <c r="J76" s="51">
        <f t="shared" si="5"/>
        <v>1.9230769230769232E-2</v>
      </c>
    </row>
    <row r="77" spans="2:10" ht="15" customHeight="1">
      <c r="B77" s="13" t="s">
        <v>110</v>
      </c>
      <c r="C77" s="14">
        <v>0</v>
      </c>
      <c r="D77" s="15">
        <f t="shared" si="2"/>
        <v>0</v>
      </c>
      <c r="E77" s="16">
        <v>1</v>
      </c>
      <c r="F77" s="15">
        <f t="shared" si="3"/>
        <v>1.6393442622950821E-2</v>
      </c>
      <c r="G77" s="16">
        <v>0</v>
      </c>
      <c r="H77" s="15">
        <f t="shared" si="4"/>
        <v>0</v>
      </c>
      <c r="I77" s="50">
        <v>1</v>
      </c>
      <c r="J77" s="51">
        <f t="shared" si="5"/>
        <v>9.6153846153846159E-3</v>
      </c>
    </row>
    <row r="78" spans="2:10" ht="15" customHeight="1">
      <c r="B78" s="13" t="s">
        <v>111</v>
      </c>
      <c r="C78" s="14">
        <v>0</v>
      </c>
      <c r="D78" s="15">
        <f t="shared" si="2"/>
        <v>0</v>
      </c>
      <c r="E78" s="16">
        <v>2</v>
      </c>
      <c r="F78" s="15">
        <f t="shared" si="3"/>
        <v>3.2786885245901641E-2</v>
      </c>
      <c r="G78" s="16">
        <v>0</v>
      </c>
      <c r="H78" s="15">
        <f t="shared" si="4"/>
        <v>0</v>
      </c>
      <c r="I78" s="50">
        <v>2</v>
      </c>
      <c r="J78" s="51">
        <f t="shared" si="5"/>
        <v>1.9230769230769232E-2</v>
      </c>
    </row>
    <row r="79" spans="2:10" ht="15" customHeight="1">
      <c r="B79" s="13" t="s">
        <v>112</v>
      </c>
      <c r="C79" s="14">
        <v>0</v>
      </c>
      <c r="D79" s="15">
        <f t="shared" si="2"/>
        <v>0</v>
      </c>
      <c r="E79" s="16">
        <v>2</v>
      </c>
      <c r="F79" s="15">
        <f t="shared" si="3"/>
        <v>3.2786885245901641E-2</v>
      </c>
      <c r="G79" s="16">
        <v>0</v>
      </c>
      <c r="H79" s="15">
        <f t="shared" si="4"/>
        <v>0</v>
      </c>
      <c r="I79" s="50">
        <v>2</v>
      </c>
      <c r="J79" s="51">
        <f t="shared" si="5"/>
        <v>1.9230769230769232E-2</v>
      </c>
    </row>
    <row r="80" spans="2:10" ht="15" customHeight="1">
      <c r="B80" s="13" t="s">
        <v>113</v>
      </c>
      <c r="C80" s="14">
        <v>0</v>
      </c>
      <c r="D80" s="15">
        <f t="shared" si="2"/>
        <v>0</v>
      </c>
      <c r="E80" s="16">
        <v>0</v>
      </c>
      <c r="F80" s="15">
        <f t="shared" si="3"/>
        <v>0</v>
      </c>
      <c r="G80" s="16">
        <v>1</v>
      </c>
      <c r="H80" s="15">
        <f t="shared" si="4"/>
        <v>3.5714285714285712E-2</v>
      </c>
      <c r="I80" s="50">
        <v>1</v>
      </c>
      <c r="J80" s="51">
        <f t="shared" si="5"/>
        <v>9.6153846153846159E-3</v>
      </c>
    </row>
    <row r="81" spans="2:10" ht="15" customHeight="1">
      <c r="B81" s="13" t="s">
        <v>114</v>
      </c>
      <c r="C81" s="14">
        <v>0</v>
      </c>
      <c r="D81" s="15">
        <f t="shared" si="2"/>
        <v>0</v>
      </c>
      <c r="E81" s="16">
        <v>1</v>
      </c>
      <c r="F81" s="15">
        <f t="shared" si="3"/>
        <v>1.6393442622950821E-2</v>
      </c>
      <c r="G81" s="16">
        <v>0</v>
      </c>
      <c r="H81" s="15">
        <f t="shared" si="4"/>
        <v>0</v>
      </c>
      <c r="I81" s="50">
        <v>1</v>
      </c>
      <c r="J81" s="51">
        <f t="shared" si="5"/>
        <v>9.6153846153846159E-3</v>
      </c>
    </row>
    <row r="82" spans="2:10" ht="15" customHeight="1">
      <c r="B82" s="13" t="s">
        <v>115</v>
      </c>
      <c r="C82" s="14">
        <v>1</v>
      </c>
      <c r="D82" s="15">
        <f t="shared" si="2"/>
        <v>6.6666666666666666E-2</v>
      </c>
      <c r="E82" s="16">
        <v>0</v>
      </c>
      <c r="F82" s="15">
        <f t="shared" si="3"/>
        <v>0</v>
      </c>
      <c r="G82" s="16">
        <v>0</v>
      </c>
      <c r="H82" s="15">
        <f t="shared" si="4"/>
        <v>0</v>
      </c>
      <c r="I82" s="50">
        <v>1</v>
      </c>
      <c r="J82" s="51">
        <f t="shared" si="5"/>
        <v>9.6153846153846159E-3</v>
      </c>
    </row>
    <row r="83" spans="2:10" ht="15" customHeight="1">
      <c r="B83" s="13" t="s">
        <v>116</v>
      </c>
      <c r="C83" s="14">
        <v>0</v>
      </c>
      <c r="D83" s="15">
        <f t="shared" si="2"/>
        <v>0</v>
      </c>
      <c r="E83" s="16">
        <v>0</v>
      </c>
      <c r="F83" s="15">
        <f t="shared" si="3"/>
        <v>0</v>
      </c>
      <c r="G83" s="16">
        <v>1</v>
      </c>
      <c r="H83" s="15">
        <f t="shared" si="4"/>
        <v>3.5714285714285712E-2</v>
      </c>
      <c r="I83" s="50">
        <v>1</v>
      </c>
      <c r="J83" s="51">
        <f t="shared" si="5"/>
        <v>9.6153846153846159E-3</v>
      </c>
    </row>
    <row r="84" spans="2:10" ht="15" customHeight="1">
      <c r="B84" s="13" t="s">
        <v>117</v>
      </c>
      <c r="C84" s="14">
        <v>0</v>
      </c>
      <c r="D84" s="15">
        <f t="shared" si="2"/>
        <v>0</v>
      </c>
      <c r="E84" s="16">
        <v>0</v>
      </c>
      <c r="F84" s="15">
        <f t="shared" si="3"/>
        <v>0</v>
      </c>
      <c r="G84" s="16">
        <v>1</v>
      </c>
      <c r="H84" s="15">
        <f t="shared" si="4"/>
        <v>3.5714285714285712E-2</v>
      </c>
      <c r="I84" s="50">
        <v>1</v>
      </c>
      <c r="J84" s="51">
        <f t="shared" si="5"/>
        <v>9.6153846153846159E-3</v>
      </c>
    </row>
    <row r="85" spans="2:10" ht="15" customHeight="1">
      <c r="B85" s="13" t="s">
        <v>118</v>
      </c>
      <c r="C85" s="14">
        <v>0</v>
      </c>
      <c r="D85" s="15">
        <f t="shared" si="2"/>
        <v>0</v>
      </c>
      <c r="E85" s="16">
        <v>1</v>
      </c>
      <c r="F85" s="15">
        <f t="shared" si="3"/>
        <v>1.6393442622950821E-2</v>
      </c>
      <c r="G85" s="16">
        <v>0</v>
      </c>
      <c r="H85" s="15">
        <f t="shared" si="4"/>
        <v>0</v>
      </c>
      <c r="I85" s="50">
        <v>1</v>
      </c>
      <c r="J85" s="51">
        <f t="shared" si="5"/>
        <v>9.6153846153846159E-3</v>
      </c>
    </row>
    <row r="86" spans="2:10" ht="15" customHeight="1">
      <c r="B86" s="13" t="s">
        <v>119</v>
      </c>
      <c r="C86" s="14">
        <v>0</v>
      </c>
      <c r="D86" s="15">
        <f t="shared" si="2"/>
        <v>0</v>
      </c>
      <c r="E86" s="16">
        <v>2</v>
      </c>
      <c r="F86" s="15">
        <f t="shared" si="3"/>
        <v>3.2786885245901641E-2</v>
      </c>
      <c r="G86" s="16">
        <v>0</v>
      </c>
      <c r="H86" s="15">
        <f t="shared" si="4"/>
        <v>0</v>
      </c>
      <c r="I86" s="50">
        <v>2</v>
      </c>
      <c r="J86" s="51">
        <f t="shared" si="5"/>
        <v>1.9230769230769232E-2</v>
      </c>
    </row>
    <row r="87" spans="2:10" ht="15" customHeight="1">
      <c r="B87" s="13" t="s">
        <v>120</v>
      </c>
      <c r="C87" s="14">
        <v>0</v>
      </c>
      <c r="D87" s="15">
        <f t="shared" si="2"/>
        <v>0</v>
      </c>
      <c r="E87" s="16">
        <v>1</v>
      </c>
      <c r="F87" s="15">
        <f t="shared" si="3"/>
        <v>1.6393442622950821E-2</v>
      </c>
      <c r="G87" s="16">
        <v>1</v>
      </c>
      <c r="H87" s="15">
        <f t="shared" si="4"/>
        <v>3.5714285714285712E-2</v>
      </c>
      <c r="I87" s="50">
        <v>2</v>
      </c>
      <c r="J87" s="51">
        <f t="shared" si="5"/>
        <v>1.9230769230769232E-2</v>
      </c>
    </row>
    <row r="88" spans="2:10" ht="15" customHeight="1">
      <c r="B88" s="13" t="s">
        <v>121</v>
      </c>
      <c r="C88" s="14">
        <v>0</v>
      </c>
      <c r="D88" s="15">
        <f t="shared" si="2"/>
        <v>0</v>
      </c>
      <c r="E88" s="16">
        <v>0</v>
      </c>
      <c r="F88" s="15">
        <f t="shared" si="3"/>
        <v>0</v>
      </c>
      <c r="G88" s="16">
        <v>1</v>
      </c>
      <c r="H88" s="15">
        <f t="shared" si="4"/>
        <v>3.5714285714285712E-2</v>
      </c>
      <c r="I88" s="50">
        <v>1</v>
      </c>
      <c r="J88" s="51">
        <f t="shared" si="5"/>
        <v>9.6153846153846159E-3</v>
      </c>
    </row>
    <row r="89" spans="2:10" ht="15" customHeight="1">
      <c r="B89" s="13" t="s">
        <v>122</v>
      </c>
      <c r="C89" s="14">
        <v>1</v>
      </c>
      <c r="D89" s="15">
        <f t="shared" si="2"/>
        <v>6.6666666666666666E-2</v>
      </c>
      <c r="E89" s="16">
        <v>0</v>
      </c>
      <c r="F89" s="15">
        <f t="shared" si="3"/>
        <v>0</v>
      </c>
      <c r="G89" s="16">
        <v>0</v>
      </c>
      <c r="H89" s="15">
        <f t="shared" si="4"/>
        <v>0</v>
      </c>
      <c r="I89" s="50">
        <v>1</v>
      </c>
      <c r="J89" s="51">
        <f t="shared" si="5"/>
        <v>9.6153846153846159E-3</v>
      </c>
    </row>
    <row r="90" spans="2:10" ht="15" customHeight="1">
      <c r="B90" s="13" t="s">
        <v>123</v>
      </c>
      <c r="C90" s="14">
        <v>0</v>
      </c>
      <c r="D90" s="15">
        <f t="shared" si="2"/>
        <v>0</v>
      </c>
      <c r="E90" s="16">
        <v>1</v>
      </c>
      <c r="F90" s="15">
        <f t="shared" si="3"/>
        <v>1.6393442622950821E-2</v>
      </c>
      <c r="G90" s="16">
        <v>0</v>
      </c>
      <c r="H90" s="15">
        <f t="shared" si="4"/>
        <v>0</v>
      </c>
      <c r="I90" s="50">
        <v>1</v>
      </c>
      <c r="J90" s="51">
        <f t="shared" si="5"/>
        <v>9.6153846153846159E-3</v>
      </c>
    </row>
    <row r="91" spans="2:10" ht="15" customHeight="1">
      <c r="B91" s="13" t="s">
        <v>124</v>
      </c>
      <c r="C91" s="14">
        <v>0</v>
      </c>
      <c r="D91" s="15">
        <f t="shared" si="2"/>
        <v>0</v>
      </c>
      <c r="E91" s="16">
        <v>7</v>
      </c>
      <c r="F91" s="15">
        <f t="shared" si="3"/>
        <v>0.11475409836065574</v>
      </c>
      <c r="G91" s="16">
        <v>2</v>
      </c>
      <c r="H91" s="15">
        <f t="shared" si="4"/>
        <v>7.1428571428571425E-2</v>
      </c>
      <c r="I91" s="50">
        <v>9</v>
      </c>
      <c r="J91" s="51">
        <f t="shared" si="5"/>
        <v>8.6538461538461536E-2</v>
      </c>
    </row>
    <row r="92" spans="2:10" ht="15" customHeight="1">
      <c r="B92" s="13" t="s">
        <v>125</v>
      </c>
      <c r="C92" s="14">
        <v>0</v>
      </c>
      <c r="D92" s="15">
        <f t="shared" si="2"/>
        <v>0</v>
      </c>
      <c r="E92" s="16">
        <v>1</v>
      </c>
      <c r="F92" s="15">
        <f t="shared" si="3"/>
        <v>1.6393442622950821E-2</v>
      </c>
      <c r="G92" s="16">
        <v>0</v>
      </c>
      <c r="H92" s="15">
        <f t="shared" si="4"/>
        <v>0</v>
      </c>
      <c r="I92" s="50">
        <v>1</v>
      </c>
      <c r="J92" s="51">
        <f t="shared" si="5"/>
        <v>9.6153846153846159E-3</v>
      </c>
    </row>
    <row r="93" spans="2:10" ht="15" customHeight="1">
      <c r="B93" s="13" t="s">
        <v>126</v>
      </c>
      <c r="C93" s="14">
        <v>0</v>
      </c>
      <c r="D93" s="15">
        <f t="shared" si="2"/>
        <v>0</v>
      </c>
      <c r="E93" s="16">
        <v>2</v>
      </c>
      <c r="F93" s="15">
        <f t="shared" si="3"/>
        <v>3.2786885245901641E-2</v>
      </c>
      <c r="G93" s="16">
        <v>0</v>
      </c>
      <c r="H93" s="15">
        <f t="shared" si="4"/>
        <v>0</v>
      </c>
      <c r="I93" s="50">
        <v>2</v>
      </c>
      <c r="J93" s="51">
        <f t="shared" si="5"/>
        <v>1.9230769230769232E-2</v>
      </c>
    </row>
    <row r="94" spans="2:10" ht="15" customHeight="1">
      <c r="B94" s="13" t="s">
        <v>127</v>
      </c>
      <c r="C94" s="14">
        <v>0</v>
      </c>
      <c r="D94" s="15">
        <f t="shared" ref="D94:D96" si="6">C94/15</f>
        <v>0</v>
      </c>
      <c r="E94" s="16">
        <v>0</v>
      </c>
      <c r="F94" s="15">
        <f t="shared" ref="F94:F96" si="7">E94/61</f>
        <v>0</v>
      </c>
      <c r="G94" s="16">
        <v>1</v>
      </c>
      <c r="H94" s="15">
        <f t="shared" ref="H94:H96" si="8">G94/28</f>
        <v>3.5714285714285712E-2</v>
      </c>
      <c r="I94" s="50">
        <v>1</v>
      </c>
      <c r="J94" s="51">
        <f t="shared" ref="J94:J96" si="9">I94/104</f>
        <v>9.6153846153846159E-3</v>
      </c>
    </row>
    <row r="95" spans="2:10" ht="15" customHeight="1">
      <c r="B95" s="13" t="s">
        <v>128</v>
      </c>
      <c r="C95" s="14">
        <v>0</v>
      </c>
      <c r="D95" s="15">
        <f t="shared" si="6"/>
        <v>0</v>
      </c>
      <c r="E95" s="16">
        <v>3</v>
      </c>
      <c r="F95" s="15">
        <f t="shared" si="7"/>
        <v>4.9180327868852458E-2</v>
      </c>
      <c r="G95" s="16">
        <v>0</v>
      </c>
      <c r="H95" s="15">
        <f t="shared" si="8"/>
        <v>0</v>
      </c>
      <c r="I95" s="50">
        <v>3</v>
      </c>
      <c r="J95" s="51">
        <f t="shared" si="9"/>
        <v>2.8846153846153848E-2</v>
      </c>
    </row>
    <row r="96" spans="2:10" ht="15" customHeight="1" thickBot="1">
      <c r="B96" s="17" t="s">
        <v>16</v>
      </c>
      <c r="C96" s="54">
        <v>15</v>
      </c>
      <c r="D96" s="19">
        <f t="shared" si="6"/>
        <v>1</v>
      </c>
      <c r="E96" s="52">
        <v>61</v>
      </c>
      <c r="F96" s="19">
        <f t="shared" si="7"/>
        <v>1</v>
      </c>
      <c r="G96" s="52">
        <v>28</v>
      </c>
      <c r="H96" s="19">
        <f t="shared" si="8"/>
        <v>1</v>
      </c>
      <c r="I96" s="52">
        <v>104</v>
      </c>
      <c r="J96" s="53">
        <f t="shared" si="9"/>
        <v>1</v>
      </c>
    </row>
    <row r="97" spans="2:10" ht="15" customHeight="1" thickTop="1"/>
    <row r="98" spans="2:10" ht="15" customHeight="1" thickBot="1">
      <c r="B98" s="69" t="s">
        <v>47</v>
      </c>
      <c r="C98" s="69"/>
      <c r="D98" s="69"/>
      <c r="E98" s="69"/>
      <c r="F98" s="69"/>
      <c r="G98" s="69"/>
      <c r="H98" s="69"/>
      <c r="I98" s="69"/>
    </row>
    <row r="99" spans="2:10" ht="15" customHeight="1" thickTop="1">
      <c r="B99" s="63" t="s">
        <v>2</v>
      </c>
      <c r="C99" s="64"/>
      <c r="D99" s="64"/>
      <c r="E99" s="64"/>
      <c r="F99" s="64"/>
      <c r="G99" s="64"/>
      <c r="H99" s="64"/>
      <c r="I99" s="65"/>
    </row>
    <row r="100" spans="2:10" ht="38.25" customHeight="1">
      <c r="B100" s="60" t="s">
        <v>49</v>
      </c>
      <c r="C100" s="61"/>
      <c r="D100" s="61" t="s">
        <v>50</v>
      </c>
      <c r="E100" s="61"/>
      <c r="F100" s="61" t="s">
        <v>61</v>
      </c>
      <c r="G100" s="61"/>
      <c r="H100" s="61" t="s">
        <v>16</v>
      </c>
      <c r="I100" s="62"/>
    </row>
    <row r="101" spans="2:10" ht="15" customHeight="1" thickBot="1">
      <c r="B101" s="29" t="s">
        <v>6</v>
      </c>
      <c r="C101" s="30" t="s">
        <v>3</v>
      </c>
      <c r="D101" s="30" t="s">
        <v>6</v>
      </c>
      <c r="E101" s="30" t="s">
        <v>3</v>
      </c>
      <c r="F101" s="30" t="s">
        <v>6</v>
      </c>
      <c r="G101" s="30" t="s">
        <v>3</v>
      </c>
      <c r="H101" s="30" t="s">
        <v>6</v>
      </c>
      <c r="I101" s="31" t="s">
        <v>3</v>
      </c>
    </row>
    <row r="102" spans="2:10" ht="15" customHeight="1" thickTop="1" thickBot="1">
      <c r="B102" s="21">
        <v>15</v>
      </c>
      <c r="C102" s="22">
        <v>0.14423076923076925</v>
      </c>
      <c r="D102" s="23">
        <v>61</v>
      </c>
      <c r="E102" s="22">
        <v>0.58653846153846156</v>
      </c>
      <c r="F102" s="23">
        <v>28</v>
      </c>
      <c r="G102" s="22">
        <v>0.26923076923076922</v>
      </c>
      <c r="H102" s="55">
        <v>104</v>
      </c>
      <c r="I102" s="56">
        <v>1</v>
      </c>
    </row>
    <row r="103" spans="2:10" ht="15" customHeight="1" thickTop="1">
      <c r="B103" s="32"/>
      <c r="C103" s="33"/>
      <c r="D103" s="32"/>
      <c r="E103" s="33"/>
      <c r="F103" s="32"/>
      <c r="G103" s="33"/>
      <c r="H103" s="32"/>
      <c r="I103" s="33"/>
    </row>
    <row r="104" spans="2:10" ht="29.25" customHeight="1">
      <c r="B104" s="66" t="s">
        <v>30</v>
      </c>
      <c r="C104" s="66"/>
      <c r="D104" s="66"/>
      <c r="E104" s="66"/>
      <c r="F104" s="66"/>
      <c r="G104" s="66"/>
      <c r="H104" s="32"/>
      <c r="I104" s="33"/>
    </row>
    <row r="105" spans="2:10" ht="15" customHeight="1" thickBot="1"/>
    <row r="106" spans="2:10" ht="15" customHeight="1" thickTop="1">
      <c r="B106" s="35"/>
      <c r="C106" s="63" t="s">
        <v>2</v>
      </c>
      <c r="D106" s="64"/>
      <c r="E106" s="64"/>
      <c r="F106" s="64"/>
      <c r="G106" s="64"/>
      <c r="H106" s="64"/>
      <c r="I106" s="64"/>
      <c r="J106" s="65"/>
    </row>
    <row r="107" spans="2:10" ht="38.25" customHeight="1">
      <c r="B107" s="36"/>
      <c r="C107" s="60" t="s">
        <v>49</v>
      </c>
      <c r="D107" s="61"/>
      <c r="E107" s="61" t="s">
        <v>50</v>
      </c>
      <c r="F107" s="61"/>
      <c r="G107" s="61" t="s">
        <v>61</v>
      </c>
      <c r="H107" s="61"/>
      <c r="I107" s="61" t="s">
        <v>16</v>
      </c>
      <c r="J107" s="62"/>
    </row>
    <row r="108" spans="2:10" ht="15" customHeight="1" thickBot="1">
      <c r="B108" s="37"/>
      <c r="C108" s="29" t="s">
        <v>6</v>
      </c>
      <c r="D108" s="30" t="s">
        <v>3</v>
      </c>
      <c r="E108" s="30" t="s">
        <v>6</v>
      </c>
      <c r="F108" s="30" t="s">
        <v>3</v>
      </c>
      <c r="G108" s="30" t="s">
        <v>6</v>
      </c>
      <c r="H108" s="30" t="s">
        <v>3</v>
      </c>
      <c r="I108" s="30" t="s">
        <v>6</v>
      </c>
      <c r="J108" s="31" t="s">
        <v>3</v>
      </c>
    </row>
    <row r="109" spans="2:10" ht="15" customHeight="1" thickTop="1">
      <c r="B109" s="24" t="s">
        <v>7</v>
      </c>
      <c r="C109" s="10">
        <v>11</v>
      </c>
      <c r="D109" s="11">
        <f>C109/15</f>
        <v>0.73333333333333328</v>
      </c>
      <c r="E109" s="12">
        <v>58</v>
      </c>
      <c r="F109" s="11">
        <f>E109/61</f>
        <v>0.95081967213114749</v>
      </c>
      <c r="G109" s="12">
        <v>27</v>
      </c>
      <c r="H109" s="11">
        <f>G109/28</f>
        <v>0.9642857142857143</v>
      </c>
      <c r="I109" s="48">
        <v>96</v>
      </c>
      <c r="J109" s="49">
        <f>I109/104</f>
        <v>0.92307692307692313</v>
      </c>
    </row>
    <row r="110" spans="2:10" ht="15" customHeight="1">
      <c r="B110" s="25" t="s">
        <v>8</v>
      </c>
      <c r="C110" s="14">
        <v>0</v>
      </c>
      <c r="D110" s="15">
        <f t="shared" ref="D110:D114" si="10">C110/15</f>
        <v>0</v>
      </c>
      <c r="E110" s="16">
        <v>14</v>
      </c>
      <c r="F110" s="15">
        <f t="shared" ref="F110:F114" si="11">E110/61</f>
        <v>0.22950819672131148</v>
      </c>
      <c r="G110" s="16">
        <v>9</v>
      </c>
      <c r="H110" s="15">
        <f t="shared" ref="H110:H114" si="12">G110/28</f>
        <v>0.32142857142857145</v>
      </c>
      <c r="I110" s="50">
        <v>23</v>
      </c>
      <c r="J110" s="51">
        <f t="shared" ref="J110:J114" si="13">I110/104</f>
        <v>0.22115384615384615</v>
      </c>
    </row>
    <row r="111" spans="2:10" ht="15" customHeight="1">
      <c r="B111" s="25" t="s">
        <v>129</v>
      </c>
      <c r="C111" s="14">
        <v>1</v>
      </c>
      <c r="D111" s="15">
        <f t="shared" si="10"/>
        <v>6.6666666666666666E-2</v>
      </c>
      <c r="E111" s="16">
        <v>2</v>
      </c>
      <c r="F111" s="15">
        <f t="shared" si="11"/>
        <v>3.2786885245901641E-2</v>
      </c>
      <c r="G111" s="16">
        <v>3</v>
      </c>
      <c r="H111" s="15">
        <f t="shared" si="12"/>
        <v>0.10714285714285714</v>
      </c>
      <c r="I111" s="50">
        <v>6</v>
      </c>
      <c r="J111" s="51">
        <f t="shared" si="13"/>
        <v>5.7692307692307696E-2</v>
      </c>
    </row>
    <row r="112" spans="2:10" ht="15" customHeight="1">
      <c r="B112" s="25" t="s">
        <v>130</v>
      </c>
      <c r="C112" s="14">
        <v>0</v>
      </c>
      <c r="D112" s="15">
        <f t="shared" si="10"/>
        <v>0</v>
      </c>
      <c r="E112" s="16">
        <v>6</v>
      </c>
      <c r="F112" s="15">
        <f t="shared" si="11"/>
        <v>9.8360655737704916E-2</v>
      </c>
      <c r="G112" s="16">
        <v>1</v>
      </c>
      <c r="H112" s="15">
        <f t="shared" si="12"/>
        <v>3.5714285714285712E-2</v>
      </c>
      <c r="I112" s="50">
        <v>7</v>
      </c>
      <c r="J112" s="51">
        <f t="shared" si="13"/>
        <v>6.7307692307692304E-2</v>
      </c>
    </row>
    <row r="113" spans="2:11" ht="15" customHeight="1">
      <c r="B113" s="25" t="s">
        <v>131</v>
      </c>
      <c r="C113" s="14">
        <v>0</v>
      </c>
      <c r="D113" s="15">
        <f t="shared" si="10"/>
        <v>0</v>
      </c>
      <c r="E113" s="16">
        <v>0</v>
      </c>
      <c r="F113" s="15">
        <f t="shared" si="11"/>
        <v>0</v>
      </c>
      <c r="G113" s="16">
        <v>0</v>
      </c>
      <c r="H113" s="15">
        <f t="shared" si="12"/>
        <v>0</v>
      </c>
      <c r="I113" s="50">
        <v>0</v>
      </c>
      <c r="J113" s="51">
        <f t="shared" si="13"/>
        <v>0</v>
      </c>
    </row>
    <row r="114" spans="2:11" ht="15" customHeight="1" thickBot="1">
      <c r="B114" s="26" t="s">
        <v>5</v>
      </c>
      <c r="C114" s="18">
        <v>3</v>
      </c>
      <c r="D114" s="19">
        <f t="shared" si="10"/>
        <v>0.2</v>
      </c>
      <c r="E114" s="20">
        <v>2</v>
      </c>
      <c r="F114" s="19">
        <f t="shared" si="11"/>
        <v>3.2786885245901641E-2</v>
      </c>
      <c r="G114" s="20">
        <v>0</v>
      </c>
      <c r="H114" s="19">
        <f t="shared" si="12"/>
        <v>0</v>
      </c>
      <c r="I114" s="52">
        <v>5</v>
      </c>
      <c r="J114" s="53">
        <f t="shared" si="13"/>
        <v>4.807692307692308E-2</v>
      </c>
    </row>
    <row r="115" spans="2:11" ht="15" customHeight="1" thickTop="1">
      <c r="B115" s="34"/>
      <c r="C115" s="34"/>
      <c r="D115" s="32"/>
      <c r="E115" s="33"/>
      <c r="F115" s="32"/>
      <c r="G115" s="33"/>
      <c r="H115" s="32"/>
      <c r="I115" s="33"/>
      <c r="J115" s="32"/>
      <c r="K115" s="33"/>
    </row>
    <row r="116" spans="2:11" ht="28.5" customHeight="1">
      <c r="B116" s="66" t="s">
        <v>31</v>
      </c>
      <c r="C116" s="66"/>
      <c r="D116" s="66"/>
      <c r="E116" s="66"/>
      <c r="F116" s="66"/>
      <c r="G116" s="66"/>
      <c r="H116" s="66"/>
      <c r="I116" s="66"/>
      <c r="J116" s="66"/>
      <c r="K116" s="33"/>
    </row>
    <row r="117" spans="2:11" ht="15" customHeight="1" thickBot="1"/>
    <row r="118" spans="2:11" ht="15" customHeight="1" thickTop="1">
      <c r="B118" s="35"/>
      <c r="C118" s="63" t="s">
        <v>2</v>
      </c>
      <c r="D118" s="64"/>
      <c r="E118" s="64"/>
      <c r="F118" s="64"/>
      <c r="G118" s="64"/>
      <c r="H118" s="64"/>
      <c r="I118" s="64"/>
      <c r="J118" s="65"/>
    </row>
    <row r="119" spans="2:11" ht="43.5" customHeight="1">
      <c r="B119" s="36"/>
      <c r="C119" s="60" t="s">
        <v>49</v>
      </c>
      <c r="D119" s="61"/>
      <c r="E119" s="61" t="s">
        <v>50</v>
      </c>
      <c r="F119" s="61"/>
      <c r="G119" s="61" t="s">
        <v>61</v>
      </c>
      <c r="H119" s="61"/>
      <c r="I119" s="61" t="s">
        <v>16</v>
      </c>
      <c r="J119" s="62"/>
    </row>
    <row r="120" spans="2:11" ht="15" customHeight="1" thickBot="1">
      <c r="B120" s="37"/>
      <c r="C120" s="29" t="s">
        <v>6</v>
      </c>
      <c r="D120" s="30" t="s">
        <v>3</v>
      </c>
      <c r="E120" s="30" t="s">
        <v>6</v>
      </c>
      <c r="F120" s="30" t="s">
        <v>3</v>
      </c>
      <c r="G120" s="30" t="s">
        <v>6</v>
      </c>
      <c r="H120" s="30" t="s">
        <v>3</v>
      </c>
      <c r="I120" s="30" t="s">
        <v>6</v>
      </c>
      <c r="J120" s="31" t="s">
        <v>3</v>
      </c>
    </row>
    <row r="121" spans="2:11" ht="15" customHeight="1" thickTop="1">
      <c r="B121" s="24" t="s">
        <v>9</v>
      </c>
      <c r="C121" s="10">
        <v>1</v>
      </c>
      <c r="D121" s="11">
        <f>C121/15</f>
        <v>6.6666666666666666E-2</v>
      </c>
      <c r="E121" s="12">
        <v>6</v>
      </c>
      <c r="F121" s="11">
        <f>E121/61</f>
        <v>9.8360655737704916E-2</v>
      </c>
      <c r="G121" s="12">
        <v>9</v>
      </c>
      <c r="H121" s="11">
        <f>G121/28</f>
        <v>0.32142857142857145</v>
      </c>
      <c r="I121" s="48">
        <v>16</v>
      </c>
      <c r="J121" s="49">
        <f>I121/104</f>
        <v>0.15384615384615385</v>
      </c>
    </row>
    <row r="122" spans="2:11" ht="27" customHeight="1">
      <c r="B122" s="25" t="s">
        <v>23</v>
      </c>
      <c r="C122" s="14">
        <v>4</v>
      </c>
      <c r="D122" s="15">
        <f t="shared" ref="D122:D125" si="14">C122/15</f>
        <v>0.26666666666666666</v>
      </c>
      <c r="E122" s="16">
        <v>14</v>
      </c>
      <c r="F122" s="15">
        <f t="shared" ref="F122:F125" si="15">E122/61</f>
        <v>0.22950819672131148</v>
      </c>
      <c r="G122" s="16">
        <v>8</v>
      </c>
      <c r="H122" s="15">
        <f t="shared" ref="H122:H125" si="16">G122/28</f>
        <v>0.2857142857142857</v>
      </c>
      <c r="I122" s="50">
        <v>26</v>
      </c>
      <c r="J122" s="51">
        <f t="shared" ref="J122:J125" si="17">I122/104</f>
        <v>0.25</v>
      </c>
    </row>
    <row r="123" spans="2:11" ht="15" customHeight="1">
      <c r="B123" s="25" t="s">
        <v>32</v>
      </c>
      <c r="C123" s="14">
        <v>1</v>
      </c>
      <c r="D123" s="15">
        <f t="shared" si="14"/>
        <v>6.6666666666666666E-2</v>
      </c>
      <c r="E123" s="16">
        <v>3</v>
      </c>
      <c r="F123" s="15">
        <f t="shared" si="15"/>
        <v>4.9180327868852458E-2</v>
      </c>
      <c r="G123" s="16">
        <v>0</v>
      </c>
      <c r="H123" s="15">
        <f t="shared" si="16"/>
        <v>0</v>
      </c>
      <c r="I123" s="50">
        <v>4</v>
      </c>
      <c r="J123" s="51">
        <f t="shared" si="17"/>
        <v>3.8461538461538464E-2</v>
      </c>
    </row>
    <row r="124" spans="2:11" ht="15" customHeight="1">
      <c r="B124" s="25" t="s">
        <v>57</v>
      </c>
      <c r="C124" s="14">
        <v>8</v>
      </c>
      <c r="D124" s="15">
        <f t="shared" si="14"/>
        <v>0.53333333333333333</v>
      </c>
      <c r="E124" s="16">
        <v>39</v>
      </c>
      <c r="F124" s="15">
        <f t="shared" si="15"/>
        <v>0.63934426229508201</v>
      </c>
      <c r="G124" s="16">
        <v>13</v>
      </c>
      <c r="H124" s="15">
        <f t="shared" si="16"/>
        <v>0.4642857142857143</v>
      </c>
      <c r="I124" s="50">
        <v>60</v>
      </c>
      <c r="J124" s="51">
        <f t="shared" si="17"/>
        <v>0.57692307692307687</v>
      </c>
    </row>
    <row r="125" spans="2:11" ht="15" customHeight="1" thickBot="1">
      <c r="B125" s="26" t="s">
        <v>5</v>
      </c>
      <c r="C125" s="18">
        <v>2</v>
      </c>
      <c r="D125" s="19">
        <f t="shared" si="14"/>
        <v>0.13333333333333333</v>
      </c>
      <c r="E125" s="20">
        <v>4</v>
      </c>
      <c r="F125" s="19">
        <f t="shared" si="15"/>
        <v>6.5573770491803282E-2</v>
      </c>
      <c r="G125" s="20">
        <v>2</v>
      </c>
      <c r="H125" s="19">
        <f t="shared" si="16"/>
        <v>7.1428571428571425E-2</v>
      </c>
      <c r="I125" s="52">
        <v>8</v>
      </c>
      <c r="J125" s="53">
        <f t="shared" si="17"/>
        <v>7.6923076923076927E-2</v>
      </c>
    </row>
    <row r="126" spans="2:11" ht="15" customHeight="1" thickTop="1">
      <c r="B126" s="34"/>
      <c r="C126" s="34"/>
      <c r="D126" s="32"/>
      <c r="E126" s="33"/>
      <c r="F126" s="32"/>
      <c r="G126" s="33"/>
      <c r="H126" s="32"/>
      <c r="I126" s="33"/>
      <c r="J126" s="32"/>
      <c r="K126" s="33"/>
    </row>
    <row r="127" spans="2:11" ht="31.5" customHeight="1">
      <c r="B127" s="66" t="s">
        <v>33</v>
      </c>
      <c r="C127" s="66"/>
      <c r="D127" s="66"/>
      <c r="E127" s="66"/>
      <c r="F127" s="66"/>
      <c r="G127" s="66"/>
      <c r="H127" s="66"/>
      <c r="I127" s="66"/>
      <c r="J127" s="66"/>
      <c r="K127" s="33"/>
    </row>
    <row r="128" spans="2:11" ht="15" customHeight="1" thickBot="1"/>
    <row r="129" spans="2:11" ht="15" customHeight="1" thickTop="1">
      <c r="B129" s="35"/>
      <c r="C129" s="63" t="s">
        <v>2</v>
      </c>
      <c r="D129" s="64"/>
      <c r="E129" s="64"/>
      <c r="F129" s="64"/>
      <c r="G129" s="64"/>
      <c r="H129" s="64"/>
      <c r="I129" s="64"/>
      <c r="J129" s="65"/>
    </row>
    <row r="130" spans="2:11" ht="41.25" customHeight="1">
      <c r="B130" s="36"/>
      <c r="C130" s="60" t="s">
        <v>49</v>
      </c>
      <c r="D130" s="61"/>
      <c r="E130" s="61" t="s">
        <v>50</v>
      </c>
      <c r="F130" s="61"/>
      <c r="G130" s="61" t="s">
        <v>61</v>
      </c>
      <c r="H130" s="61"/>
      <c r="I130" s="61" t="s">
        <v>16</v>
      </c>
      <c r="J130" s="62"/>
    </row>
    <row r="131" spans="2:11" ht="15" customHeight="1" thickBot="1">
      <c r="B131" s="37"/>
      <c r="C131" s="29" t="s">
        <v>6</v>
      </c>
      <c r="D131" s="30" t="s">
        <v>3</v>
      </c>
      <c r="E131" s="30" t="s">
        <v>6</v>
      </c>
      <c r="F131" s="30" t="s">
        <v>3</v>
      </c>
      <c r="G131" s="30" t="s">
        <v>6</v>
      </c>
      <c r="H131" s="30" t="s">
        <v>3</v>
      </c>
      <c r="I131" s="30" t="s">
        <v>6</v>
      </c>
      <c r="J131" s="31" t="s">
        <v>3</v>
      </c>
    </row>
    <row r="132" spans="2:11" ht="15" customHeight="1" thickTop="1">
      <c r="B132" s="24" t="s">
        <v>132</v>
      </c>
      <c r="C132" s="10">
        <v>11</v>
      </c>
      <c r="D132" s="11">
        <f>C132/15</f>
        <v>0.73333333333333328</v>
      </c>
      <c r="E132" s="12">
        <v>27</v>
      </c>
      <c r="F132" s="11">
        <f>E132/61</f>
        <v>0.44262295081967212</v>
      </c>
      <c r="G132" s="12">
        <v>15</v>
      </c>
      <c r="H132" s="11">
        <f>G132/28</f>
        <v>0.5357142857142857</v>
      </c>
      <c r="I132" s="48">
        <v>53</v>
      </c>
      <c r="J132" s="49">
        <f>I132/104</f>
        <v>0.50961538461538458</v>
      </c>
    </row>
    <row r="133" spans="2:11" ht="15" customHeight="1">
      <c r="B133" s="25" t="s">
        <v>34</v>
      </c>
      <c r="C133" s="14">
        <v>1</v>
      </c>
      <c r="D133" s="15">
        <f t="shared" ref="D133:D139" si="18">C133/15</f>
        <v>6.6666666666666666E-2</v>
      </c>
      <c r="E133" s="16">
        <v>5</v>
      </c>
      <c r="F133" s="15">
        <f t="shared" ref="F133:F139" si="19">E133/61</f>
        <v>8.1967213114754092E-2</v>
      </c>
      <c r="G133" s="16">
        <v>4</v>
      </c>
      <c r="H133" s="15">
        <f t="shared" ref="H133:H139" si="20">G133/28</f>
        <v>0.14285714285714285</v>
      </c>
      <c r="I133" s="50">
        <v>10</v>
      </c>
      <c r="J133" s="51">
        <f t="shared" ref="J133:J139" si="21">I133/104</f>
        <v>9.6153846153846159E-2</v>
      </c>
    </row>
    <row r="134" spans="2:11" ht="15" customHeight="1">
      <c r="B134" s="25" t="s">
        <v>133</v>
      </c>
      <c r="C134" s="14">
        <v>1</v>
      </c>
      <c r="D134" s="15">
        <f t="shared" si="18"/>
        <v>6.6666666666666666E-2</v>
      </c>
      <c r="E134" s="16">
        <v>4</v>
      </c>
      <c r="F134" s="15">
        <f t="shared" si="19"/>
        <v>6.5573770491803282E-2</v>
      </c>
      <c r="G134" s="16">
        <v>2</v>
      </c>
      <c r="H134" s="15">
        <f t="shared" si="20"/>
        <v>7.1428571428571425E-2</v>
      </c>
      <c r="I134" s="50">
        <v>7</v>
      </c>
      <c r="J134" s="51">
        <f t="shared" si="21"/>
        <v>6.7307692307692304E-2</v>
      </c>
    </row>
    <row r="135" spans="2:11" ht="15" customHeight="1">
      <c r="B135" s="25" t="s">
        <v>134</v>
      </c>
      <c r="C135" s="14">
        <v>0</v>
      </c>
      <c r="D135" s="15">
        <f t="shared" si="18"/>
        <v>0</v>
      </c>
      <c r="E135" s="16">
        <v>9</v>
      </c>
      <c r="F135" s="15">
        <f t="shared" si="19"/>
        <v>0.14754098360655737</v>
      </c>
      <c r="G135" s="16">
        <v>2</v>
      </c>
      <c r="H135" s="15">
        <f t="shared" si="20"/>
        <v>7.1428571428571425E-2</v>
      </c>
      <c r="I135" s="50">
        <v>11</v>
      </c>
      <c r="J135" s="51">
        <f t="shared" si="21"/>
        <v>0.10576923076923077</v>
      </c>
    </row>
    <row r="136" spans="2:11" ht="15" customHeight="1">
      <c r="B136" s="25" t="s">
        <v>135</v>
      </c>
      <c r="C136" s="14">
        <v>0</v>
      </c>
      <c r="D136" s="15">
        <f t="shared" si="18"/>
        <v>0</v>
      </c>
      <c r="E136" s="16">
        <v>3</v>
      </c>
      <c r="F136" s="15">
        <f t="shared" si="19"/>
        <v>4.9180327868852458E-2</v>
      </c>
      <c r="G136" s="16">
        <v>1</v>
      </c>
      <c r="H136" s="15">
        <f t="shared" si="20"/>
        <v>3.5714285714285712E-2</v>
      </c>
      <c r="I136" s="50">
        <v>4</v>
      </c>
      <c r="J136" s="51">
        <f t="shared" si="21"/>
        <v>3.8461538461538464E-2</v>
      </c>
    </row>
    <row r="137" spans="2:11" ht="15" customHeight="1">
      <c r="B137" s="25" t="s">
        <v>136</v>
      </c>
      <c r="C137" s="14">
        <v>0</v>
      </c>
      <c r="D137" s="15">
        <f t="shared" si="18"/>
        <v>0</v>
      </c>
      <c r="E137" s="16">
        <v>18</v>
      </c>
      <c r="F137" s="15">
        <f t="shared" si="19"/>
        <v>0.29508196721311475</v>
      </c>
      <c r="G137" s="16">
        <v>7</v>
      </c>
      <c r="H137" s="15">
        <f t="shared" si="20"/>
        <v>0.25</v>
      </c>
      <c r="I137" s="50">
        <v>25</v>
      </c>
      <c r="J137" s="51">
        <f t="shared" si="21"/>
        <v>0.24038461538461539</v>
      </c>
    </row>
    <row r="138" spans="2:11" ht="15" customHeight="1">
      <c r="B138" s="25" t="s">
        <v>13</v>
      </c>
      <c r="C138" s="14">
        <v>1</v>
      </c>
      <c r="D138" s="15">
        <f t="shared" si="18"/>
        <v>6.6666666666666666E-2</v>
      </c>
      <c r="E138" s="16">
        <v>8</v>
      </c>
      <c r="F138" s="15">
        <f t="shared" si="19"/>
        <v>0.13114754098360656</v>
      </c>
      <c r="G138" s="16">
        <v>1</v>
      </c>
      <c r="H138" s="15">
        <f t="shared" si="20"/>
        <v>3.5714285714285712E-2</v>
      </c>
      <c r="I138" s="50">
        <v>10</v>
      </c>
      <c r="J138" s="51">
        <f t="shared" si="21"/>
        <v>9.6153846153846159E-2</v>
      </c>
    </row>
    <row r="139" spans="2:11" ht="15" customHeight="1" thickBot="1">
      <c r="B139" s="26" t="s">
        <v>5</v>
      </c>
      <c r="C139" s="18">
        <v>2</v>
      </c>
      <c r="D139" s="19">
        <f t="shared" si="18"/>
        <v>0.13333333333333333</v>
      </c>
      <c r="E139" s="20">
        <v>2</v>
      </c>
      <c r="F139" s="19">
        <f t="shared" si="19"/>
        <v>3.2786885245901641E-2</v>
      </c>
      <c r="G139" s="20">
        <v>5</v>
      </c>
      <c r="H139" s="19">
        <f t="shared" si="20"/>
        <v>0.17857142857142858</v>
      </c>
      <c r="I139" s="52">
        <v>9</v>
      </c>
      <c r="J139" s="53">
        <f t="shared" si="21"/>
        <v>8.6538461538461536E-2</v>
      </c>
    </row>
    <row r="140" spans="2:11" ht="15" customHeight="1" thickTop="1">
      <c r="B140" s="34"/>
      <c r="C140" s="34"/>
      <c r="D140" s="32"/>
      <c r="E140" s="33"/>
      <c r="F140" s="32"/>
      <c r="G140" s="33"/>
      <c r="H140" s="32"/>
      <c r="I140" s="33"/>
      <c r="J140" s="32"/>
      <c r="K140" s="33"/>
    </row>
    <row r="141" spans="2:11" ht="15" customHeight="1">
      <c r="B141" s="66" t="s">
        <v>14</v>
      </c>
      <c r="C141" s="66"/>
      <c r="D141" s="66"/>
      <c r="E141" s="66"/>
      <c r="F141" s="66"/>
      <c r="G141" s="66"/>
      <c r="H141" s="66"/>
      <c r="I141" s="66"/>
      <c r="J141" s="66"/>
      <c r="K141" s="33"/>
    </row>
    <row r="142" spans="2:11" ht="15" customHeight="1">
      <c r="B142" s="6"/>
      <c r="C142" s="6"/>
      <c r="D142" s="6"/>
      <c r="E142" s="6"/>
      <c r="F142" s="6"/>
      <c r="G142" s="6"/>
      <c r="H142" s="6"/>
      <c r="I142" s="6"/>
      <c r="J142" s="6"/>
      <c r="K142" s="33"/>
    </row>
    <row r="143" spans="2:11" ht="15" customHeight="1">
      <c r="B143" s="58" t="s">
        <v>35</v>
      </c>
      <c r="C143" s="58"/>
      <c r="D143" s="58"/>
      <c r="E143" s="58"/>
      <c r="F143" s="58"/>
      <c r="G143" s="58"/>
      <c r="H143" s="58"/>
      <c r="I143" s="58"/>
      <c r="J143" s="58"/>
      <c r="K143" s="33"/>
    </row>
    <row r="144" spans="2:11" ht="15" customHeight="1" thickBot="1"/>
    <row r="145" spans="2:10" ht="15" customHeight="1" thickTop="1">
      <c r="B145" s="38"/>
      <c r="C145" s="63" t="s">
        <v>2</v>
      </c>
      <c r="D145" s="64"/>
      <c r="E145" s="64"/>
      <c r="F145" s="64"/>
      <c r="G145" s="64"/>
      <c r="H145" s="64"/>
      <c r="I145" s="64"/>
      <c r="J145" s="65"/>
    </row>
    <row r="146" spans="2:10" ht="39.75" customHeight="1">
      <c r="B146" s="39"/>
      <c r="C146" s="60" t="s">
        <v>49</v>
      </c>
      <c r="D146" s="61"/>
      <c r="E146" s="61" t="s">
        <v>50</v>
      </c>
      <c r="F146" s="61"/>
      <c r="G146" s="61" t="s">
        <v>61</v>
      </c>
      <c r="H146" s="61"/>
      <c r="I146" s="61" t="s">
        <v>16</v>
      </c>
      <c r="J146" s="62"/>
    </row>
    <row r="147" spans="2:10" ht="15" customHeight="1" thickBot="1">
      <c r="B147" s="40"/>
      <c r="C147" s="29" t="s">
        <v>6</v>
      </c>
      <c r="D147" s="30" t="s">
        <v>3</v>
      </c>
      <c r="E147" s="30" t="s">
        <v>6</v>
      </c>
      <c r="F147" s="30" t="s">
        <v>3</v>
      </c>
      <c r="G147" s="30" t="s">
        <v>6</v>
      </c>
      <c r="H147" s="30" t="s">
        <v>3</v>
      </c>
      <c r="I147" s="30" t="s">
        <v>6</v>
      </c>
      <c r="J147" s="31" t="s">
        <v>3</v>
      </c>
    </row>
    <row r="148" spans="2:10" ht="15" customHeight="1" thickTop="1">
      <c r="B148" s="9" t="s">
        <v>36</v>
      </c>
      <c r="C148" s="10">
        <v>3</v>
      </c>
      <c r="D148" s="11">
        <v>0.2</v>
      </c>
      <c r="E148" s="12">
        <v>24</v>
      </c>
      <c r="F148" s="11">
        <v>0.39344262295081966</v>
      </c>
      <c r="G148" s="12">
        <v>9</v>
      </c>
      <c r="H148" s="11">
        <v>0.32142857142857145</v>
      </c>
      <c r="I148" s="48">
        <v>36</v>
      </c>
      <c r="J148" s="49">
        <v>0.34615384615384615</v>
      </c>
    </row>
    <row r="149" spans="2:10" ht="15" customHeight="1" thickBot="1">
      <c r="B149" s="17" t="s">
        <v>37</v>
      </c>
      <c r="C149" s="18">
        <v>12</v>
      </c>
      <c r="D149" s="19">
        <v>0.8</v>
      </c>
      <c r="E149" s="20">
        <v>37</v>
      </c>
      <c r="F149" s="19">
        <v>0.60655737704918034</v>
      </c>
      <c r="G149" s="20">
        <v>19</v>
      </c>
      <c r="H149" s="19">
        <v>0.6785714285714286</v>
      </c>
      <c r="I149" s="52">
        <v>68</v>
      </c>
      <c r="J149" s="53">
        <v>0.65384615384615385</v>
      </c>
    </row>
    <row r="150" spans="2:10" ht="15" customHeight="1" thickTop="1">
      <c r="B150" s="34"/>
      <c r="C150" s="32"/>
      <c r="D150" s="33"/>
      <c r="E150" s="32"/>
      <c r="F150" s="33"/>
      <c r="G150" s="32"/>
      <c r="H150" s="33"/>
      <c r="I150" s="32"/>
      <c r="J150" s="33"/>
    </row>
    <row r="151" spans="2:10" ht="15" customHeight="1" thickBot="1"/>
    <row r="152" spans="2:10" ht="15" customHeight="1" thickTop="1">
      <c r="B152" s="35"/>
      <c r="C152" s="63" t="s">
        <v>2</v>
      </c>
      <c r="D152" s="64"/>
      <c r="E152" s="64"/>
      <c r="F152" s="64"/>
      <c r="G152" s="64"/>
      <c r="H152" s="64"/>
      <c r="I152" s="64"/>
      <c r="J152" s="65"/>
    </row>
    <row r="153" spans="2:10" ht="40.5" customHeight="1">
      <c r="B153" s="36"/>
      <c r="C153" s="60" t="s">
        <v>49</v>
      </c>
      <c r="D153" s="61"/>
      <c r="E153" s="61" t="s">
        <v>50</v>
      </c>
      <c r="F153" s="61"/>
      <c r="G153" s="61" t="s">
        <v>61</v>
      </c>
      <c r="H153" s="61"/>
      <c r="I153" s="61" t="s">
        <v>16</v>
      </c>
      <c r="J153" s="62"/>
    </row>
    <row r="154" spans="2:10" ht="15" customHeight="1" thickBot="1">
      <c r="B154" s="41" t="s">
        <v>38</v>
      </c>
      <c r="C154" s="29" t="s">
        <v>6</v>
      </c>
      <c r="D154" s="30" t="s">
        <v>3</v>
      </c>
      <c r="E154" s="30" t="s">
        <v>6</v>
      </c>
      <c r="F154" s="30" t="s">
        <v>3</v>
      </c>
      <c r="G154" s="30" t="s">
        <v>6</v>
      </c>
      <c r="H154" s="30" t="s">
        <v>3</v>
      </c>
      <c r="I154" s="30" t="s">
        <v>6</v>
      </c>
      <c r="J154" s="31" t="s">
        <v>3</v>
      </c>
    </row>
    <row r="155" spans="2:10" ht="15" customHeight="1" thickTop="1">
      <c r="B155" s="24" t="s">
        <v>39</v>
      </c>
      <c r="C155" s="10">
        <v>0</v>
      </c>
      <c r="D155" s="11">
        <f>C155/SUM($C$155:$C$163)</f>
        <v>0</v>
      </c>
      <c r="E155" s="12">
        <v>0</v>
      </c>
      <c r="F155" s="11">
        <f>E155/24</f>
        <v>0</v>
      </c>
      <c r="G155" s="12">
        <v>0</v>
      </c>
      <c r="H155" s="11">
        <f>G155/9</f>
        <v>0</v>
      </c>
      <c r="I155" s="48">
        <v>0</v>
      </c>
      <c r="J155" s="49">
        <f>I155/36</f>
        <v>0</v>
      </c>
    </row>
    <row r="156" spans="2:10" ht="15" customHeight="1">
      <c r="B156" s="25" t="s">
        <v>40</v>
      </c>
      <c r="C156" s="14">
        <v>0</v>
      </c>
      <c r="D156" s="15">
        <f t="shared" ref="D156:D163" si="22">C156/SUM($C$155:$C$163)</f>
        <v>0</v>
      </c>
      <c r="E156" s="16">
        <v>0</v>
      </c>
      <c r="F156" s="15">
        <f t="shared" ref="F156:F163" si="23">E156/24</f>
        <v>0</v>
      </c>
      <c r="G156" s="16">
        <v>0</v>
      </c>
      <c r="H156" s="15">
        <f t="shared" ref="H156:H163" si="24">G156/9</f>
        <v>0</v>
      </c>
      <c r="I156" s="50">
        <v>0</v>
      </c>
      <c r="J156" s="51">
        <f t="shared" ref="J156:J163" si="25">I156/36</f>
        <v>0</v>
      </c>
    </row>
    <row r="157" spans="2:10" ht="15" customHeight="1">
      <c r="B157" s="25" t="s">
        <v>41</v>
      </c>
      <c r="C157" s="14">
        <v>0</v>
      </c>
      <c r="D157" s="15">
        <f t="shared" si="22"/>
        <v>0</v>
      </c>
      <c r="E157" s="16">
        <v>0</v>
      </c>
      <c r="F157" s="15">
        <f t="shared" si="23"/>
        <v>0</v>
      </c>
      <c r="G157" s="16">
        <v>0</v>
      </c>
      <c r="H157" s="15">
        <f t="shared" si="24"/>
        <v>0</v>
      </c>
      <c r="I157" s="50">
        <v>0</v>
      </c>
      <c r="J157" s="51">
        <f t="shared" si="25"/>
        <v>0</v>
      </c>
    </row>
    <row r="158" spans="2:10" ht="15" customHeight="1">
      <c r="B158" s="25" t="s">
        <v>42</v>
      </c>
      <c r="C158" s="14">
        <v>0</v>
      </c>
      <c r="D158" s="15">
        <f t="shared" si="22"/>
        <v>0</v>
      </c>
      <c r="E158" s="16">
        <v>0</v>
      </c>
      <c r="F158" s="15">
        <f t="shared" si="23"/>
        <v>0</v>
      </c>
      <c r="G158" s="16">
        <v>0</v>
      </c>
      <c r="H158" s="15">
        <f t="shared" si="24"/>
        <v>0</v>
      </c>
      <c r="I158" s="50">
        <v>0</v>
      </c>
      <c r="J158" s="51">
        <f t="shared" si="25"/>
        <v>0</v>
      </c>
    </row>
    <row r="159" spans="2:10" ht="15" customHeight="1">
      <c r="B159" s="25" t="s">
        <v>43</v>
      </c>
      <c r="C159" s="14">
        <v>3</v>
      </c>
      <c r="D159" s="15">
        <v>1</v>
      </c>
      <c r="E159" s="16">
        <v>22</v>
      </c>
      <c r="F159" s="15">
        <f t="shared" si="23"/>
        <v>0.91666666666666663</v>
      </c>
      <c r="G159" s="16">
        <v>8</v>
      </c>
      <c r="H159" s="15">
        <f t="shared" si="24"/>
        <v>0.88888888888888884</v>
      </c>
      <c r="I159" s="50">
        <v>33</v>
      </c>
      <c r="J159" s="51">
        <f t="shared" si="25"/>
        <v>0.91666666666666663</v>
      </c>
    </row>
    <row r="160" spans="2:10" ht="15" customHeight="1">
      <c r="B160" s="25" t="s">
        <v>137</v>
      </c>
      <c r="C160" s="14">
        <v>0</v>
      </c>
      <c r="D160" s="15">
        <f t="shared" si="22"/>
        <v>0</v>
      </c>
      <c r="E160" s="16">
        <v>0</v>
      </c>
      <c r="F160" s="15">
        <f t="shared" si="23"/>
        <v>0</v>
      </c>
      <c r="G160" s="16">
        <v>0</v>
      </c>
      <c r="H160" s="15">
        <f t="shared" si="24"/>
        <v>0</v>
      </c>
      <c r="I160" s="50">
        <v>0</v>
      </c>
      <c r="J160" s="51">
        <f t="shared" si="25"/>
        <v>0</v>
      </c>
    </row>
    <row r="161" spans="2:10" ht="15" customHeight="1">
      <c r="B161" s="25" t="s">
        <v>15</v>
      </c>
      <c r="C161" s="14">
        <v>1</v>
      </c>
      <c r="D161" s="15">
        <v>0.33333332999999998</v>
      </c>
      <c r="E161" s="16">
        <v>10</v>
      </c>
      <c r="F161" s="15">
        <f t="shared" si="23"/>
        <v>0.41666666666666669</v>
      </c>
      <c r="G161" s="16">
        <v>4</v>
      </c>
      <c r="H161" s="15">
        <f t="shared" si="24"/>
        <v>0.44444444444444442</v>
      </c>
      <c r="I161" s="50">
        <v>15</v>
      </c>
      <c r="J161" s="51">
        <f t="shared" si="25"/>
        <v>0.41666666666666669</v>
      </c>
    </row>
    <row r="162" spans="2:10" ht="15" customHeight="1">
      <c r="B162" s="25" t="s">
        <v>44</v>
      </c>
      <c r="C162" s="14">
        <v>0</v>
      </c>
      <c r="D162" s="15">
        <f t="shared" si="22"/>
        <v>0</v>
      </c>
      <c r="E162" s="16">
        <v>1</v>
      </c>
      <c r="F162" s="15">
        <f t="shared" si="23"/>
        <v>4.1666666666666664E-2</v>
      </c>
      <c r="G162" s="16">
        <v>0</v>
      </c>
      <c r="H162" s="15">
        <f t="shared" si="24"/>
        <v>0</v>
      </c>
      <c r="I162" s="50">
        <v>1</v>
      </c>
      <c r="J162" s="51">
        <f t="shared" si="25"/>
        <v>2.7777777777777776E-2</v>
      </c>
    </row>
    <row r="163" spans="2:10" ht="15" customHeight="1" thickBot="1">
      <c r="B163" s="26" t="s">
        <v>5</v>
      </c>
      <c r="C163" s="18">
        <v>0</v>
      </c>
      <c r="D163" s="19">
        <f t="shared" si="22"/>
        <v>0</v>
      </c>
      <c r="E163" s="20">
        <v>0</v>
      </c>
      <c r="F163" s="19">
        <f t="shared" si="23"/>
        <v>0</v>
      </c>
      <c r="G163" s="20">
        <v>0</v>
      </c>
      <c r="H163" s="19">
        <f t="shared" si="24"/>
        <v>0</v>
      </c>
      <c r="I163" s="52">
        <v>0</v>
      </c>
      <c r="J163" s="53">
        <f t="shared" si="25"/>
        <v>0</v>
      </c>
    </row>
    <row r="164" spans="2:10" ht="15" customHeight="1" thickTop="1">
      <c r="B164" s="34"/>
      <c r="C164" s="32"/>
      <c r="D164" s="33"/>
      <c r="E164" s="32"/>
      <c r="F164" s="33"/>
      <c r="G164" s="32"/>
      <c r="H164" s="33"/>
      <c r="I164" s="32"/>
      <c r="J164" s="33"/>
    </row>
    <row r="165" spans="2:10" ht="24.75" customHeight="1">
      <c r="B165" s="57" t="s">
        <v>45</v>
      </c>
      <c r="C165" s="57"/>
      <c r="D165" s="57"/>
      <c r="E165" s="57"/>
      <c r="F165" s="57"/>
      <c r="G165" s="57"/>
      <c r="H165" s="57"/>
      <c r="I165" s="57"/>
      <c r="J165" s="57"/>
    </row>
    <row r="166" spans="2:10" ht="15" customHeight="1" thickBot="1"/>
    <row r="167" spans="2:10" ht="15" customHeight="1" thickTop="1">
      <c r="B167" s="35"/>
      <c r="C167" s="63" t="s">
        <v>2</v>
      </c>
      <c r="D167" s="64"/>
      <c r="E167" s="64"/>
      <c r="F167" s="64"/>
      <c r="G167" s="64"/>
      <c r="H167" s="64"/>
      <c r="I167" s="64"/>
      <c r="J167" s="65"/>
    </row>
    <row r="168" spans="2:10" ht="36.75" customHeight="1">
      <c r="B168" s="36"/>
      <c r="C168" s="60" t="s">
        <v>49</v>
      </c>
      <c r="D168" s="61"/>
      <c r="E168" s="61" t="s">
        <v>50</v>
      </c>
      <c r="F168" s="61"/>
      <c r="G168" s="61" t="s">
        <v>61</v>
      </c>
      <c r="H168" s="61"/>
      <c r="I168" s="61" t="s">
        <v>16</v>
      </c>
      <c r="J168" s="62"/>
    </row>
    <row r="169" spans="2:10" ht="15" customHeight="1" thickBot="1">
      <c r="B169" s="37"/>
      <c r="C169" s="29" t="s">
        <v>6</v>
      </c>
      <c r="D169" s="30" t="s">
        <v>3</v>
      </c>
      <c r="E169" s="30" t="s">
        <v>6</v>
      </c>
      <c r="F169" s="30" t="s">
        <v>3</v>
      </c>
      <c r="G169" s="30" t="s">
        <v>6</v>
      </c>
      <c r="H169" s="30" t="s">
        <v>3</v>
      </c>
      <c r="I169" s="30" t="s">
        <v>6</v>
      </c>
      <c r="J169" s="31" t="s">
        <v>3</v>
      </c>
    </row>
    <row r="170" spans="2:10" ht="15" customHeight="1" thickTop="1">
      <c r="B170" s="24" t="s">
        <v>17</v>
      </c>
      <c r="C170" s="10">
        <v>12</v>
      </c>
      <c r="D170" s="11">
        <f>C170/15</f>
        <v>0.8</v>
      </c>
      <c r="E170" s="12">
        <v>50</v>
      </c>
      <c r="F170" s="11">
        <f>E170/61</f>
        <v>0.81967213114754101</v>
      </c>
      <c r="G170" s="12">
        <v>24</v>
      </c>
      <c r="H170" s="11">
        <f>G170/28</f>
        <v>0.8571428571428571</v>
      </c>
      <c r="I170" s="48">
        <v>86</v>
      </c>
      <c r="J170" s="49">
        <f>I170/104</f>
        <v>0.82692307692307687</v>
      </c>
    </row>
    <row r="171" spans="2:10" ht="15" customHeight="1">
      <c r="B171" s="25" t="s">
        <v>18</v>
      </c>
      <c r="C171" s="14">
        <v>4</v>
      </c>
      <c r="D171" s="15">
        <f t="shared" ref="D171:D178" si="26">C171/15</f>
        <v>0.26666666666666666</v>
      </c>
      <c r="E171" s="16">
        <v>16</v>
      </c>
      <c r="F171" s="15">
        <f t="shared" ref="F171:F178" si="27">E171/61</f>
        <v>0.26229508196721313</v>
      </c>
      <c r="G171" s="16">
        <v>10</v>
      </c>
      <c r="H171" s="15">
        <f t="shared" ref="H171:H178" si="28">G171/28</f>
        <v>0.35714285714285715</v>
      </c>
      <c r="I171" s="50">
        <v>30</v>
      </c>
      <c r="J171" s="51">
        <f t="shared" ref="J171:J178" si="29">I171/104</f>
        <v>0.28846153846153844</v>
      </c>
    </row>
    <row r="172" spans="2:10" ht="15" customHeight="1">
      <c r="B172" s="25" t="s">
        <v>24</v>
      </c>
      <c r="C172" s="14">
        <v>0</v>
      </c>
      <c r="D172" s="15">
        <f t="shared" si="26"/>
        <v>0</v>
      </c>
      <c r="E172" s="16">
        <v>5</v>
      </c>
      <c r="F172" s="15">
        <f t="shared" si="27"/>
        <v>8.1967213114754092E-2</v>
      </c>
      <c r="G172" s="16">
        <v>3</v>
      </c>
      <c r="H172" s="15">
        <f t="shared" si="28"/>
        <v>0.10714285714285714</v>
      </c>
      <c r="I172" s="50">
        <v>8</v>
      </c>
      <c r="J172" s="51">
        <f t="shared" si="29"/>
        <v>7.6923076923076927E-2</v>
      </c>
    </row>
    <row r="173" spans="2:10" ht="15" customHeight="1">
      <c r="B173" s="25" t="s">
        <v>138</v>
      </c>
      <c r="C173" s="14">
        <v>0</v>
      </c>
      <c r="D173" s="15">
        <f t="shared" si="26"/>
        <v>0</v>
      </c>
      <c r="E173" s="16">
        <v>1</v>
      </c>
      <c r="F173" s="15">
        <f t="shared" si="27"/>
        <v>1.6393442622950821E-2</v>
      </c>
      <c r="G173" s="16">
        <v>2</v>
      </c>
      <c r="H173" s="15">
        <f t="shared" si="28"/>
        <v>7.1428571428571425E-2</v>
      </c>
      <c r="I173" s="50">
        <v>3</v>
      </c>
      <c r="J173" s="51">
        <f t="shared" si="29"/>
        <v>2.8846153846153848E-2</v>
      </c>
    </row>
    <row r="174" spans="2:10" ht="15" customHeight="1">
      <c r="B174" s="25" t="s">
        <v>19</v>
      </c>
      <c r="C174" s="14">
        <v>5</v>
      </c>
      <c r="D174" s="15">
        <f t="shared" si="26"/>
        <v>0.33333333333333331</v>
      </c>
      <c r="E174" s="16">
        <v>19</v>
      </c>
      <c r="F174" s="15">
        <f t="shared" si="27"/>
        <v>0.31147540983606559</v>
      </c>
      <c r="G174" s="16">
        <v>15</v>
      </c>
      <c r="H174" s="15">
        <f t="shared" si="28"/>
        <v>0.5357142857142857</v>
      </c>
      <c r="I174" s="50">
        <v>39</v>
      </c>
      <c r="J174" s="51">
        <f t="shared" si="29"/>
        <v>0.375</v>
      </c>
    </row>
    <row r="175" spans="2:10" ht="15" customHeight="1">
      <c r="B175" s="25" t="s">
        <v>20</v>
      </c>
      <c r="C175" s="14">
        <v>1</v>
      </c>
      <c r="D175" s="15">
        <f t="shared" si="26"/>
        <v>6.6666666666666666E-2</v>
      </c>
      <c r="E175" s="16">
        <v>8</v>
      </c>
      <c r="F175" s="15">
        <f t="shared" si="27"/>
        <v>0.13114754098360656</v>
      </c>
      <c r="G175" s="16">
        <v>5</v>
      </c>
      <c r="H175" s="15">
        <f t="shared" si="28"/>
        <v>0.17857142857142858</v>
      </c>
      <c r="I175" s="50">
        <v>14</v>
      </c>
      <c r="J175" s="51">
        <f t="shared" si="29"/>
        <v>0.13461538461538461</v>
      </c>
    </row>
    <row r="176" spans="2:10" ht="15" customHeight="1">
      <c r="B176" s="25" t="s">
        <v>21</v>
      </c>
      <c r="C176" s="14">
        <v>0</v>
      </c>
      <c r="D176" s="15">
        <f t="shared" si="26"/>
        <v>0</v>
      </c>
      <c r="E176" s="16">
        <v>16</v>
      </c>
      <c r="F176" s="15">
        <f t="shared" si="27"/>
        <v>0.26229508196721313</v>
      </c>
      <c r="G176" s="16">
        <v>5</v>
      </c>
      <c r="H176" s="15">
        <f t="shared" si="28"/>
        <v>0.17857142857142858</v>
      </c>
      <c r="I176" s="50">
        <v>21</v>
      </c>
      <c r="J176" s="51">
        <f t="shared" si="29"/>
        <v>0.20192307692307693</v>
      </c>
    </row>
    <row r="177" spans="2:11" ht="15" customHeight="1">
      <c r="B177" s="25" t="s">
        <v>22</v>
      </c>
      <c r="C177" s="14">
        <v>1</v>
      </c>
      <c r="D177" s="15">
        <f t="shared" si="26"/>
        <v>6.6666666666666666E-2</v>
      </c>
      <c r="E177" s="16">
        <v>4</v>
      </c>
      <c r="F177" s="15">
        <f t="shared" si="27"/>
        <v>6.5573770491803282E-2</v>
      </c>
      <c r="G177" s="16">
        <v>0</v>
      </c>
      <c r="H177" s="15">
        <f t="shared" si="28"/>
        <v>0</v>
      </c>
      <c r="I177" s="50">
        <v>5</v>
      </c>
      <c r="J177" s="51">
        <f t="shared" si="29"/>
        <v>4.807692307692308E-2</v>
      </c>
    </row>
    <row r="178" spans="2:11" ht="15" customHeight="1" thickBot="1">
      <c r="B178" s="26" t="s">
        <v>5</v>
      </c>
      <c r="C178" s="18">
        <v>0</v>
      </c>
      <c r="D178" s="19">
        <f t="shared" si="26"/>
        <v>0</v>
      </c>
      <c r="E178" s="20">
        <v>2</v>
      </c>
      <c r="F178" s="19">
        <f t="shared" si="27"/>
        <v>3.2786885245901641E-2</v>
      </c>
      <c r="G178" s="20">
        <v>0</v>
      </c>
      <c r="H178" s="19">
        <f t="shared" si="28"/>
        <v>0</v>
      </c>
      <c r="I178" s="52">
        <v>2</v>
      </c>
      <c r="J178" s="53">
        <f t="shared" si="29"/>
        <v>1.9230769230769232E-2</v>
      </c>
    </row>
    <row r="179" spans="2:11" ht="15" customHeight="1" thickTop="1">
      <c r="B179" s="34"/>
      <c r="C179" s="32"/>
      <c r="D179" s="33"/>
      <c r="E179" s="32"/>
      <c r="F179" s="33"/>
      <c r="G179" s="32"/>
      <c r="H179" s="33"/>
      <c r="I179" s="32"/>
      <c r="J179" s="33"/>
    </row>
    <row r="180" spans="2:11" ht="42.75" customHeight="1">
      <c r="B180" s="58" t="s">
        <v>51</v>
      </c>
      <c r="C180" s="58"/>
      <c r="D180" s="58"/>
      <c r="E180" s="58"/>
      <c r="F180" s="58"/>
      <c r="G180" s="58"/>
      <c r="H180" s="58"/>
      <c r="I180" s="58"/>
      <c r="J180" s="58"/>
    </row>
    <row r="181" spans="2:11" ht="15" customHeight="1" thickBot="1"/>
    <row r="182" spans="2:11" ht="15" customHeight="1" thickTop="1">
      <c r="B182" s="35"/>
      <c r="C182" s="63" t="s">
        <v>2</v>
      </c>
      <c r="D182" s="64"/>
      <c r="E182" s="64"/>
      <c r="F182" s="64"/>
      <c r="G182" s="64"/>
      <c r="H182" s="64"/>
      <c r="I182" s="64"/>
      <c r="J182" s="65"/>
    </row>
    <row r="183" spans="2:11" ht="39" customHeight="1">
      <c r="B183" s="36"/>
      <c r="C183" s="60" t="s">
        <v>49</v>
      </c>
      <c r="D183" s="61"/>
      <c r="E183" s="61" t="s">
        <v>50</v>
      </c>
      <c r="F183" s="61"/>
      <c r="G183" s="61" t="s">
        <v>61</v>
      </c>
      <c r="H183" s="61"/>
      <c r="I183" s="61" t="s">
        <v>16</v>
      </c>
      <c r="J183" s="62"/>
    </row>
    <row r="184" spans="2:11" ht="15" customHeight="1" thickBot="1">
      <c r="B184" s="37"/>
      <c r="C184" s="29" t="s">
        <v>6</v>
      </c>
      <c r="D184" s="30" t="s">
        <v>3</v>
      </c>
      <c r="E184" s="30" t="s">
        <v>6</v>
      </c>
      <c r="F184" s="30" t="s">
        <v>3</v>
      </c>
      <c r="G184" s="30" t="s">
        <v>6</v>
      </c>
      <c r="H184" s="30" t="s">
        <v>3</v>
      </c>
      <c r="I184" s="30" t="s">
        <v>6</v>
      </c>
      <c r="J184" s="31" t="s">
        <v>3</v>
      </c>
    </row>
    <row r="185" spans="2:11" ht="15" customHeight="1" thickTop="1">
      <c r="B185" s="24" t="s">
        <v>139</v>
      </c>
      <c r="C185" s="10">
        <v>0</v>
      </c>
      <c r="D185" s="11">
        <f>C185/15</f>
        <v>0</v>
      </c>
      <c r="E185" s="12">
        <v>3</v>
      </c>
      <c r="F185" s="11">
        <f>E185/61</f>
        <v>4.9180327868852458E-2</v>
      </c>
      <c r="G185" s="12">
        <v>1</v>
      </c>
      <c r="H185" s="11">
        <f>G185/28</f>
        <v>3.5714285714285712E-2</v>
      </c>
      <c r="I185" s="48">
        <v>4</v>
      </c>
      <c r="J185" s="49">
        <f>I185/104</f>
        <v>3.8461538461538464E-2</v>
      </c>
    </row>
    <row r="186" spans="2:11" ht="15" customHeight="1">
      <c r="B186" s="25" t="s">
        <v>52</v>
      </c>
      <c r="C186" s="14">
        <v>1</v>
      </c>
      <c r="D186" s="15">
        <f t="shared" ref="D186:D190" si="30">C186/15</f>
        <v>6.6666666666666666E-2</v>
      </c>
      <c r="E186" s="16">
        <v>1</v>
      </c>
      <c r="F186" s="15">
        <f t="shared" ref="F186:F190" si="31">E186/61</f>
        <v>1.6393442622950821E-2</v>
      </c>
      <c r="G186" s="16">
        <v>1</v>
      </c>
      <c r="H186" s="15">
        <f t="shared" ref="H186:H190" si="32">G186/28</f>
        <v>3.5714285714285712E-2</v>
      </c>
      <c r="I186" s="50">
        <v>3</v>
      </c>
      <c r="J186" s="51">
        <f t="shared" ref="J186:J190" si="33">I186/104</f>
        <v>2.8846153846153848E-2</v>
      </c>
    </row>
    <row r="187" spans="2:11" ht="15" customHeight="1">
      <c r="B187" s="25" t="s">
        <v>53</v>
      </c>
      <c r="C187" s="14">
        <v>0</v>
      </c>
      <c r="D187" s="15">
        <f t="shared" si="30"/>
        <v>0</v>
      </c>
      <c r="E187" s="16">
        <v>11</v>
      </c>
      <c r="F187" s="15">
        <f t="shared" si="31"/>
        <v>0.18032786885245902</v>
      </c>
      <c r="G187" s="16">
        <v>10</v>
      </c>
      <c r="H187" s="15">
        <f t="shared" si="32"/>
        <v>0.35714285714285715</v>
      </c>
      <c r="I187" s="50">
        <v>21</v>
      </c>
      <c r="J187" s="51">
        <f t="shared" si="33"/>
        <v>0.20192307692307693</v>
      </c>
    </row>
    <row r="188" spans="2:11" ht="15" customHeight="1">
      <c r="B188" s="25" t="s">
        <v>140</v>
      </c>
      <c r="C188" s="14">
        <v>0</v>
      </c>
      <c r="D188" s="15">
        <f t="shared" si="30"/>
        <v>0</v>
      </c>
      <c r="E188" s="16">
        <v>0</v>
      </c>
      <c r="F188" s="15">
        <f t="shared" si="31"/>
        <v>0</v>
      </c>
      <c r="G188" s="16">
        <v>0</v>
      </c>
      <c r="H188" s="15">
        <f t="shared" si="32"/>
        <v>0</v>
      </c>
      <c r="I188" s="50">
        <v>0</v>
      </c>
      <c r="J188" s="51">
        <f t="shared" si="33"/>
        <v>0</v>
      </c>
    </row>
    <row r="189" spans="2:11" ht="15" customHeight="1">
      <c r="B189" s="25" t="s">
        <v>5</v>
      </c>
      <c r="C189" s="14">
        <v>1</v>
      </c>
      <c r="D189" s="15">
        <f t="shared" si="30"/>
        <v>6.6666666666666666E-2</v>
      </c>
      <c r="E189" s="16">
        <v>2</v>
      </c>
      <c r="F189" s="15">
        <f t="shared" si="31"/>
        <v>3.2786885245901641E-2</v>
      </c>
      <c r="G189" s="16">
        <v>1</v>
      </c>
      <c r="H189" s="15">
        <f t="shared" si="32"/>
        <v>3.5714285714285712E-2</v>
      </c>
      <c r="I189" s="50">
        <v>4</v>
      </c>
      <c r="J189" s="51">
        <f t="shared" si="33"/>
        <v>3.8461538461538464E-2</v>
      </c>
    </row>
    <row r="190" spans="2:11" ht="15" customHeight="1" thickBot="1">
      <c r="B190" s="26" t="s">
        <v>54</v>
      </c>
      <c r="C190" s="18">
        <v>13</v>
      </c>
      <c r="D190" s="19">
        <f t="shared" si="30"/>
        <v>0.8666666666666667</v>
      </c>
      <c r="E190" s="20">
        <v>46</v>
      </c>
      <c r="F190" s="19">
        <f t="shared" si="31"/>
        <v>0.75409836065573765</v>
      </c>
      <c r="G190" s="20">
        <v>16</v>
      </c>
      <c r="H190" s="19">
        <f t="shared" si="32"/>
        <v>0.5714285714285714</v>
      </c>
      <c r="I190" s="52">
        <v>75</v>
      </c>
      <c r="J190" s="53">
        <f t="shared" si="33"/>
        <v>0.72115384615384615</v>
      </c>
    </row>
    <row r="191" spans="2:11" ht="15" customHeight="1" thickTop="1">
      <c r="B191" s="34"/>
      <c r="C191" s="34"/>
      <c r="D191" s="32"/>
      <c r="E191" s="33"/>
      <c r="F191" s="32"/>
      <c r="G191" s="33"/>
      <c r="H191" s="32"/>
      <c r="I191" s="33"/>
      <c r="J191" s="32"/>
      <c r="K191" s="33"/>
    </row>
    <row r="192" spans="2:11" ht="27.75" customHeight="1">
      <c r="B192" s="57" t="s">
        <v>141</v>
      </c>
      <c r="C192" s="57"/>
      <c r="D192" s="57"/>
      <c r="E192" s="57"/>
      <c r="F192" s="57"/>
      <c r="G192" s="57"/>
      <c r="H192" s="57"/>
      <c r="I192" s="57"/>
      <c r="J192" s="57"/>
      <c r="K192" s="33"/>
    </row>
    <row r="193" spans="2:11" ht="15" customHeight="1" thickBot="1">
      <c r="B193" s="42"/>
      <c r="C193" s="42"/>
      <c r="D193" s="42"/>
      <c r="E193" s="42"/>
      <c r="F193" s="42"/>
      <c r="G193" s="42"/>
      <c r="H193" s="42"/>
      <c r="I193" s="42"/>
      <c r="J193" s="42"/>
      <c r="K193" s="33"/>
    </row>
    <row r="194" spans="2:11" ht="15" customHeight="1" thickTop="1">
      <c r="B194" s="38"/>
      <c r="C194" s="63" t="s">
        <v>2</v>
      </c>
      <c r="D194" s="64"/>
      <c r="E194" s="64"/>
      <c r="F194" s="64"/>
      <c r="G194" s="64"/>
      <c r="H194" s="64"/>
      <c r="I194" s="64"/>
      <c r="J194" s="65"/>
    </row>
    <row r="195" spans="2:11" ht="40.5" customHeight="1">
      <c r="B195" s="39"/>
      <c r="C195" s="60" t="s">
        <v>49</v>
      </c>
      <c r="D195" s="61"/>
      <c r="E195" s="61" t="s">
        <v>50</v>
      </c>
      <c r="F195" s="61"/>
      <c r="G195" s="61" t="s">
        <v>61</v>
      </c>
      <c r="H195" s="61"/>
      <c r="I195" s="61" t="s">
        <v>16</v>
      </c>
      <c r="J195" s="62"/>
    </row>
    <row r="196" spans="2:11" ht="15" customHeight="1" thickBot="1">
      <c r="B196" s="40"/>
      <c r="C196" s="29" t="s">
        <v>6</v>
      </c>
      <c r="D196" s="30" t="s">
        <v>3</v>
      </c>
      <c r="E196" s="30" t="s">
        <v>6</v>
      </c>
      <c r="F196" s="30" t="s">
        <v>3</v>
      </c>
      <c r="G196" s="30" t="s">
        <v>6</v>
      </c>
      <c r="H196" s="30" t="s">
        <v>3</v>
      </c>
      <c r="I196" s="30" t="s">
        <v>6</v>
      </c>
      <c r="J196" s="31" t="s">
        <v>3</v>
      </c>
    </row>
    <row r="197" spans="2:11" ht="15" customHeight="1" thickTop="1">
      <c r="B197" s="9" t="s">
        <v>36</v>
      </c>
      <c r="C197" s="10">
        <v>6</v>
      </c>
      <c r="D197" s="11">
        <f>C197/15</f>
        <v>0.4</v>
      </c>
      <c r="E197" s="12">
        <v>19</v>
      </c>
      <c r="F197" s="11">
        <f>E197/61</f>
        <v>0.31147540983606559</v>
      </c>
      <c r="G197" s="12">
        <v>8</v>
      </c>
      <c r="H197" s="11">
        <f>G197/28</f>
        <v>0.2857142857142857</v>
      </c>
      <c r="I197" s="48">
        <v>33</v>
      </c>
      <c r="J197" s="49">
        <f>I197/104</f>
        <v>0.31730769230769229</v>
      </c>
    </row>
    <row r="198" spans="2:11" ht="15" customHeight="1" thickBot="1">
      <c r="B198" s="17" t="s">
        <v>37</v>
      </c>
      <c r="C198" s="18">
        <v>7</v>
      </c>
      <c r="D198" s="19">
        <f>C198/15</f>
        <v>0.46666666666666667</v>
      </c>
      <c r="E198" s="20">
        <v>26</v>
      </c>
      <c r="F198" s="19">
        <f>E198/61</f>
        <v>0.42622950819672129</v>
      </c>
      <c r="G198" s="20">
        <v>15</v>
      </c>
      <c r="H198" s="19">
        <f>G198/28</f>
        <v>0.5357142857142857</v>
      </c>
      <c r="I198" s="52">
        <v>48</v>
      </c>
      <c r="J198" s="53">
        <f>I198/104</f>
        <v>0.46153846153846156</v>
      </c>
    </row>
    <row r="199" spans="2:11" ht="15" customHeight="1" thickTop="1"/>
    <row r="200" spans="2:11" ht="27.75" customHeight="1">
      <c r="B200" s="59" t="s">
        <v>142</v>
      </c>
      <c r="C200" s="59"/>
      <c r="D200" s="59"/>
      <c r="E200" s="59"/>
      <c r="F200" s="59"/>
      <c r="G200" s="59"/>
      <c r="H200" s="59"/>
      <c r="I200" s="59"/>
      <c r="J200" s="59"/>
    </row>
    <row r="201" spans="2:11" ht="15" customHeight="1" thickBot="1"/>
    <row r="202" spans="2:11" ht="15" customHeight="1" thickTop="1">
      <c r="B202" s="38"/>
      <c r="C202" s="63" t="s">
        <v>2</v>
      </c>
      <c r="D202" s="64"/>
      <c r="E202" s="64"/>
      <c r="F202" s="64"/>
      <c r="G202" s="64"/>
      <c r="H202" s="64"/>
      <c r="I202" s="64"/>
      <c r="J202" s="65"/>
    </row>
    <row r="203" spans="2:11" ht="36" customHeight="1">
      <c r="B203" s="39"/>
      <c r="C203" s="60" t="s">
        <v>49</v>
      </c>
      <c r="D203" s="61"/>
      <c r="E203" s="61" t="s">
        <v>50</v>
      </c>
      <c r="F203" s="61"/>
      <c r="G203" s="61" t="s">
        <v>61</v>
      </c>
      <c r="H203" s="61"/>
      <c r="I203" s="61" t="s">
        <v>16</v>
      </c>
      <c r="J203" s="62"/>
    </row>
    <row r="204" spans="2:11" ht="15" customHeight="1" thickBot="1">
      <c r="B204" s="40"/>
      <c r="C204" s="29" t="s">
        <v>6</v>
      </c>
      <c r="D204" s="30" t="s">
        <v>3</v>
      </c>
      <c r="E204" s="30" t="s">
        <v>6</v>
      </c>
      <c r="F204" s="30" t="s">
        <v>3</v>
      </c>
      <c r="G204" s="30" t="s">
        <v>6</v>
      </c>
      <c r="H204" s="30" t="s">
        <v>3</v>
      </c>
      <c r="I204" s="30" t="s">
        <v>6</v>
      </c>
      <c r="J204" s="31" t="s">
        <v>3</v>
      </c>
    </row>
    <row r="205" spans="2:11" ht="15" customHeight="1" thickTop="1">
      <c r="B205" s="9" t="s">
        <v>36</v>
      </c>
      <c r="C205" s="10">
        <v>13</v>
      </c>
      <c r="D205" s="11">
        <v>0.8666666666666667</v>
      </c>
      <c r="E205" s="12">
        <v>39</v>
      </c>
      <c r="F205" s="11">
        <f>E205/61</f>
        <v>0.63934426229508201</v>
      </c>
      <c r="G205" s="12">
        <v>21</v>
      </c>
      <c r="H205" s="11">
        <f>G205/28</f>
        <v>0.75</v>
      </c>
      <c r="I205" s="48">
        <v>73</v>
      </c>
      <c r="J205" s="49">
        <f>I205/104</f>
        <v>0.70192307692307687</v>
      </c>
    </row>
    <row r="206" spans="2:11" ht="15" customHeight="1" thickBot="1">
      <c r="B206" s="17" t="s">
        <v>37</v>
      </c>
      <c r="C206" s="18">
        <v>2</v>
      </c>
      <c r="D206" s="19">
        <v>0.13333333333333333</v>
      </c>
      <c r="E206" s="20">
        <v>16</v>
      </c>
      <c r="F206" s="19">
        <f>E206/61</f>
        <v>0.26229508196721313</v>
      </c>
      <c r="G206" s="20">
        <v>6</v>
      </c>
      <c r="H206" s="19">
        <f>G206/28</f>
        <v>0.21428571428571427</v>
      </c>
      <c r="I206" s="52">
        <v>24</v>
      </c>
      <c r="J206" s="53">
        <f>I206/104</f>
        <v>0.23076923076923078</v>
      </c>
    </row>
    <row r="207" spans="2:11" ht="15" customHeight="1" thickTop="1"/>
    <row r="208" spans="2:11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</sheetData>
  <mergeCells count="82">
    <mergeCell ref="C194:J194"/>
    <mergeCell ref="C195:D195"/>
    <mergeCell ref="E195:F195"/>
    <mergeCell ref="G195:H195"/>
    <mergeCell ref="I195:J195"/>
    <mergeCell ref="C202:J202"/>
    <mergeCell ref="C203:D203"/>
    <mergeCell ref="E203:F203"/>
    <mergeCell ref="G203:H203"/>
    <mergeCell ref="I203:J203"/>
    <mergeCell ref="G168:H168"/>
    <mergeCell ref="I168:J168"/>
    <mergeCell ref="C182:J182"/>
    <mergeCell ref="C183:D183"/>
    <mergeCell ref="E183:F183"/>
    <mergeCell ref="G183:H183"/>
    <mergeCell ref="I183:J183"/>
    <mergeCell ref="C130:D130"/>
    <mergeCell ref="E130:F130"/>
    <mergeCell ref="G130:H130"/>
    <mergeCell ref="I130:J130"/>
    <mergeCell ref="C145:J145"/>
    <mergeCell ref="B143:J143"/>
    <mergeCell ref="B98:I98"/>
    <mergeCell ref="B99:I99"/>
    <mergeCell ref="B100:C100"/>
    <mergeCell ref="D100:E100"/>
    <mergeCell ref="F100:G100"/>
    <mergeCell ref="H100:I100"/>
    <mergeCell ref="B26:J26"/>
    <mergeCell ref="B27:B28"/>
    <mergeCell ref="C27:D27"/>
    <mergeCell ref="E27:F27"/>
    <mergeCell ref="G27:H27"/>
    <mergeCell ref="I27:J27"/>
    <mergeCell ref="B17:J17"/>
    <mergeCell ref="B18:B20"/>
    <mergeCell ref="C18:J18"/>
    <mergeCell ref="C19:D19"/>
    <mergeCell ref="E19:F19"/>
    <mergeCell ref="G19:H19"/>
    <mergeCell ref="I19:J19"/>
    <mergeCell ref="B2:O2"/>
    <mergeCell ref="D4:L4"/>
    <mergeCell ref="B8:H8"/>
    <mergeCell ref="B9:B11"/>
    <mergeCell ref="C9:H9"/>
    <mergeCell ref="C10:D10"/>
    <mergeCell ref="E10:F10"/>
    <mergeCell ref="G10:H10"/>
    <mergeCell ref="B104:G104"/>
    <mergeCell ref="B116:G116"/>
    <mergeCell ref="H116:J116"/>
    <mergeCell ref="B127:J127"/>
    <mergeCell ref="B141:J141"/>
    <mergeCell ref="C106:J106"/>
    <mergeCell ref="C107:D107"/>
    <mergeCell ref="E107:F107"/>
    <mergeCell ref="G107:H107"/>
    <mergeCell ref="I107:J107"/>
    <mergeCell ref="C118:J118"/>
    <mergeCell ref="C119:D119"/>
    <mergeCell ref="E119:F119"/>
    <mergeCell ref="G119:H119"/>
    <mergeCell ref="I119:J119"/>
    <mergeCell ref="C129:J129"/>
    <mergeCell ref="B165:J165"/>
    <mergeCell ref="B180:J180"/>
    <mergeCell ref="B192:J192"/>
    <mergeCell ref="B200:J200"/>
    <mergeCell ref="C146:D146"/>
    <mergeCell ref="E146:F146"/>
    <mergeCell ref="G146:H146"/>
    <mergeCell ref="I146:J146"/>
    <mergeCell ref="C152:J152"/>
    <mergeCell ref="C153:D153"/>
    <mergeCell ref="E153:F153"/>
    <mergeCell ref="G153:H153"/>
    <mergeCell ref="I153:J153"/>
    <mergeCell ref="C167:J167"/>
    <mergeCell ref="C168:D168"/>
    <mergeCell ref="E168:F16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2"/>
  <sheetViews>
    <sheetView showGridLines="0" topLeftCell="A226" workbookViewId="0">
      <selection activeCell="O272" sqref="O272"/>
    </sheetView>
  </sheetViews>
  <sheetFormatPr defaultRowHeight="15"/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42.75" customHeight="1">
      <c r="A2" s="1"/>
      <c r="B2" s="67" t="s">
        <v>58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0.75" customHeight="1">
      <c r="A4" s="1"/>
      <c r="B4" s="1"/>
      <c r="C4" s="1"/>
      <c r="D4" s="68" t="s">
        <v>48</v>
      </c>
      <c r="E4" s="68"/>
      <c r="F4" s="68"/>
      <c r="G4" s="68"/>
      <c r="H4" s="68"/>
      <c r="I4" s="68"/>
      <c r="J4" s="68"/>
      <c r="K4" s="68"/>
      <c r="L4" s="68"/>
      <c r="M4" s="4"/>
      <c r="N4" s="4"/>
      <c r="O4" s="5"/>
    </row>
    <row r="5" spans="1: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1">
      <c r="A6" s="1"/>
      <c r="B6" s="7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1">
      <c r="A7" s="1"/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 ht="15" customHeight="1"/>
    <row r="9" spans="1:15" ht="15" customHeight="1"/>
    <row r="10" spans="1:15" ht="15" customHeight="1"/>
    <row r="11" spans="1:15" ht="15" customHeight="1"/>
    <row r="12" spans="1:15" ht="15" customHeight="1"/>
    <row r="13" spans="1:15" ht="15" customHeight="1"/>
    <row r="14" spans="1:15" ht="15" customHeight="1"/>
    <row r="15" spans="1:15" ht="15" customHeight="1"/>
    <row r="16" spans="1:15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spans="5:18" ht="15" customHeight="1"/>
    <row r="146" spans="5:18" ht="15" customHeight="1"/>
    <row r="147" spans="5:18" ht="15" customHeight="1"/>
    <row r="148" spans="5:18" ht="15" customHeight="1"/>
    <row r="149" spans="5:18" ht="15" customHeight="1"/>
    <row r="150" spans="5:18" ht="15" customHeight="1"/>
    <row r="151" spans="5:18" ht="15" customHeight="1"/>
    <row r="152" spans="5:18" ht="15" customHeight="1"/>
    <row r="153" spans="5:18" ht="15" customHeight="1"/>
    <row r="154" spans="5:18" ht="15" customHeight="1">
      <c r="E154" s="44"/>
      <c r="F154" s="44"/>
      <c r="G154" s="44"/>
      <c r="H154" s="44"/>
      <c r="I154" s="44"/>
      <c r="J154" s="44"/>
      <c r="K154" s="44"/>
      <c r="L154" s="44"/>
      <c r="M154" s="44" t="s">
        <v>2</v>
      </c>
      <c r="N154" s="44"/>
      <c r="O154" s="44"/>
      <c r="P154" s="44"/>
      <c r="Q154" s="44"/>
    </row>
    <row r="155" spans="5:18" ht="15" customHeight="1"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</row>
    <row r="156" spans="5:18" ht="15" customHeight="1">
      <c r="E156" s="44"/>
      <c r="F156" s="44"/>
      <c r="G156" s="44"/>
      <c r="H156" s="44"/>
      <c r="I156" s="44"/>
      <c r="J156" s="44"/>
      <c r="K156" s="44"/>
      <c r="L156" s="44"/>
      <c r="M156" s="44" t="s">
        <v>49</v>
      </c>
      <c r="N156" s="44" t="s">
        <v>50</v>
      </c>
      <c r="O156" s="44" t="s">
        <v>61</v>
      </c>
      <c r="P156" s="44"/>
      <c r="Q156" s="44"/>
    </row>
    <row r="157" spans="5:18" ht="15" customHeight="1">
      <c r="E157" s="44"/>
      <c r="F157" s="44"/>
      <c r="G157" s="44"/>
      <c r="H157" s="44"/>
      <c r="I157" s="44"/>
      <c r="J157" s="44"/>
      <c r="K157" s="73"/>
      <c r="L157" s="44" t="s">
        <v>132</v>
      </c>
      <c r="M157" s="45">
        <v>0.6875</v>
      </c>
      <c r="N157" s="45">
        <v>0.35526315789473684</v>
      </c>
      <c r="O157" s="45">
        <v>0.40540540540540543</v>
      </c>
      <c r="P157" s="46"/>
      <c r="Q157" s="45"/>
      <c r="R157" s="43"/>
    </row>
    <row r="158" spans="5:18" ht="15" customHeight="1">
      <c r="E158" s="44"/>
      <c r="F158" s="44"/>
      <c r="G158" s="44"/>
      <c r="H158" s="44"/>
      <c r="I158" s="44"/>
      <c r="J158" s="44"/>
      <c r="K158" s="73"/>
      <c r="L158" s="44" t="s">
        <v>34</v>
      </c>
      <c r="M158" s="45">
        <v>6.25E-2</v>
      </c>
      <c r="N158" s="45">
        <v>6.5789473684210523E-2</v>
      </c>
      <c r="O158" s="45">
        <v>0.10810810810810811</v>
      </c>
      <c r="P158" s="46"/>
      <c r="Q158" s="45"/>
      <c r="R158" s="43"/>
    </row>
    <row r="159" spans="5:18" ht="15" customHeight="1">
      <c r="E159" s="44"/>
      <c r="F159" s="44"/>
      <c r="G159" s="44"/>
      <c r="H159" s="44"/>
      <c r="I159" s="44"/>
      <c r="J159" s="44"/>
      <c r="K159" s="73" t="s">
        <v>56</v>
      </c>
      <c r="L159" s="44" t="s">
        <v>133</v>
      </c>
      <c r="M159" s="45">
        <v>6.25E-2</v>
      </c>
      <c r="N159" s="45">
        <v>5.2631578947368418E-2</v>
      </c>
      <c r="O159" s="45">
        <v>5.4054054054054057E-2</v>
      </c>
      <c r="P159" s="46"/>
      <c r="Q159" s="45"/>
      <c r="R159" s="43"/>
    </row>
    <row r="160" spans="5:18" ht="15" customHeight="1">
      <c r="E160" s="44"/>
      <c r="F160" s="44"/>
      <c r="G160" s="44"/>
      <c r="H160" s="44"/>
      <c r="I160" s="44"/>
      <c r="J160" s="44"/>
      <c r="K160" s="73"/>
      <c r="L160" s="44" t="s">
        <v>134</v>
      </c>
      <c r="M160" s="45">
        <v>0</v>
      </c>
      <c r="N160" s="45">
        <v>0.11842105263157894</v>
      </c>
      <c r="O160" s="45">
        <v>5.4054054054054057E-2</v>
      </c>
      <c r="P160" s="46"/>
      <c r="Q160" s="45"/>
      <c r="R160" s="43"/>
    </row>
    <row r="161" spans="5:18" ht="15" customHeight="1">
      <c r="E161" s="44"/>
      <c r="F161" s="44"/>
      <c r="G161" s="44"/>
      <c r="H161" s="44"/>
      <c r="I161" s="44"/>
      <c r="J161" s="44"/>
      <c r="K161" s="73"/>
      <c r="L161" s="44" t="s">
        <v>135</v>
      </c>
      <c r="M161" s="45">
        <v>0</v>
      </c>
      <c r="N161" s="45">
        <v>3.9473684210526314E-2</v>
      </c>
      <c r="O161" s="45">
        <v>2.7027027027027029E-2</v>
      </c>
      <c r="P161" s="46"/>
      <c r="Q161" s="45"/>
      <c r="R161" s="43"/>
    </row>
    <row r="162" spans="5:18" ht="15" customHeight="1">
      <c r="E162" s="44"/>
      <c r="F162" s="44"/>
      <c r="G162" s="44"/>
      <c r="H162" s="44"/>
      <c r="I162" s="44"/>
      <c r="J162" s="44"/>
      <c r="K162" s="73"/>
      <c r="L162" s="44" t="s">
        <v>136</v>
      </c>
      <c r="M162" s="45">
        <v>0</v>
      </c>
      <c r="N162" s="45">
        <v>0.23684210526315788</v>
      </c>
      <c r="O162" s="45">
        <v>0.1891891891891892</v>
      </c>
      <c r="P162" s="46"/>
      <c r="Q162" s="45"/>
      <c r="R162" s="43"/>
    </row>
    <row r="163" spans="5:18" ht="15" customHeight="1">
      <c r="E163" s="44"/>
      <c r="F163" s="44"/>
      <c r="G163" s="44"/>
      <c r="H163" s="44"/>
      <c r="I163" s="44"/>
      <c r="J163" s="44"/>
      <c r="K163" s="73"/>
      <c r="L163" s="44" t="s">
        <v>13</v>
      </c>
      <c r="M163" s="45">
        <v>6.25E-2</v>
      </c>
      <c r="N163" s="45">
        <v>0.10526315789473684</v>
      </c>
      <c r="O163" s="45">
        <v>2.7027027027027029E-2</v>
      </c>
      <c r="P163" s="46"/>
      <c r="Q163" s="45"/>
    </row>
    <row r="164" spans="5:18" ht="15" customHeight="1">
      <c r="E164" s="44"/>
      <c r="F164" s="44"/>
      <c r="G164" s="44"/>
      <c r="H164" s="44"/>
      <c r="I164" s="44"/>
      <c r="J164" s="44"/>
      <c r="K164" s="73"/>
      <c r="L164" s="44" t="s">
        <v>5</v>
      </c>
      <c r="M164" s="45">
        <v>0.125</v>
      </c>
      <c r="N164" s="45">
        <v>2.6315789473684209E-2</v>
      </c>
      <c r="O164" s="45">
        <v>0.13513513513513514</v>
      </c>
      <c r="P164" s="46"/>
      <c r="Q164" s="45"/>
    </row>
    <row r="165" spans="5:18" ht="15" customHeight="1"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</row>
    <row r="166" spans="5:18" ht="15" customHeight="1"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</row>
    <row r="167" spans="5:18" ht="15" customHeight="1"/>
    <row r="168" spans="5:18" ht="15" customHeight="1"/>
    <row r="169" spans="5:18" ht="15" customHeight="1"/>
    <row r="170" spans="5:18" ht="15" customHeight="1"/>
    <row r="171" spans="5:18" ht="15" customHeight="1"/>
    <row r="172" spans="5:18" ht="15" customHeight="1"/>
    <row r="173" spans="5:18" ht="15" customHeight="1"/>
    <row r="174" spans="5:18" ht="15" customHeight="1"/>
    <row r="175" spans="5:18" ht="15" customHeight="1"/>
    <row r="176" spans="5:18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</sheetData>
  <mergeCells count="4">
    <mergeCell ref="K159:K164"/>
    <mergeCell ref="K157:K158"/>
    <mergeCell ref="B2:O2"/>
    <mergeCell ref="D4:L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3"/>
  <sheetViews>
    <sheetView showGridLines="0" tabSelected="1" zoomScale="90" zoomScaleNormal="90" workbookViewId="0">
      <selection activeCell="T248" sqref="T248"/>
    </sheetView>
  </sheetViews>
  <sheetFormatPr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41.25" customHeight="1">
      <c r="A2" s="2"/>
      <c r="B2" s="74" t="s">
        <v>27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5.5" customHeight="1">
      <c r="A4" s="68" t="s">
        <v>55</v>
      </c>
      <c r="B4" s="68"/>
      <c r="C4" s="68"/>
      <c r="D4" s="68"/>
      <c r="E4" s="68"/>
      <c r="F4" s="68"/>
      <c r="G4" s="68"/>
      <c r="H4" s="68"/>
      <c r="I4" s="68"/>
      <c r="J4" s="2"/>
      <c r="K4" s="68" t="s">
        <v>143</v>
      </c>
      <c r="L4" s="68"/>
      <c r="M4" s="68"/>
      <c r="N4" s="68"/>
      <c r="O4" s="68"/>
      <c r="P4" s="68"/>
      <c r="Q4" s="68"/>
      <c r="R4" s="68"/>
      <c r="S4" s="68"/>
    </row>
    <row r="154" spans="3:8">
      <c r="E154" t="s">
        <v>49</v>
      </c>
      <c r="F154" t="s">
        <v>50</v>
      </c>
    </row>
    <row r="155" spans="3:8">
      <c r="C155" s="75"/>
      <c r="D155" t="s">
        <v>10</v>
      </c>
      <c r="E155" s="47">
        <v>0.93300000000000005</v>
      </c>
      <c r="F155" s="47">
        <v>0.54100000000000004</v>
      </c>
      <c r="H155" s="47"/>
    </row>
    <row r="156" spans="3:8">
      <c r="C156" s="75"/>
      <c r="D156" t="s">
        <v>34</v>
      </c>
      <c r="E156" s="47">
        <v>6.7000000000000004E-2</v>
      </c>
      <c r="F156" s="47">
        <v>0.16200000000000001</v>
      </c>
      <c r="H156" s="47"/>
    </row>
    <row r="157" spans="3:8">
      <c r="C157" s="75" t="s">
        <v>11</v>
      </c>
      <c r="D157" t="s">
        <v>25</v>
      </c>
      <c r="E157" s="47">
        <v>0</v>
      </c>
      <c r="F157" s="47">
        <v>0</v>
      </c>
    </row>
    <row r="158" spans="3:8">
      <c r="C158" s="75"/>
      <c r="D158" t="s">
        <v>46</v>
      </c>
      <c r="E158" s="47">
        <v>6.7000000000000004E-2</v>
      </c>
      <c r="F158" s="47">
        <v>0.216</v>
      </c>
      <c r="H158" s="47"/>
    </row>
    <row r="159" spans="3:8">
      <c r="C159" s="75"/>
      <c r="D159" t="s">
        <v>26</v>
      </c>
      <c r="E159" s="47">
        <v>0</v>
      </c>
      <c r="F159" s="47">
        <v>2.7E-2</v>
      </c>
      <c r="H159" s="47"/>
    </row>
    <row r="160" spans="3:8">
      <c r="C160" s="75"/>
      <c r="D160" t="s">
        <v>12</v>
      </c>
      <c r="E160" s="47">
        <v>0.13300000000000001</v>
      </c>
      <c r="F160" s="47">
        <v>0.189</v>
      </c>
      <c r="H160" s="47"/>
    </row>
    <row r="161" spans="3:8">
      <c r="C161" s="75"/>
      <c r="D161" t="s">
        <v>13</v>
      </c>
      <c r="E161" s="47">
        <v>6.7000000000000004E-2</v>
      </c>
      <c r="F161" s="47">
        <v>5.3999999999999999E-2</v>
      </c>
      <c r="H161" s="47"/>
    </row>
    <row r="162" spans="3:8">
      <c r="C162" s="75"/>
      <c r="D162" t="s">
        <v>5</v>
      </c>
      <c r="E162" s="47">
        <v>0</v>
      </c>
      <c r="F162" s="47">
        <v>0.16200000000000001</v>
      </c>
      <c r="H162" s="47"/>
    </row>
    <row r="163" spans="3:8">
      <c r="H163" s="47"/>
    </row>
  </sheetData>
  <mergeCells count="5">
    <mergeCell ref="B2:R2"/>
    <mergeCell ref="A4:I4"/>
    <mergeCell ref="K4:S4"/>
    <mergeCell ref="C157:C162"/>
    <mergeCell ref="C155:C15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CITM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dcterms:created xsi:type="dcterms:W3CDTF">2011-09-12T11:47:46Z</dcterms:created>
  <dcterms:modified xsi:type="dcterms:W3CDTF">2014-11-24T07:43:41Z</dcterms:modified>
</cp:coreProperties>
</file>