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 activeTab="2"/>
  </bookViews>
  <sheets>
    <sheet name="EETAC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H182" i="4" l="1"/>
  <c r="H183" i="4"/>
  <c r="H184" i="4"/>
  <c r="H185" i="4"/>
  <c r="H181" i="4"/>
  <c r="F182" i="4"/>
  <c r="F183" i="4"/>
  <c r="F184" i="4"/>
  <c r="F185" i="4"/>
  <c r="F181" i="4"/>
  <c r="D182" i="4"/>
  <c r="D183" i="4"/>
  <c r="D184" i="4"/>
  <c r="D185" i="4"/>
  <c r="D181" i="4"/>
  <c r="L156" i="4"/>
  <c r="L157" i="4"/>
  <c r="L158" i="4"/>
  <c r="L159" i="4"/>
  <c r="L160" i="4"/>
  <c r="L161" i="4"/>
  <c r="L162" i="4"/>
  <c r="L155" i="4"/>
  <c r="J156" i="4"/>
  <c r="J157" i="4"/>
  <c r="J158" i="4"/>
  <c r="J159" i="4"/>
  <c r="J160" i="4"/>
  <c r="J161" i="4"/>
  <c r="J162" i="4"/>
  <c r="J155" i="4"/>
  <c r="H156" i="4"/>
  <c r="H157" i="4"/>
  <c r="H158" i="4"/>
  <c r="H159" i="4"/>
  <c r="H160" i="4"/>
  <c r="H161" i="4"/>
  <c r="H162" i="4"/>
  <c r="H155" i="4"/>
  <c r="F156" i="4"/>
  <c r="F157" i="4"/>
  <c r="F158" i="4"/>
  <c r="F159" i="4"/>
  <c r="F160" i="4"/>
  <c r="F161" i="4"/>
  <c r="F162" i="4"/>
  <c r="F155" i="4"/>
  <c r="D156" i="4"/>
  <c r="D157" i="4"/>
  <c r="D158" i="4"/>
  <c r="D159" i="4"/>
  <c r="D160" i="4"/>
  <c r="D161" i="4"/>
  <c r="D162" i="4"/>
  <c r="D155" i="4"/>
  <c r="L170" i="4"/>
  <c r="L171" i="4"/>
  <c r="L172" i="4"/>
  <c r="L173" i="4"/>
  <c r="L174" i="4"/>
  <c r="L169" i="4"/>
  <c r="J170" i="4"/>
  <c r="J171" i="4"/>
  <c r="J172" i="4"/>
  <c r="J173" i="4"/>
  <c r="J174" i="4"/>
  <c r="J169" i="4"/>
  <c r="H170" i="4"/>
  <c r="H171" i="4"/>
  <c r="H172" i="4"/>
  <c r="H173" i="4"/>
  <c r="H174" i="4"/>
  <c r="H169" i="4"/>
  <c r="F170" i="4"/>
  <c r="F171" i="4"/>
  <c r="F172" i="4"/>
  <c r="F173" i="4"/>
  <c r="F174" i="4"/>
  <c r="F169" i="4"/>
  <c r="D170" i="4"/>
  <c r="D171" i="4"/>
  <c r="D172" i="4"/>
  <c r="D173" i="4"/>
  <c r="D174" i="4"/>
  <c r="D169" i="4"/>
  <c r="J141" i="4"/>
  <c r="J142" i="4"/>
  <c r="J143" i="4"/>
  <c r="J144" i="4"/>
  <c r="J145" i="4"/>
  <c r="J146" i="4"/>
  <c r="J147" i="4"/>
  <c r="J148" i="4"/>
  <c r="J140" i="4"/>
  <c r="H141" i="4"/>
  <c r="H142" i="4"/>
  <c r="H143" i="4"/>
  <c r="H144" i="4"/>
  <c r="H145" i="4"/>
  <c r="H146" i="4"/>
  <c r="H147" i="4"/>
  <c r="H148" i="4"/>
  <c r="H140" i="4"/>
  <c r="F141" i="4"/>
  <c r="F142" i="4"/>
  <c r="F143" i="4"/>
  <c r="F144" i="4"/>
  <c r="F145" i="4"/>
  <c r="F146" i="4"/>
  <c r="F147" i="4"/>
  <c r="F148" i="4"/>
  <c r="F140" i="4"/>
  <c r="D141" i="4"/>
  <c r="D142" i="4"/>
  <c r="D143" i="4"/>
  <c r="D144" i="4"/>
  <c r="D145" i="4"/>
  <c r="D146" i="4"/>
  <c r="D147" i="4"/>
  <c r="D148" i="4"/>
  <c r="D140" i="4"/>
  <c r="L119" i="4"/>
  <c r="L120" i="4"/>
  <c r="L121" i="4"/>
  <c r="L122" i="4"/>
  <c r="L123" i="4"/>
  <c r="L124" i="4"/>
  <c r="L125" i="4"/>
  <c r="L118" i="4"/>
  <c r="J119" i="4"/>
  <c r="J120" i="4"/>
  <c r="J121" i="4"/>
  <c r="J122" i="4"/>
  <c r="J123" i="4"/>
  <c r="J124" i="4"/>
  <c r="J125" i="4"/>
  <c r="J118" i="4"/>
  <c r="H119" i="4"/>
  <c r="H120" i="4"/>
  <c r="H121" i="4"/>
  <c r="H122" i="4"/>
  <c r="H123" i="4"/>
  <c r="H124" i="4"/>
  <c r="H125" i="4"/>
  <c r="H118" i="4"/>
  <c r="F119" i="4"/>
  <c r="F120" i="4"/>
  <c r="F121" i="4"/>
  <c r="F122" i="4"/>
  <c r="F123" i="4"/>
  <c r="F124" i="4"/>
  <c r="F125" i="4"/>
  <c r="F118" i="4"/>
  <c r="D119" i="4"/>
  <c r="D120" i="4"/>
  <c r="D121" i="4"/>
  <c r="D122" i="4"/>
  <c r="D123" i="4"/>
  <c r="D124" i="4"/>
  <c r="D125" i="4"/>
  <c r="D118" i="4"/>
  <c r="L108" i="4"/>
  <c r="L109" i="4"/>
  <c r="L110" i="4"/>
  <c r="L111" i="4"/>
  <c r="L107" i="4"/>
  <c r="J108" i="4"/>
  <c r="J109" i="4"/>
  <c r="J110" i="4"/>
  <c r="J111" i="4"/>
  <c r="J107" i="4"/>
  <c r="H108" i="4"/>
  <c r="H109" i="4"/>
  <c r="H110" i="4"/>
  <c r="H111" i="4"/>
  <c r="H107" i="4"/>
  <c r="F108" i="4"/>
  <c r="F109" i="4"/>
  <c r="F110" i="4"/>
  <c r="F111" i="4"/>
  <c r="F107" i="4"/>
  <c r="D108" i="4"/>
  <c r="D109" i="4"/>
  <c r="D110" i="4"/>
  <c r="D111" i="4"/>
  <c r="D107" i="4"/>
  <c r="L96" i="4"/>
  <c r="L97" i="4"/>
  <c r="L98" i="4"/>
  <c r="L99" i="4"/>
  <c r="L100" i="4"/>
  <c r="L95" i="4"/>
  <c r="J96" i="4"/>
  <c r="J97" i="4"/>
  <c r="J98" i="4"/>
  <c r="J99" i="4"/>
  <c r="J100" i="4"/>
  <c r="J95" i="4"/>
  <c r="H96" i="4"/>
  <c r="H97" i="4"/>
  <c r="H98" i="4"/>
  <c r="H99" i="4"/>
  <c r="H100" i="4"/>
  <c r="H95" i="4"/>
  <c r="F96" i="4"/>
  <c r="F97" i="4"/>
  <c r="F98" i="4"/>
  <c r="F99" i="4"/>
  <c r="F100" i="4"/>
  <c r="F95" i="4"/>
  <c r="D96" i="4"/>
  <c r="D97" i="4"/>
  <c r="D98" i="4"/>
  <c r="D99" i="4"/>
  <c r="D100" i="4"/>
  <c r="D95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31" i="4"/>
  <c r="J23" i="4"/>
  <c r="J24" i="4"/>
  <c r="J25" i="4"/>
  <c r="J26" i="4"/>
  <c r="J22" i="4"/>
  <c r="H13" i="4"/>
  <c r="H14" i="4"/>
  <c r="H15" i="4"/>
  <c r="H16" i="4"/>
  <c r="H12" i="4"/>
</calcChain>
</file>

<file path=xl/sharedStrings.xml><?xml version="1.0" encoding="utf-8"?>
<sst xmlns="http://schemas.openxmlformats.org/spreadsheetml/2006/main" count="335" uniqueCount="136">
  <si>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</si>
  <si>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</si>
  <si>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</si>
  <si>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</si>
  <si>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</si>
  <si>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</si>
  <si>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</si>
  <si>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</si>
  <si>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</si>
  <si>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</si>
  <si>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</si>
  <si>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</si>
  <si>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</si>
  <si>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</si>
  <si>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</si>
  <si>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</si>
  <si>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</si>
  <si>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</si>
  <si>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</si>
  <si>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</si>
  <si>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</si>
  <si>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</si>
  <si>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</si>
  <si>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</si>
  <si>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</si>
  <si>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</si>
  <si>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</si>
  <si>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</si>
  <si>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</si>
  <si>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</si>
  <si>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</si>
  <si>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</si>
  <si>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</si>
  <si>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</si>
  <si>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</si>
  <si>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</si>
  <si>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</si>
  <si>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</si>
  <si>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</si>
  <si>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</si>
  <si>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</si>
  <si>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</si>
  <si>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</si>
  <si>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</si>
  <si>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</si>
  <si>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</si>
  <si>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</si>
  <si>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Escola d'Enginyeria de Telecomunicació i Aeroespacial de Castelldefels</t>
  </si>
  <si>
    <t>Grau en Enginyeria d'Aeronavegació</t>
  </si>
  <si>
    <t>Grau en Enginyeria d'Aeroports</t>
  </si>
  <si>
    <t>Grau en Enginyeria de Sistemes de Telecomunicació</t>
  </si>
  <si>
    <t>Grau en Enginyeria Telemàtica</t>
  </si>
  <si>
    <t>Titulació matriculada</t>
  </si>
  <si>
    <r>
      <t xml:space="preserve">6. Has participat en alguna de les activitats organitzades al Campus del Baix Llobregat?
</t>
    </r>
    <r>
      <rPr>
        <sz val="10"/>
        <color theme="0" tint="-0.499984740745262"/>
        <rFont val="Verdana"/>
        <family val="2"/>
      </rPr>
      <t>(pots marcar més d'una opció)</t>
    </r>
  </si>
  <si>
    <t>Mart XXI</t>
  </si>
  <si>
    <t>No he participat a cap activitat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</si>
  <si>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</si>
  <si>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</si>
  <si>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</si>
  <si>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</si>
  <si>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</si>
  <si>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</si>
  <si>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</si>
  <si>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</si>
  <si>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</si>
  <si>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Cicle Formatiu de Grau Superior</t>
  </si>
  <si>
    <t>Abrera - IES Voltrera (Pg. de l'Estació, 18)</t>
  </si>
  <si>
    <t>Arenys de Mar - IES Els Tres Turons (Fondo de les Creus, s/n)</t>
  </si>
  <si>
    <t>Artés - IES Miquel Bosch i Jover (C. Arquitecte Gaudí, 2-4)</t>
  </si>
  <si>
    <t>Badalona - IES La Llauna (C. Sagunto, 5 (Edifici la Llauna))</t>
  </si>
  <si>
    <t>Banyoles - IES Pere Alsius i Torrent (C. Sardana, 17)</t>
  </si>
  <si>
    <t>Barcelona - IES Anna Gironella de Mundet (Pg. Vall d'Hebron, 171)</t>
  </si>
  <si>
    <t>Barcelona - IES Escola del Treball (c/Comte d'Urgell, 187)</t>
  </si>
  <si>
    <t>Barcelona - IES Jaume Balmes (C. Pau Claris, 121)</t>
  </si>
  <si>
    <t>Barcelona - IES Montserrat (C. Copèrnic, 84)</t>
  </si>
  <si>
    <t>Barcelona - Institució Cultural del C.I.C. (Via Augusta, 205)</t>
  </si>
  <si>
    <t>Barcelona - La Salle Horta (C. Dr. Letamendi, 63)</t>
  </si>
  <si>
    <t>Barcelona - Lestonnac (C. Pau Claris, 131)</t>
  </si>
  <si>
    <t>Barcelona - Mare de Déu de les Escoles Pies (C. Roger de Llúria, 64)</t>
  </si>
  <si>
    <t>Barcelona - Pare Manyanet (Travessera de les Corts, 331)</t>
  </si>
  <si>
    <t>Barcelona - Roca (Av. Meridiana, 263)</t>
  </si>
  <si>
    <t>Barcelona - Sant Ignasi (C. Carrasco i Formiguera, 32)</t>
  </si>
  <si>
    <t>Barcelona - Santíssima Trinitat (Av. D'Esplugues, 62-70)</t>
  </si>
  <si>
    <t>Barcelona - Stucom (C. Pelai, 8)</t>
  </si>
  <si>
    <t>Canet de Mar - IES Lluís Domènech i Montaner (Francesc Cambó, 2)</t>
  </si>
  <si>
    <t>Cardedeu - IES Arquitecte Manuel Raspall (Av. Verge de Montserrat s.n.)</t>
  </si>
  <si>
    <t>Castelldefels - IES Josep Lluís Sert (Camí Ral de València, 10)</t>
  </si>
  <si>
    <t>Castelldefels - IES Mediterrània (Ctra. de la Sentiu, s/n)</t>
  </si>
  <si>
    <t>El Vendrell - IES Mediterrània (c. Ramon Casas Carbó, s/n)</t>
  </si>
  <si>
    <t>Gavà - Sagrada Família (Rbla. de Pompeu Fabra, 126-130)</t>
  </si>
  <si>
    <t>Gavà - Santo Ángel (Av, de les Bòbiles, 1)</t>
  </si>
  <si>
    <t>Granollers - Educem (C. Rafael Casanova, 40 - 42)</t>
  </si>
  <si>
    <t>Inca (Mallorca) - IES Berenguer d'Anoia (Av. Alcudia, s/n)</t>
  </si>
  <si>
    <t>La Bisbal d'Empordà - IES La Bisbal (C. Eusebi Díaz Costa, 16-38)</t>
  </si>
  <si>
    <t>L'Hospitalet de Llobregat - IES Torras i Bages (Av. Can Serra, 101)</t>
  </si>
  <si>
    <t>L'Hospitalet de Llobregat - Sant Josep Obrer (C. Covadonga, s/n)</t>
  </si>
  <si>
    <t>L'Hospitalet de Llobregat - Tecla Sala (C. Tecla Sala, 18)</t>
  </si>
  <si>
    <t>Lleida - IES Ronda (C. Henri Dunant, 3)</t>
  </si>
  <si>
    <t>Lleida - IES Samuel Gili i Gaya (Ton Sirera, s/n)</t>
  </si>
  <si>
    <t>Lleida - Les Heures (Av. Alcalde Rovira Roure, 4)</t>
  </si>
  <si>
    <t>Martorell - La Mercè (C. Mur, 36-40)</t>
  </si>
  <si>
    <t>Mollet del Vallès - Sant Gervasi (C. Sabadell, 41)</t>
  </si>
  <si>
    <t>Olot - IES-SEP La Garrotxa (Ctra. de Riudaura, 110)</t>
  </si>
  <si>
    <t>Sant Boi de Llobregat - IES Joaquim Rubió i Ors (C. Pau Claris, 4)</t>
  </si>
  <si>
    <t>Sant Boi de Llobregat - Llor (Ctra. Lluís Companys, s/n)</t>
  </si>
  <si>
    <t>Sant Feliu de Llobregat - IES Martí Dot (C. Josep Teixidor, 2-12)</t>
  </si>
  <si>
    <t>Sant Feliu de Llobregat - Mestral (Ctra. Sanson, 81)</t>
  </si>
  <si>
    <t>Sant Feliu de Llobregat - Virgen de la Salud (C. Constitució, 3)</t>
  </si>
  <si>
    <t>Sant Joan Despí - IES Jaume Salvador i Pedrol (C. Sant Martí de l'Erm, 4)</t>
  </si>
  <si>
    <t>Sant Josep (Eivissa) - IES Algarb (Ctra. Aeroport, Km 3)</t>
  </si>
  <si>
    <t>Sant Sadurní d'Anoia - Sant Josep (C. Germans de Sant Gabriel, 2-7)</t>
  </si>
  <si>
    <t>Sant Vicenç dels Horts - IES Frederic Mompou (Av. Mas Pico, 69)</t>
  </si>
  <si>
    <t>Viladecans - IES de Sales (C. Antonio Machado, 43)</t>
  </si>
  <si>
    <t>Viladecans - IES Miramar (Av. Miramar, s/n)</t>
  </si>
  <si>
    <t>Vilanova i la Geltrú - IES Francesc Xavier Lluch i Rafecas (C. Doctor Zamenhof, 30)</t>
  </si>
  <si>
    <t>Vilassar de Mar - IES Pere Ribot (C. Santa Eugènia, 62-72)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</si>
  <si>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</si>
  <si>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</si>
  <si>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</si>
  <si>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</si>
  <si>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</si>
  <si>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</si>
  <si>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</si>
  <si>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</si>
  <si>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</si>
  <si>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</si>
  <si>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Certificat de llengües de les universitats de Catalunya (CLUC)</t>
  </si>
  <si>
    <t>Tallers didàctics (Un dia a la Uni)</t>
  </si>
  <si>
    <t>Tutorització de treballs de recerca</t>
  </si>
  <si>
    <t>Prova Cangur</t>
  </si>
  <si>
    <t>Twitter(@BarcelonaTech)</t>
  </si>
  <si>
    <t>Me l'han recomanada</t>
  </si>
  <si>
    <t>2014-2015</t>
  </si>
  <si>
    <t xml:space="preserve">     La família</t>
  </si>
  <si>
    <t xml:space="preserve">     Estudiants o antics estudiants de la UPC</t>
  </si>
  <si>
    <t xml:space="preserve">     El professorat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</si>
</sst>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0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9" fontId="8" fillId="0" borderId="0" applyFont="0" applyFill="0" applyBorder="0" applyAlignment="0" applyProtection="0"/>
    <xf numFmtId="0" fontId="7" fillId="0" borderId="0"/>
  </cellStyleXfs>
  <cellXfs count="114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10" fillId="4" borderId="2" xfId="1" applyFont="1" applyFill="1" applyBorder="1" applyAlignment="1">
      <alignment vertical="center"/>
    </xf>
    <xf numFmtId="0" fontId="2" fillId="0" borderId="2" xfId="0" applyFont="1" applyFill="1" applyBorder="1"/>
    <xf numFmtId="0" fontId="11" fillId="0" borderId="0" xfId="0" applyFont="1" applyFill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164" fontId="15" fillId="0" borderId="15" xfId="0" applyNumberFormat="1" applyFont="1" applyBorder="1" applyAlignment="1">
      <alignment horizontal="right" vertical="top"/>
    </xf>
    <xf numFmtId="165" fontId="15" fillId="0" borderId="16" xfId="0" applyNumberFormat="1" applyFont="1" applyBorder="1" applyAlignment="1">
      <alignment horizontal="right" vertical="top"/>
    </xf>
    <xf numFmtId="164" fontId="15" fillId="0" borderId="16" xfId="0" applyNumberFormat="1" applyFont="1" applyBorder="1" applyAlignment="1">
      <alignment horizontal="right" vertical="top"/>
    </xf>
    <xf numFmtId="165" fontId="15" fillId="0" borderId="17" xfId="0" applyNumberFormat="1" applyFont="1" applyBorder="1" applyAlignment="1">
      <alignment horizontal="right" vertical="top"/>
    </xf>
    <xf numFmtId="0" fontId="15" fillId="0" borderId="7" xfId="0" applyFont="1" applyBorder="1" applyAlignment="1">
      <alignment horizontal="left" vertical="top" wrapText="1"/>
    </xf>
    <xf numFmtId="164" fontId="15" fillId="0" borderId="18" xfId="0" applyNumberFormat="1" applyFont="1" applyBorder="1" applyAlignment="1">
      <alignment horizontal="right" vertical="top"/>
    </xf>
    <xf numFmtId="165" fontId="15" fillId="0" borderId="19" xfId="0" applyNumberFormat="1" applyFont="1" applyBorder="1" applyAlignment="1">
      <alignment horizontal="right" vertical="top"/>
    </xf>
    <xf numFmtId="164" fontId="15" fillId="0" borderId="19" xfId="0" applyNumberFormat="1" applyFont="1" applyBorder="1" applyAlignment="1">
      <alignment horizontal="right" vertical="top"/>
    </xf>
    <xf numFmtId="165" fontId="15" fillId="0" borderId="20" xfId="0" applyNumberFormat="1" applyFont="1" applyBorder="1" applyAlignment="1">
      <alignment horizontal="right" vertical="top"/>
    </xf>
    <xf numFmtId="0" fontId="15" fillId="0" borderId="11" xfId="0" applyFont="1" applyBorder="1" applyAlignment="1">
      <alignment horizontal="left" vertical="top" wrapText="1"/>
    </xf>
    <xf numFmtId="164" fontId="15" fillId="0" borderId="21" xfId="0" applyNumberFormat="1" applyFont="1" applyBorder="1" applyAlignment="1">
      <alignment horizontal="right" vertical="top"/>
    </xf>
    <xf numFmtId="165" fontId="15" fillId="0" borderId="22" xfId="0" applyNumberFormat="1" applyFont="1" applyBorder="1" applyAlignment="1">
      <alignment horizontal="right" vertical="top"/>
    </xf>
    <xf numFmtId="164" fontId="15" fillId="0" borderId="22" xfId="0" applyNumberFormat="1" applyFont="1" applyBorder="1" applyAlignment="1">
      <alignment horizontal="right" vertical="top"/>
    </xf>
    <xf numFmtId="165" fontId="15" fillId="0" borderId="23" xfId="0" applyNumberFormat="1" applyFont="1" applyBorder="1" applyAlignment="1">
      <alignment horizontal="right" vertical="top"/>
    </xf>
    <xf numFmtId="164" fontId="15" fillId="0" borderId="24" xfId="0" applyNumberFormat="1" applyFont="1" applyBorder="1" applyAlignment="1">
      <alignment horizontal="right" vertical="top"/>
    </xf>
    <xf numFmtId="165" fontId="15" fillId="0" borderId="25" xfId="0" applyNumberFormat="1" applyFont="1" applyBorder="1" applyAlignment="1">
      <alignment horizontal="right" vertical="top"/>
    </xf>
    <xf numFmtId="164" fontId="15" fillId="0" borderId="25" xfId="0" applyNumberFormat="1" applyFont="1" applyBorder="1" applyAlignment="1">
      <alignment horizontal="right" vertical="top"/>
    </xf>
    <xf numFmtId="165" fontId="15" fillId="0" borderId="26" xfId="0" applyNumberFormat="1" applyFont="1" applyBorder="1" applyAlignment="1">
      <alignment horizontal="right" vertical="top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right" vertical="top"/>
    </xf>
    <xf numFmtId="165" fontId="15" fillId="0" borderId="0" xfId="0" applyNumberFormat="1" applyFont="1" applyBorder="1" applyAlignment="1">
      <alignment horizontal="right" vertical="top"/>
    </xf>
    <xf numFmtId="0" fontId="17" fillId="6" borderId="27" xfId="0" applyFont="1" applyFill="1" applyBorder="1" applyAlignment="1">
      <alignment vertical="center" wrapText="1"/>
    </xf>
    <xf numFmtId="0" fontId="17" fillId="6" borderId="28" xfId="0" applyFont="1" applyFill="1" applyBorder="1" applyAlignment="1">
      <alignment vertical="center" wrapText="1"/>
    </xf>
    <xf numFmtId="0" fontId="17" fillId="6" borderId="29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top" wrapText="1"/>
    </xf>
    <xf numFmtId="0" fontId="17" fillId="6" borderId="3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0" fontId="17" fillId="6" borderId="11" xfId="0" applyFont="1" applyFill="1" applyBorder="1" applyAlignment="1">
      <alignment vertical="center" wrapText="1"/>
    </xf>
    <xf numFmtId="0" fontId="18" fillId="6" borderId="29" xfId="0" applyFont="1" applyFill="1" applyBorder="1" applyAlignment="1">
      <alignment vertical="center" wrapText="1"/>
    </xf>
    <xf numFmtId="0" fontId="7" fillId="0" borderId="0" xfId="3"/>
    <xf numFmtId="0" fontId="19" fillId="0" borderId="27" xfId="3" applyFont="1" applyBorder="1" applyAlignment="1">
      <alignment horizontal="left" vertical="top" wrapText="1"/>
    </xf>
    <xf numFmtId="164" fontId="19" fillId="0" borderId="15" xfId="3" applyNumberFormat="1" applyFont="1" applyBorder="1" applyAlignment="1">
      <alignment horizontal="right" vertical="top"/>
    </xf>
    <xf numFmtId="165" fontId="19" fillId="0" borderId="16" xfId="3" applyNumberFormat="1" applyFont="1" applyBorder="1" applyAlignment="1">
      <alignment horizontal="right" vertical="top"/>
    </xf>
    <xf numFmtId="164" fontId="19" fillId="0" borderId="16" xfId="3" applyNumberFormat="1" applyFont="1" applyBorder="1" applyAlignment="1">
      <alignment horizontal="right" vertical="top"/>
    </xf>
    <xf numFmtId="165" fontId="19" fillId="0" borderId="17" xfId="3" applyNumberFormat="1" applyFont="1" applyBorder="1" applyAlignment="1">
      <alignment horizontal="right" vertical="top"/>
    </xf>
    <xf numFmtId="0" fontId="19" fillId="0" borderId="28" xfId="3" applyFont="1" applyBorder="1" applyAlignment="1">
      <alignment horizontal="left" vertical="top" wrapText="1"/>
    </xf>
    <xf numFmtId="164" fontId="19" fillId="0" borderId="18" xfId="3" applyNumberFormat="1" applyFont="1" applyBorder="1" applyAlignment="1">
      <alignment horizontal="right" vertical="top"/>
    </xf>
    <xf numFmtId="165" fontId="19" fillId="0" borderId="19" xfId="3" applyNumberFormat="1" applyFont="1" applyBorder="1" applyAlignment="1">
      <alignment horizontal="right" vertical="top"/>
    </xf>
    <xf numFmtId="164" fontId="19" fillId="0" borderId="19" xfId="3" applyNumberFormat="1" applyFont="1" applyBorder="1" applyAlignment="1">
      <alignment horizontal="right" vertical="top"/>
    </xf>
    <xf numFmtId="165" fontId="19" fillId="0" borderId="20" xfId="3" applyNumberFormat="1" applyFont="1" applyBorder="1" applyAlignment="1">
      <alignment horizontal="right" vertical="top"/>
    </xf>
    <xf numFmtId="0" fontId="19" fillId="0" borderId="29" xfId="3" applyFont="1" applyBorder="1" applyAlignment="1">
      <alignment horizontal="left" vertical="top" wrapText="1"/>
    </xf>
    <xf numFmtId="164" fontId="19" fillId="0" borderId="21" xfId="3" applyNumberFormat="1" applyFont="1" applyBorder="1" applyAlignment="1">
      <alignment horizontal="right" vertical="top"/>
    </xf>
    <xf numFmtId="165" fontId="19" fillId="0" borderId="22" xfId="3" applyNumberFormat="1" applyFont="1" applyBorder="1" applyAlignment="1">
      <alignment horizontal="right" vertical="top"/>
    </xf>
    <xf numFmtId="164" fontId="19" fillId="0" borderId="22" xfId="3" applyNumberFormat="1" applyFont="1" applyBorder="1" applyAlignment="1">
      <alignment horizontal="right" vertical="top"/>
    </xf>
    <xf numFmtId="165" fontId="19" fillId="0" borderId="23" xfId="3" applyNumberFormat="1" applyFont="1" applyBorder="1" applyAlignment="1">
      <alignment horizontal="right" vertical="top"/>
    </xf>
    <xf numFmtId="0" fontId="17" fillId="6" borderId="12" xfId="3" applyFont="1" applyFill="1" applyBorder="1" applyAlignment="1">
      <alignment horizontal="center" vertical="center" wrapText="1"/>
    </xf>
    <xf numFmtId="0" fontId="17" fillId="6" borderId="13" xfId="3" applyFont="1" applyFill="1" applyBorder="1" applyAlignment="1">
      <alignment horizontal="center" vertical="center" wrapText="1"/>
    </xf>
    <xf numFmtId="0" fontId="17" fillId="6" borderId="14" xfId="3" applyFont="1" applyFill="1" applyBorder="1" applyAlignment="1">
      <alignment horizontal="center" vertical="center" wrapText="1"/>
    </xf>
    <xf numFmtId="0" fontId="17" fillId="6" borderId="27" xfId="3" applyFont="1" applyFill="1" applyBorder="1" applyAlignment="1">
      <alignment vertical="center" wrapText="1"/>
    </xf>
    <xf numFmtId="0" fontId="17" fillId="6" borderId="28" xfId="3" applyFont="1" applyFill="1" applyBorder="1" applyAlignment="1">
      <alignment vertical="center" wrapText="1"/>
    </xf>
    <xf numFmtId="0" fontId="17" fillId="6" borderId="29" xfId="3" applyFont="1" applyFill="1" applyBorder="1" applyAlignment="1">
      <alignment vertical="center" wrapText="1"/>
    </xf>
    <xf numFmtId="0" fontId="13" fillId="0" borderId="0" xfId="0" applyFont="1" applyBorder="1"/>
    <xf numFmtId="0" fontId="16" fillId="0" borderId="0" xfId="0" applyFont="1" applyBorder="1" applyAlignment="1">
      <alignment horizontal="left" vertical="top" wrapText="1"/>
    </xf>
    <xf numFmtId="165" fontId="16" fillId="0" borderId="0" xfId="0" applyNumberFormat="1" applyFont="1" applyBorder="1" applyAlignment="1">
      <alignment horizontal="right" vertical="top"/>
    </xf>
    <xf numFmtId="10" fontId="0" fillId="0" borderId="0" xfId="0" applyNumberFormat="1"/>
    <xf numFmtId="0" fontId="13" fillId="0" borderId="0" xfId="0" applyFont="1"/>
    <xf numFmtId="10" fontId="13" fillId="0" borderId="0" xfId="0" applyNumberFormat="1" applyFont="1"/>
    <xf numFmtId="0" fontId="15" fillId="0" borderId="27" xfId="0" applyFont="1" applyBorder="1" applyAlignment="1">
      <alignment horizontal="left" vertical="center" wrapText="1"/>
    </xf>
    <xf numFmtId="164" fontId="15" fillId="0" borderId="15" xfId="0" applyNumberFormat="1" applyFont="1" applyBorder="1" applyAlignment="1">
      <alignment horizontal="right" vertical="center"/>
    </xf>
    <xf numFmtId="165" fontId="15" fillId="0" borderId="16" xfId="0" applyNumberFormat="1" applyFont="1" applyBorder="1" applyAlignment="1">
      <alignment horizontal="right" vertical="center"/>
    </xf>
    <xf numFmtId="164" fontId="15" fillId="0" borderId="16" xfId="0" applyNumberFormat="1" applyFont="1" applyBorder="1" applyAlignment="1">
      <alignment horizontal="right" vertical="center"/>
    </xf>
    <xf numFmtId="165" fontId="15" fillId="0" borderId="17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5" fillId="0" borderId="28" xfId="0" applyFont="1" applyBorder="1" applyAlignment="1">
      <alignment horizontal="left" vertical="center" wrapText="1"/>
    </xf>
    <xf numFmtId="164" fontId="15" fillId="0" borderId="18" xfId="0" applyNumberFormat="1" applyFont="1" applyBorder="1" applyAlignment="1">
      <alignment horizontal="right" vertical="center"/>
    </xf>
    <xf numFmtId="165" fontId="15" fillId="0" borderId="19" xfId="0" applyNumberFormat="1" applyFont="1" applyBorder="1" applyAlignment="1">
      <alignment horizontal="right"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20" xfId="0" applyNumberFormat="1" applyFont="1" applyBorder="1" applyAlignment="1">
      <alignment horizontal="right" vertical="center"/>
    </xf>
    <xf numFmtId="0" fontId="15" fillId="0" borderId="29" xfId="0" applyFont="1" applyBorder="1" applyAlignment="1">
      <alignment horizontal="left" vertical="center" wrapText="1"/>
    </xf>
    <xf numFmtId="164" fontId="15" fillId="0" borderId="21" xfId="0" applyNumberFormat="1" applyFont="1" applyBorder="1" applyAlignment="1">
      <alignment horizontal="right" vertical="center"/>
    </xf>
    <xf numFmtId="165" fontId="15" fillId="0" borderId="22" xfId="0" applyNumberFormat="1" applyFont="1" applyBorder="1" applyAlignment="1">
      <alignment horizontal="right" vertical="center"/>
    </xf>
    <xf numFmtId="164" fontId="15" fillId="0" borderId="22" xfId="0" applyNumberFormat="1" applyFont="1" applyBorder="1" applyAlignment="1">
      <alignment horizontal="right" vertical="center"/>
    </xf>
    <xf numFmtId="165" fontId="15" fillId="0" borderId="23" xfId="0" applyNumberFormat="1" applyFont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17" fillId="6" borderId="4" xfId="3" applyFont="1" applyFill="1" applyBorder="1" applyAlignment="1">
      <alignment horizontal="center" vertical="center" wrapText="1"/>
    </xf>
    <xf numFmtId="0" fontId="17" fillId="6" borderId="5" xfId="3" applyFont="1" applyFill="1" applyBorder="1" applyAlignment="1">
      <alignment horizontal="center" vertical="center" wrapText="1"/>
    </xf>
    <xf numFmtId="0" fontId="17" fillId="6" borderId="6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0" fontId="17" fillId="6" borderId="9" xfId="3" applyFont="1" applyFill="1" applyBorder="1" applyAlignment="1">
      <alignment horizontal="center" vertical="center" wrapText="1"/>
    </xf>
    <xf numFmtId="0" fontId="17" fillId="6" borderId="10" xfId="3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4">
    <cellStyle name="Normal" xfId="0" builtinId="0"/>
    <cellStyle name="Normal_Full1" xfId="3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Gràfics!$K$152</c:f>
              <c:strCache>
                <c:ptCount val="1"/>
                <c:pt idx="0">
                  <c:v>Grau en Enginyeria d'Aeronavegació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1.6103059581320451E-3"/>
                  <c:y val="1.6293279022403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Gràfics!$K$153:$K$160</c:f>
              <c:numCache>
                <c:formatCode>###0.0%</c:formatCode>
                <c:ptCount val="8"/>
                <c:pt idx="0">
                  <c:v>0.63829787234042556</c:v>
                </c:pt>
                <c:pt idx="1">
                  <c:v>0.31914893617021278</c:v>
                </c:pt>
                <c:pt idx="2">
                  <c:v>2.1276595744680851E-2</c:v>
                </c:pt>
                <c:pt idx="3">
                  <c:v>8.5106382978723402E-2</c:v>
                </c:pt>
                <c:pt idx="4">
                  <c:v>2.1276595744680851E-2</c:v>
                </c:pt>
                <c:pt idx="5">
                  <c:v>0.1276595744680851</c:v>
                </c:pt>
                <c:pt idx="6">
                  <c:v>0.23404255319148937</c:v>
                </c:pt>
                <c:pt idx="7">
                  <c:v>4.2553191489361701E-2</c:v>
                </c:pt>
              </c:numCache>
            </c:numRef>
          </c:val>
        </c:ser>
        <c:ser>
          <c:idx val="1"/>
          <c:order val="1"/>
          <c:tx>
            <c:strRef>
              <c:f>Gràfics!$L$152</c:f>
              <c:strCache>
                <c:ptCount val="1"/>
                <c:pt idx="0">
                  <c:v>Grau en Enginyeria d'Aeroports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Gràfics!$L$153:$L$160</c:f>
              <c:numCache>
                <c:formatCode>###0.0%</c:formatCode>
                <c:ptCount val="8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Gràfics!$M$152</c:f>
              <c:strCache>
                <c:ptCount val="1"/>
                <c:pt idx="0">
                  <c:v>Grau en Enginyeria de Sistemes de Telecomunicació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Gràfics!$M$153:$M$160</c:f>
              <c:numCache>
                <c:formatCode>###0.0%</c:formatCode>
                <c:ptCount val="8"/>
                <c:pt idx="0">
                  <c:v>0.15384615384615385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0.38461538461538464</c:v>
                </c:pt>
                <c:pt idx="4">
                  <c:v>7.6923076923076927E-2</c:v>
                </c:pt>
                <c:pt idx="5">
                  <c:v>0.30769230769230771</c:v>
                </c:pt>
                <c:pt idx="6">
                  <c:v>7.6923076923076927E-2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Gràfics!$N$152</c:f>
              <c:strCache>
                <c:ptCount val="1"/>
                <c:pt idx="0">
                  <c:v>Grau en Enginyeria Telemàtica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997440"/>
        <c:axId val="130019712"/>
        <c:axId val="0"/>
      </c:bar3DChart>
      <c:catAx>
        <c:axId val="129997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019712"/>
        <c:crosses val="autoZero"/>
        <c:auto val="1"/>
        <c:lblAlgn val="ctr"/>
        <c:lblOffset val="100"/>
        <c:noMultiLvlLbl val="0"/>
      </c:catAx>
      <c:valAx>
        <c:axId val="130019712"/>
        <c:scaling>
          <c:orientation val="minMax"/>
        </c:scaling>
        <c:delete val="0"/>
        <c:axPos val="l"/>
        <c:numFmt formatCode="###0.0%" sourceLinked="1"/>
        <c:majorTickMark val="out"/>
        <c:minorTickMark val="none"/>
        <c:tickLblPos val="nextTo"/>
        <c:crossAx val="129997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Gràfics!$K$152</c:f>
              <c:strCache>
                <c:ptCount val="1"/>
                <c:pt idx="0">
                  <c:v>Grau en Enginyeria d'Aeronavegació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1.6103059581320451E-3"/>
                  <c:y val="1.6293279022403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Gràfics!$K$153:$K$160</c:f>
              <c:numCache>
                <c:formatCode>###0.0%</c:formatCode>
                <c:ptCount val="8"/>
                <c:pt idx="0">
                  <c:v>0.63829787234042556</c:v>
                </c:pt>
                <c:pt idx="1">
                  <c:v>0.31914893617021278</c:v>
                </c:pt>
                <c:pt idx="2">
                  <c:v>2.1276595744680851E-2</c:v>
                </c:pt>
                <c:pt idx="3">
                  <c:v>8.5106382978723402E-2</c:v>
                </c:pt>
                <c:pt idx="4">
                  <c:v>2.1276595744680851E-2</c:v>
                </c:pt>
                <c:pt idx="5">
                  <c:v>0.1276595744680851</c:v>
                </c:pt>
                <c:pt idx="6">
                  <c:v>0.23404255319148937</c:v>
                </c:pt>
                <c:pt idx="7">
                  <c:v>4.2553191489361701E-2</c:v>
                </c:pt>
              </c:numCache>
            </c:numRef>
          </c:val>
        </c:ser>
        <c:ser>
          <c:idx val="1"/>
          <c:order val="1"/>
          <c:tx>
            <c:strRef>
              <c:f>Gràfics!$L$152</c:f>
              <c:strCache>
                <c:ptCount val="1"/>
                <c:pt idx="0">
                  <c:v>Grau en Enginyeria d'Aeroports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Gràfics!$L$153:$L$160</c:f>
              <c:numCache>
                <c:formatCode>###0.0%</c:formatCode>
                <c:ptCount val="8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Gràfics!$M$152</c:f>
              <c:strCache>
                <c:ptCount val="1"/>
                <c:pt idx="0">
                  <c:v>Grau en Enginyeria de Sistemes de Telecomunicació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Gràfics!$M$153:$M$160</c:f>
              <c:numCache>
                <c:formatCode>###0.0%</c:formatCode>
                <c:ptCount val="8"/>
                <c:pt idx="0">
                  <c:v>0.15384615384615385</c:v>
                </c:pt>
                <c:pt idx="1">
                  <c:v>0.46153846153846156</c:v>
                </c:pt>
                <c:pt idx="2">
                  <c:v>7.6923076923076927E-2</c:v>
                </c:pt>
                <c:pt idx="3">
                  <c:v>0.38461538461538464</c:v>
                </c:pt>
                <c:pt idx="4">
                  <c:v>7.6923076923076927E-2</c:v>
                </c:pt>
                <c:pt idx="5">
                  <c:v>0.30769230769230771</c:v>
                </c:pt>
                <c:pt idx="6">
                  <c:v>7.6923076923076927E-2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Gràfics!$N$152</c:f>
              <c:strCache>
                <c:ptCount val="1"/>
                <c:pt idx="0">
                  <c:v>Grau en Enginyeria Telemàtica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Gràfics!$I$153:$J$160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413568"/>
        <c:axId val="136415104"/>
        <c:axId val="0"/>
      </c:bar3DChart>
      <c:catAx>
        <c:axId val="13641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415104"/>
        <c:crosses val="autoZero"/>
        <c:auto val="1"/>
        <c:lblAlgn val="ctr"/>
        <c:lblOffset val="100"/>
        <c:noMultiLvlLbl val="0"/>
      </c:catAx>
      <c:valAx>
        <c:axId val="136415104"/>
        <c:scaling>
          <c:orientation val="minMax"/>
        </c:scaling>
        <c:delete val="1"/>
        <c:axPos val="l"/>
        <c:numFmt formatCode="###0.0%" sourceLinked="1"/>
        <c:majorTickMark val="out"/>
        <c:minorTickMark val="none"/>
        <c:tickLblPos val="nextTo"/>
        <c:crossAx val="13641356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Comparativa!$Z$153</c:f>
              <c:strCache>
                <c:ptCount val="1"/>
                <c:pt idx="0">
                  <c:v>Grau en Enginyeria d'Aeronavegació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4074074074074077E-3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Comparativa!$X$154:$Y$161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Comparativa!$Z$154:$Z$161</c:f>
              <c:numCache>
                <c:formatCode>0.00%</c:formatCode>
                <c:ptCount val="8"/>
                <c:pt idx="0">
                  <c:v>0.41399999999999998</c:v>
                </c:pt>
                <c:pt idx="1">
                  <c:v>0.17199999999999999</c:v>
                </c:pt>
                <c:pt idx="2">
                  <c:v>0</c:v>
                </c:pt>
                <c:pt idx="3">
                  <c:v>0.13800000000000001</c:v>
                </c:pt>
                <c:pt idx="4">
                  <c:v>3.4000000000000002E-2</c:v>
                </c:pt>
                <c:pt idx="5">
                  <c:v>0.24099999999999999</c:v>
                </c:pt>
                <c:pt idx="6">
                  <c:v>6.9000000000000006E-2</c:v>
                </c:pt>
                <c:pt idx="7">
                  <c:v>3.4000000000000002E-2</c:v>
                </c:pt>
              </c:numCache>
            </c:numRef>
          </c:val>
        </c:ser>
        <c:ser>
          <c:idx val="1"/>
          <c:order val="1"/>
          <c:tx>
            <c:strRef>
              <c:f>Comparativa!$AA$153</c:f>
              <c:strCache>
                <c:ptCount val="1"/>
                <c:pt idx="0">
                  <c:v>Grau en Enginyeria d'Aeroports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Comparativa!$X$154:$Y$161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Comparativa!$AA$154:$AA$161</c:f>
              <c:numCache>
                <c:formatCode>0.00%</c:formatCode>
                <c:ptCount val="8"/>
                <c:pt idx="0">
                  <c:v>0.45</c:v>
                </c:pt>
                <c:pt idx="1">
                  <c:v>0.25</c:v>
                </c:pt>
                <c:pt idx="2">
                  <c:v>0.1</c:v>
                </c:pt>
                <c:pt idx="3">
                  <c:v>0.05</c:v>
                </c:pt>
                <c:pt idx="4">
                  <c:v>0.05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Comparativa!$AB$153</c:f>
              <c:strCache>
                <c:ptCount val="1"/>
                <c:pt idx="0">
                  <c:v>Grau en Enginyeria de Sistemes de Telecomunicació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Comparativa!$X$154:$Y$161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Comparativa!$AB$154:$AB$161</c:f>
              <c:numCache>
                <c:formatCode>0.00%</c:formatCode>
                <c:ptCount val="8"/>
                <c:pt idx="0">
                  <c:v>0.1</c:v>
                </c:pt>
                <c:pt idx="1">
                  <c:v>0.4</c:v>
                </c:pt>
                <c:pt idx="2">
                  <c:v>0.15</c:v>
                </c:pt>
                <c:pt idx="3">
                  <c:v>0.15</c:v>
                </c:pt>
                <c:pt idx="4">
                  <c:v>0</c:v>
                </c:pt>
                <c:pt idx="5">
                  <c:v>0.3</c:v>
                </c:pt>
                <c:pt idx="6">
                  <c:v>0.4</c:v>
                </c:pt>
                <c:pt idx="7">
                  <c:v>0.05</c:v>
                </c:pt>
              </c:numCache>
            </c:numRef>
          </c:val>
        </c:ser>
        <c:ser>
          <c:idx val="3"/>
          <c:order val="3"/>
          <c:tx>
            <c:strRef>
              <c:f>Comparativa!$AC$153</c:f>
              <c:strCache>
                <c:ptCount val="1"/>
                <c:pt idx="0">
                  <c:v>Grau en Enginyeria Telemàtica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111111111111111E-2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Comparativa!$X$154:$Y$161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Comparativa!$AC$154:$AC$161</c:f>
              <c:numCache>
                <c:formatCode>0.00%</c:formatCode>
                <c:ptCount val="8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</c:v>
                </c:pt>
                <c:pt idx="5">
                  <c:v>0.25</c:v>
                </c:pt>
                <c:pt idx="6">
                  <c:v>0.125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04608"/>
        <c:axId val="136835072"/>
        <c:axId val="0"/>
      </c:bar3DChart>
      <c:catAx>
        <c:axId val="13680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835072"/>
        <c:crosses val="autoZero"/>
        <c:auto val="1"/>
        <c:lblAlgn val="ctr"/>
        <c:lblOffset val="100"/>
        <c:noMultiLvlLbl val="0"/>
      </c:catAx>
      <c:valAx>
        <c:axId val="13683507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368046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15.png"/><Relationship Id="rId1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4.png"/><Relationship Id="rId12" Type="http://schemas.openxmlformats.org/officeDocument/2006/relationships/image" Target="../media/image14.png"/><Relationship Id="rId17" Type="http://schemas.openxmlformats.org/officeDocument/2006/relationships/image" Target="../media/image9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9.png"/><Relationship Id="rId1" Type="http://schemas.openxmlformats.org/officeDocument/2006/relationships/image" Target="../media/image11.png"/><Relationship Id="rId6" Type="http://schemas.openxmlformats.org/officeDocument/2006/relationships/image" Target="../media/image3.png"/><Relationship Id="rId11" Type="http://schemas.openxmlformats.org/officeDocument/2006/relationships/chart" Target="../charts/chart3.xml"/><Relationship Id="rId5" Type="http://schemas.openxmlformats.org/officeDocument/2006/relationships/image" Target="../media/image13.png"/><Relationship Id="rId15" Type="http://schemas.openxmlformats.org/officeDocument/2006/relationships/image" Target="../media/image7.png"/><Relationship Id="rId10" Type="http://schemas.openxmlformats.org/officeDocument/2006/relationships/chart" Target="../charts/chart2.xml"/><Relationship Id="rId19" Type="http://schemas.openxmlformats.org/officeDocument/2006/relationships/image" Target="../media/image18.png"/><Relationship Id="rId4" Type="http://schemas.openxmlformats.org/officeDocument/2006/relationships/image" Target="../media/image2.png"/><Relationship Id="rId9" Type="http://schemas.openxmlformats.org/officeDocument/2006/relationships/image" Target="../media/image6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133</xdr:row>
      <xdr:rowOff>85725</xdr:rowOff>
    </xdr:from>
    <xdr:to>
      <xdr:col>0</xdr:col>
      <xdr:colOff>504825</xdr:colOff>
      <xdr:row>133</xdr:row>
      <xdr:rowOff>85725</xdr:rowOff>
    </xdr:to>
    <xdr:cxnSp macro="">
      <xdr:nvCxnSpPr>
        <xdr:cNvPr id="3" name="Connector recte 2"/>
        <xdr:cNvCxnSpPr/>
      </xdr:nvCxnSpPr>
      <xdr:spPr>
        <a:xfrm flipH="1">
          <a:off x="190500" y="28641675"/>
          <a:ext cx="314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133</xdr:row>
      <xdr:rowOff>104775</xdr:rowOff>
    </xdr:from>
    <xdr:to>
      <xdr:col>0</xdr:col>
      <xdr:colOff>171450</xdr:colOff>
      <xdr:row>138</xdr:row>
      <xdr:rowOff>114300</xdr:rowOff>
    </xdr:to>
    <xdr:cxnSp macro="">
      <xdr:nvCxnSpPr>
        <xdr:cNvPr id="5" name="Connector recte 4"/>
        <xdr:cNvCxnSpPr/>
      </xdr:nvCxnSpPr>
      <xdr:spPr>
        <a:xfrm>
          <a:off x="171450" y="28660725"/>
          <a:ext cx="0" cy="129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138</xdr:row>
      <xdr:rowOff>123825</xdr:rowOff>
    </xdr:from>
    <xdr:to>
      <xdr:col>0</xdr:col>
      <xdr:colOff>561975</xdr:colOff>
      <xdr:row>138</xdr:row>
      <xdr:rowOff>123825</xdr:rowOff>
    </xdr:to>
    <xdr:cxnSp macro="">
      <xdr:nvCxnSpPr>
        <xdr:cNvPr id="7" name="Connector de fletxa recta 6"/>
        <xdr:cNvCxnSpPr/>
      </xdr:nvCxnSpPr>
      <xdr:spPr>
        <a:xfrm>
          <a:off x="190500" y="29965650"/>
          <a:ext cx="3714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2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51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466725</xdr:colOff>
      <xdr:row>87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77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466725</xdr:colOff>
      <xdr:row>115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401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9</xdr:col>
      <xdr:colOff>466725</xdr:colOff>
      <xdr:row>143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02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293</xdr:row>
      <xdr:rowOff>47625</xdr:rowOff>
    </xdr:from>
    <xdr:to>
      <xdr:col>9</xdr:col>
      <xdr:colOff>466725</xdr:colOff>
      <xdr:row>318</xdr:row>
      <xdr:rowOff>47625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947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5</xdr:row>
      <xdr:rowOff>0</xdr:rowOff>
    </xdr:from>
    <xdr:to>
      <xdr:col>6</xdr:col>
      <xdr:colOff>66675</xdr:colOff>
      <xdr:row>7</xdr:row>
      <xdr:rowOff>38100</xdr:rowOff>
    </xdr:to>
    <xdr:sp macro="" textlink="">
      <xdr:nvSpPr>
        <xdr:cNvPr id="8" name="QuadreDeText 7"/>
        <xdr:cNvSpPr txBox="1"/>
      </xdr:nvSpPr>
      <xdr:spPr>
        <a:xfrm>
          <a:off x="981075" y="1571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314325</xdr:colOff>
      <xdr:row>32</xdr:row>
      <xdr:rowOff>104775</xdr:rowOff>
    </xdr:from>
    <xdr:to>
      <xdr:col>6</xdr:col>
      <xdr:colOff>9525</xdr:colOff>
      <xdr:row>34</xdr:row>
      <xdr:rowOff>142875</xdr:rowOff>
    </xdr:to>
    <xdr:sp macro="" textlink="">
      <xdr:nvSpPr>
        <xdr:cNvPr id="9" name="QuadreDeText 8"/>
        <xdr:cNvSpPr txBox="1"/>
      </xdr:nvSpPr>
      <xdr:spPr>
        <a:xfrm>
          <a:off x="923925" y="6819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390525</xdr:colOff>
      <xdr:row>60</xdr:row>
      <xdr:rowOff>38100</xdr:rowOff>
    </xdr:from>
    <xdr:to>
      <xdr:col>6</xdr:col>
      <xdr:colOff>85725</xdr:colOff>
      <xdr:row>62</xdr:row>
      <xdr:rowOff>76200</xdr:rowOff>
    </xdr:to>
    <xdr:sp macro="" textlink="">
      <xdr:nvSpPr>
        <xdr:cNvPr id="10" name="QuadreDeText 9"/>
        <xdr:cNvSpPr txBox="1"/>
      </xdr:nvSpPr>
      <xdr:spPr>
        <a:xfrm>
          <a:off x="1000125" y="120872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171450</xdr:colOff>
      <xdr:row>87</xdr:row>
      <xdr:rowOff>0</xdr:rowOff>
    </xdr:from>
    <xdr:to>
      <xdr:col>9</xdr:col>
      <xdr:colOff>466725</xdr:colOff>
      <xdr:row>89</xdr:row>
      <xdr:rowOff>38100</xdr:rowOff>
    </xdr:to>
    <xdr:sp macro="" textlink="">
      <xdr:nvSpPr>
        <xdr:cNvPr id="11" name="QuadreDeText 10"/>
        <xdr:cNvSpPr txBox="1"/>
      </xdr:nvSpPr>
      <xdr:spPr>
        <a:xfrm>
          <a:off x="171450" y="171926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361950</xdr:colOff>
      <xdr:row>115</xdr:row>
      <xdr:rowOff>9525</xdr:rowOff>
    </xdr:from>
    <xdr:to>
      <xdr:col>8</xdr:col>
      <xdr:colOff>457200</xdr:colOff>
      <xdr:row>117</xdr:row>
      <xdr:rowOff>47625</xdr:rowOff>
    </xdr:to>
    <xdr:sp macro="" textlink="">
      <xdr:nvSpPr>
        <xdr:cNvPr id="12" name="QuadreDeText 11"/>
        <xdr:cNvSpPr txBox="1"/>
      </xdr:nvSpPr>
      <xdr:spPr>
        <a:xfrm>
          <a:off x="361950" y="225361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142</xdr:row>
      <xdr:rowOff>152400</xdr:rowOff>
    </xdr:from>
    <xdr:to>
      <xdr:col>8</xdr:col>
      <xdr:colOff>361950</xdr:colOff>
      <xdr:row>147</xdr:row>
      <xdr:rowOff>123825</xdr:rowOff>
    </xdr:to>
    <xdr:sp macro="" textlink="">
      <xdr:nvSpPr>
        <xdr:cNvPr id="13" name="QuadreDeText 12"/>
        <xdr:cNvSpPr txBox="1"/>
      </xdr:nvSpPr>
      <xdr:spPr>
        <a:xfrm>
          <a:off x="0" y="27822525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38100</xdr:colOff>
      <xdr:row>147</xdr:row>
      <xdr:rowOff>85724</xdr:rowOff>
    </xdr:from>
    <xdr:to>
      <xdr:col>13</xdr:col>
      <xdr:colOff>0</xdr:colOff>
      <xdr:row>171</xdr:row>
      <xdr:rowOff>190499</xdr:rowOff>
    </xdr:to>
    <xdr:graphicFrame macro="">
      <xdr:nvGraphicFramePr>
        <xdr:cNvPr id="15" name="Gràfic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289</xdr:row>
      <xdr:rowOff>95251</xdr:rowOff>
    </xdr:from>
    <xdr:to>
      <xdr:col>8</xdr:col>
      <xdr:colOff>419100</xdr:colOff>
      <xdr:row>293</xdr:row>
      <xdr:rowOff>76201</xdr:rowOff>
    </xdr:to>
    <xdr:sp macro="" textlink="">
      <xdr:nvSpPr>
        <xdr:cNvPr id="16" name="QuadreDeText 15"/>
        <xdr:cNvSpPr txBox="1"/>
      </xdr:nvSpPr>
      <xdr:spPr>
        <a:xfrm>
          <a:off x="57150" y="33480376"/>
          <a:ext cx="5238750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baseline="0"/>
            <a:t>Has participat a alguna de les activitats organitzades al Campus del Baix Llobregat?</a:t>
          </a:r>
          <a:endParaRPr lang="ca-ES" sz="1100" b="1"/>
        </a:p>
      </xdr:txBody>
    </xdr:sp>
    <xdr:clientData/>
  </xdr:twoCellAnchor>
  <xdr:twoCellAnchor editAs="oneCell">
    <xdr:from>
      <xdr:col>0</xdr:col>
      <xdr:colOff>57150</xdr:colOff>
      <xdr:row>176</xdr:row>
      <xdr:rowOff>133350</xdr:rowOff>
    </xdr:from>
    <xdr:to>
      <xdr:col>9</xdr:col>
      <xdr:colOff>561975</xdr:colOff>
      <xdr:row>201</xdr:row>
      <xdr:rowOff>171450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150" y="342804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172</xdr:row>
      <xdr:rowOff>133350</xdr:rowOff>
    </xdr:from>
    <xdr:to>
      <xdr:col>8</xdr:col>
      <xdr:colOff>85725</xdr:colOff>
      <xdr:row>176</xdr:row>
      <xdr:rowOff>142875</xdr:rowOff>
    </xdr:to>
    <xdr:sp macro="" textlink="">
      <xdr:nvSpPr>
        <xdr:cNvPr id="17" name="QuadreDeText 16"/>
        <xdr:cNvSpPr txBox="1"/>
      </xdr:nvSpPr>
      <xdr:spPr>
        <a:xfrm>
          <a:off x="257175" y="335184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200025</xdr:colOff>
      <xdr:row>201</xdr:row>
      <xdr:rowOff>142875</xdr:rowOff>
    </xdr:from>
    <xdr:to>
      <xdr:col>7</xdr:col>
      <xdr:colOff>180975</xdr:colOff>
      <xdr:row>205</xdr:row>
      <xdr:rowOff>38100</xdr:rowOff>
    </xdr:to>
    <xdr:sp macro="" textlink="">
      <xdr:nvSpPr>
        <xdr:cNvPr id="18" name="QuadreDeText 17"/>
        <xdr:cNvSpPr txBox="1"/>
      </xdr:nvSpPr>
      <xdr:spPr>
        <a:xfrm>
          <a:off x="200025" y="3905250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9</xdr:col>
      <xdr:colOff>504825</xdr:colOff>
      <xdr:row>230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96716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7</xdr:col>
      <xdr:colOff>438150</xdr:colOff>
      <xdr:row>233</xdr:row>
      <xdr:rowOff>114300</xdr:rowOff>
    </xdr:to>
    <xdr:sp macro="" textlink="">
      <xdr:nvSpPr>
        <xdr:cNvPr id="20" name="QuadreDeText 19"/>
        <xdr:cNvSpPr txBox="1"/>
      </xdr:nvSpPr>
      <xdr:spPr>
        <a:xfrm>
          <a:off x="0" y="444341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234</xdr:row>
      <xdr:rowOff>0</xdr:rowOff>
    </xdr:from>
    <xdr:to>
      <xdr:col>9</xdr:col>
      <xdr:colOff>504825</xdr:colOff>
      <xdr:row>259</xdr:row>
      <xdr:rowOff>38100</xdr:rowOff>
    </xdr:to>
    <xdr:pic>
      <xdr:nvPicPr>
        <xdr:cNvPr id="21" name="Imatge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451961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7</xdr:col>
      <xdr:colOff>438150</xdr:colOff>
      <xdr:row>264</xdr:row>
      <xdr:rowOff>9525</xdr:rowOff>
    </xdr:to>
    <xdr:sp macro="" textlink="">
      <xdr:nvSpPr>
        <xdr:cNvPr id="22" name="QuadreDeText 21"/>
        <xdr:cNvSpPr txBox="1"/>
      </xdr:nvSpPr>
      <xdr:spPr>
        <a:xfrm>
          <a:off x="0" y="501491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263</xdr:row>
      <xdr:rowOff>142875</xdr:rowOff>
    </xdr:from>
    <xdr:to>
      <xdr:col>9</xdr:col>
      <xdr:colOff>504825</xdr:colOff>
      <xdr:row>288</xdr:row>
      <xdr:rowOff>180975</xdr:rowOff>
    </xdr:to>
    <xdr:pic>
      <xdr:nvPicPr>
        <xdr:cNvPr id="23" name="Imatge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0863500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954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954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4</xdr:row>
      <xdr:rowOff>161925</xdr:rowOff>
    </xdr:from>
    <xdr:to>
      <xdr:col>5</xdr:col>
      <xdr:colOff>533400</xdr:colOff>
      <xdr:row>7</xdr:row>
      <xdr:rowOff>9525</xdr:rowOff>
    </xdr:to>
    <xdr:sp macro="" textlink="">
      <xdr:nvSpPr>
        <xdr:cNvPr id="4" name="QuadreDeText 3"/>
        <xdr:cNvSpPr txBox="1"/>
      </xdr:nvSpPr>
      <xdr:spPr>
        <a:xfrm>
          <a:off x="838200" y="1485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447675</xdr:colOff>
      <xdr:row>4</xdr:row>
      <xdr:rowOff>152400</xdr:rowOff>
    </xdr:from>
    <xdr:to>
      <xdr:col>16</xdr:col>
      <xdr:colOff>142875</xdr:colOff>
      <xdr:row>7</xdr:row>
      <xdr:rowOff>0</xdr:rowOff>
    </xdr:to>
    <xdr:sp macro="" textlink="">
      <xdr:nvSpPr>
        <xdr:cNvPr id="5" name="QuadreDeText 4"/>
        <xdr:cNvSpPr txBox="1"/>
      </xdr:nvSpPr>
      <xdr:spPr>
        <a:xfrm>
          <a:off x="7153275" y="1476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9</xdr:col>
      <xdr:colOff>504825</xdr:colOff>
      <xdr:row>59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0389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19</xdr:col>
      <xdr:colOff>466725</xdr:colOff>
      <xdr:row>59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0389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32</xdr:row>
      <xdr:rowOff>0</xdr:rowOff>
    </xdr:from>
    <xdr:to>
      <xdr:col>5</xdr:col>
      <xdr:colOff>504825</xdr:colOff>
      <xdr:row>34</xdr:row>
      <xdr:rowOff>38100</xdr:rowOff>
    </xdr:to>
    <xdr:sp macro="" textlink="">
      <xdr:nvSpPr>
        <xdr:cNvPr id="9" name="QuadreDeText 8"/>
        <xdr:cNvSpPr txBox="1"/>
      </xdr:nvSpPr>
      <xdr:spPr>
        <a:xfrm>
          <a:off x="809625" y="66579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209550</xdr:colOff>
      <xdr:row>31</xdr:row>
      <xdr:rowOff>171450</xdr:rowOff>
    </xdr:from>
    <xdr:to>
      <xdr:col>15</xdr:col>
      <xdr:colOff>514350</xdr:colOff>
      <xdr:row>34</xdr:row>
      <xdr:rowOff>19050</xdr:rowOff>
    </xdr:to>
    <xdr:sp macro="" textlink="">
      <xdr:nvSpPr>
        <xdr:cNvPr id="10" name="QuadreDeText 9"/>
        <xdr:cNvSpPr txBox="1"/>
      </xdr:nvSpPr>
      <xdr:spPr>
        <a:xfrm>
          <a:off x="6915150" y="66389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504825</xdr:colOff>
      <xdr:row>87</xdr:row>
      <xdr:rowOff>38100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9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19</xdr:col>
      <xdr:colOff>466725</xdr:colOff>
      <xdr:row>87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3729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59</xdr:row>
      <xdr:rowOff>142875</xdr:rowOff>
    </xdr:from>
    <xdr:to>
      <xdr:col>5</xdr:col>
      <xdr:colOff>581025</xdr:colOff>
      <xdr:row>61</xdr:row>
      <xdr:rowOff>180975</xdr:rowOff>
    </xdr:to>
    <xdr:sp macro="" textlink="">
      <xdr:nvSpPr>
        <xdr:cNvPr id="13" name="QuadreDeText 12"/>
        <xdr:cNvSpPr txBox="1"/>
      </xdr:nvSpPr>
      <xdr:spPr>
        <a:xfrm>
          <a:off x="885825" y="11944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352425</xdr:colOff>
      <xdr:row>59</xdr:row>
      <xdr:rowOff>76200</xdr:rowOff>
    </xdr:from>
    <xdr:to>
      <xdr:col>16</xdr:col>
      <xdr:colOff>47625</xdr:colOff>
      <xdr:row>61</xdr:row>
      <xdr:rowOff>114300</xdr:rowOff>
    </xdr:to>
    <xdr:sp macro="" textlink="">
      <xdr:nvSpPr>
        <xdr:cNvPr id="14" name="QuadreDeText 13"/>
        <xdr:cNvSpPr txBox="1"/>
      </xdr:nvSpPr>
      <xdr:spPr>
        <a:xfrm>
          <a:off x="7058025" y="118776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90</xdr:row>
      <xdr:rowOff>0</xdr:rowOff>
    </xdr:from>
    <xdr:to>
      <xdr:col>19</xdr:col>
      <xdr:colOff>466725</xdr:colOff>
      <xdr:row>115</xdr:row>
      <xdr:rowOff>0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7069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257175</xdr:colOff>
      <xdr:row>87</xdr:row>
      <xdr:rowOff>85725</xdr:rowOff>
    </xdr:from>
    <xdr:to>
      <xdr:col>9</xdr:col>
      <xdr:colOff>552450</xdr:colOff>
      <xdr:row>89</xdr:row>
      <xdr:rowOff>123825</xdr:rowOff>
    </xdr:to>
    <xdr:sp macro="" textlink="">
      <xdr:nvSpPr>
        <xdr:cNvPr id="17" name="QuadreDeText 16"/>
        <xdr:cNvSpPr txBox="1"/>
      </xdr:nvSpPr>
      <xdr:spPr>
        <a:xfrm>
          <a:off x="257175" y="172212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66675</xdr:colOff>
      <xdr:row>87</xdr:row>
      <xdr:rowOff>57150</xdr:rowOff>
    </xdr:from>
    <xdr:to>
      <xdr:col>19</xdr:col>
      <xdr:colOff>361950</xdr:colOff>
      <xdr:row>89</xdr:row>
      <xdr:rowOff>95250</xdr:rowOff>
    </xdr:to>
    <xdr:sp macro="" textlink="">
      <xdr:nvSpPr>
        <xdr:cNvPr id="18" name="QuadreDeText 17"/>
        <xdr:cNvSpPr txBox="1"/>
      </xdr:nvSpPr>
      <xdr:spPr>
        <a:xfrm>
          <a:off x="6162675" y="171926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118</xdr:row>
      <xdr:rowOff>0</xdr:rowOff>
    </xdr:from>
    <xdr:to>
      <xdr:col>19</xdr:col>
      <xdr:colOff>466725</xdr:colOff>
      <xdr:row>143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0409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115</xdr:row>
      <xdr:rowOff>123825</xdr:rowOff>
    </xdr:from>
    <xdr:to>
      <xdr:col>8</xdr:col>
      <xdr:colOff>485775</xdr:colOff>
      <xdr:row>117</xdr:row>
      <xdr:rowOff>161925</xdr:rowOff>
    </xdr:to>
    <xdr:sp macro="" textlink="">
      <xdr:nvSpPr>
        <xdr:cNvPr id="21" name="QuadreDeText 20"/>
        <xdr:cNvSpPr txBox="1"/>
      </xdr:nvSpPr>
      <xdr:spPr>
        <a:xfrm>
          <a:off x="390525" y="225933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342900</xdr:colOff>
      <xdr:row>115</xdr:row>
      <xdr:rowOff>85725</xdr:rowOff>
    </xdr:from>
    <xdr:to>
      <xdr:col>18</xdr:col>
      <xdr:colOff>438150</xdr:colOff>
      <xdr:row>117</xdr:row>
      <xdr:rowOff>123825</xdr:rowOff>
    </xdr:to>
    <xdr:sp macro="" textlink="">
      <xdr:nvSpPr>
        <xdr:cNvPr id="22" name="QuadreDeText 21"/>
        <xdr:cNvSpPr txBox="1"/>
      </xdr:nvSpPr>
      <xdr:spPr>
        <a:xfrm>
          <a:off x="6438900" y="225552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11</xdr:col>
      <xdr:colOff>0</xdr:colOff>
      <xdr:row>263</xdr:row>
      <xdr:rowOff>42334</xdr:rowOff>
    </xdr:from>
    <xdr:to>
      <xdr:col>20</xdr:col>
      <xdr:colOff>466725</xdr:colOff>
      <xdr:row>288</xdr:row>
      <xdr:rowOff>42334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167" y="35083751"/>
          <a:ext cx="59912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142</xdr:row>
      <xdr:rowOff>171450</xdr:rowOff>
    </xdr:from>
    <xdr:to>
      <xdr:col>8</xdr:col>
      <xdr:colOff>361950</xdr:colOff>
      <xdr:row>147</xdr:row>
      <xdr:rowOff>142875</xdr:rowOff>
    </xdr:to>
    <xdr:sp macro="" textlink="">
      <xdr:nvSpPr>
        <xdr:cNvPr id="25" name="QuadreDeText 24"/>
        <xdr:cNvSpPr txBox="1"/>
      </xdr:nvSpPr>
      <xdr:spPr>
        <a:xfrm>
          <a:off x="0" y="27784425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400" b="1"/>
            <a:t>Perquè</a:t>
          </a:r>
          <a:r>
            <a:rPr lang="ca-ES" sz="1400" b="1" baseline="0"/>
            <a:t> has escollit aquesta escola/facultat per cursar aquests estudis?</a:t>
          </a:r>
          <a:endParaRPr lang="ca-ES" sz="1400" b="1"/>
        </a:p>
      </xdr:txBody>
    </xdr:sp>
    <xdr:clientData/>
  </xdr:twoCellAnchor>
  <xdr:twoCellAnchor>
    <xdr:from>
      <xdr:col>10</xdr:col>
      <xdr:colOff>323850</xdr:colOff>
      <xdr:row>143</xdr:row>
      <xdr:rowOff>0</xdr:rowOff>
    </xdr:from>
    <xdr:to>
      <xdr:col>19</xdr:col>
      <xdr:colOff>76200</xdr:colOff>
      <xdr:row>147</xdr:row>
      <xdr:rowOff>161925</xdr:rowOff>
    </xdr:to>
    <xdr:sp macro="" textlink="">
      <xdr:nvSpPr>
        <xdr:cNvPr id="26" name="QuadreDeText 25"/>
        <xdr:cNvSpPr txBox="1"/>
      </xdr:nvSpPr>
      <xdr:spPr>
        <a:xfrm>
          <a:off x="6419850" y="27803475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400" b="1"/>
            <a:t>Perquè</a:t>
          </a:r>
          <a:r>
            <a:rPr lang="ca-ES" sz="1400" b="1" baseline="0"/>
            <a:t> has escollit aquesta escola/facultat per cursar aquests estudis?</a:t>
          </a:r>
          <a:endParaRPr lang="ca-ES" sz="1000" b="1"/>
        </a:p>
      </xdr:txBody>
    </xdr:sp>
    <xdr:clientData/>
  </xdr:twoCellAnchor>
  <xdr:twoCellAnchor>
    <xdr:from>
      <xdr:col>9</xdr:col>
      <xdr:colOff>582083</xdr:colOff>
      <xdr:row>147</xdr:row>
      <xdr:rowOff>161925</xdr:rowOff>
    </xdr:from>
    <xdr:to>
      <xdr:col>19</xdr:col>
      <xdr:colOff>391584</xdr:colOff>
      <xdr:row>173</xdr:row>
      <xdr:rowOff>74083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258</xdr:row>
      <xdr:rowOff>156634</xdr:rowOff>
    </xdr:from>
    <xdr:to>
      <xdr:col>8</xdr:col>
      <xdr:colOff>504825</xdr:colOff>
      <xdr:row>262</xdr:row>
      <xdr:rowOff>137584</xdr:rowOff>
    </xdr:to>
    <xdr:sp macro="" textlink="">
      <xdr:nvSpPr>
        <xdr:cNvPr id="28" name="QuadreDeText 27"/>
        <xdr:cNvSpPr txBox="1"/>
      </xdr:nvSpPr>
      <xdr:spPr>
        <a:xfrm>
          <a:off x="142875" y="34245551"/>
          <a:ext cx="5272617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baseline="0"/>
            <a:t>Has participat a alguna de les activitats organitzades al Campus del Baix Llobregat?</a:t>
          </a:r>
          <a:endParaRPr lang="ca-ES" sz="1100" b="1"/>
        </a:p>
      </xdr:txBody>
    </xdr:sp>
    <xdr:clientData/>
  </xdr:twoCellAnchor>
  <xdr:twoCellAnchor>
    <xdr:from>
      <xdr:col>11</xdr:col>
      <xdr:colOff>0</xdr:colOff>
      <xdr:row>259</xdr:row>
      <xdr:rowOff>42334</xdr:rowOff>
    </xdr:from>
    <xdr:to>
      <xdr:col>19</xdr:col>
      <xdr:colOff>361950</xdr:colOff>
      <xdr:row>263</xdr:row>
      <xdr:rowOff>23284</xdr:rowOff>
    </xdr:to>
    <xdr:sp macro="" textlink="">
      <xdr:nvSpPr>
        <xdr:cNvPr id="29" name="QuadreDeText 28"/>
        <xdr:cNvSpPr txBox="1"/>
      </xdr:nvSpPr>
      <xdr:spPr>
        <a:xfrm>
          <a:off x="6752167" y="34321751"/>
          <a:ext cx="5272616" cy="7429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baseline="0"/>
            <a:t>Has participat a alguna de les activitats organitzades al Campus del Baix Llobregat?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147</xdr:row>
      <xdr:rowOff>190499</xdr:rowOff>
    </xdr:from>
    <xdr:to>
      <xdr:col>9</xdr:col>
      <xdr:colOff>359833</xdr:colOff>
      <xdr:row>173</xdr:row>
      <xdr:rowOff>137583</xdr:rowOff>
    </xdr:to>
    <xdr:graphicFrame macro="">
      <xdr:nvGraphicFramePr>
        <xdr:cNvPr id="30" name="Gràfic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0</xdr:colOff>
      <xdr:row>118</xdr:row>
      <xdr:rowOff>0</xdr:rowOff>
    </xdr:from>
    <xdr:to>
      <xdr:col>9</xdr:col>
      <xdr:colOff>504825</xdr:colOff>
      <xdr:row>143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230409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263</xdr:row>
      <xdr:rowOff>42334</xdr:rowOff>
    </xdr:from>
    <xdr:to>
      <xdr:col>9</xdr:col>
      <xdr:colOff>504825</xdr:colOff>
      <xdr:row>288</xdr:row>
      <xdr:rowOff>80434</xdr:rowOff>
    </xdr:to>
    <xdr:pic>
      <xdr:nvPicPr>
        <xdr:cNvPr id="33" name="Imatge 3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5083751"/>
          <a:ext cx="60293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504825</xdr:colOff>
      <xdr:row>115</xdr:row>
      <xdr:rowOff>38100</xdr:rowOff>
    </xdr:to>
    <xdr:pic>
      <xdr:nvPicPr>
        <xdr:cNvPr id="34" name="Imatge 3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7706975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175</xdr:row>
      <xdr:rowOff>0</xdr:rowOff>
    </xdr:from>
    <xdr:to>
      <xdr:col>17</xdr:col>
      <xdr:colOff>438150</xdr:colOff>
      <xdr:row>179</xdr:row>
      <xdr:rowOff>9525</xdr:rowOff>
    </xdr:to>
    <xdr:sp macro="" textlink="">
      <xdr:nvSpPr>
        <xdr:cNvPr id="31" name="QuadreDeText 30"/>
        <xdr:cNvSpPr txBox="1"/>
      </xdr:nvSpPr>
      <xdr:spPr>
        <a:xfrm>
          <a:off x="6096000" y="338994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9</xdr:col>
      <xdr:colOff>485775</xdr:colOff>
      <xdr:row>178</xdr:row>
      <xdr:rowOff>142875</xdr:rowOff>
    </xdr:from>
    <xdr:to>
      <xdr:col>19</xdr:col>
      <xdr:colOff>381000</xdr:colOff>
      <xdr:row>203</xdr:row>
      <xdr:rowOff>180975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972175" y="3461385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533400</xdr:colOff>
      <xdr:row>203</xdr:row>
      <xdr:rowOff>76201</xdr:rowOff>
    </xdr:from>
    <xdr:to>
      <xdr:col>17</xdr:col>
      <xdr:colOff>514350</xdr:colOff>
      <xdr:row>205</xdr:row>
      <xdr:rowOff>152401</xdr:rowOff>
    </xdr:to>
    <xdr:sp macro="" textlink="">
      <xdr:nvSpPr>
        <xdr:cNvPr id="36" name="QuadreDeText 35"/>
        <xdr:cNvSpPr txBox="1"/>
      </xdr:nvSpPr>
      <xdr:spPr>
        <a:xfrm>
          <a:off x="6629400" y="39309676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190500</xdr:colOff>
      <xdr:row>205</xdr:row>
      <xdr:rowOff>57150</xdr:rowOff>
    </xdr:from>
    <xdr:to>
      <xdr:col>20</xdr:col>
      <xdr:colOff>85725</xdr:colOff>
      <xdr:row>230</xdr:row>
      <xdr:rowOff>95250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286500" y="39671625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390525</xdr:colOff>
      <xdr:row>230</xdr:row>
      <xdr:rowOff>47625</xdr:rowOff>
    </xdr:from>
    <xdr:to>
      <xdr:col>18</xdr:col>
      <xdr:colOff>219075</xdr:colOff>
      <xdr:row>233</xdr:row>
      <xdr:rowOff>19050</xdr:rowOff>
    </xdr:to>
    <xdr:sp macro="" textlink="">
      <xdr:nvSpPr>
        <xdr:cNvPr id="38" name="QuadreDeText 37"/>
        <xdr:cNvSpPr txBox="1"/>
      </xdr:nvSpPr>
      <xdr:spPr>
        <a:xfrm>
          <a:off x="6486525" y="44424600"/>
          <a:ext cx="4705350" cy="542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233</xdr:row>
      <xdr:rowOff>0</xdr:rowOff>
    </xdr:from>
    <xdr:to>
      <xdr:col>19</xdr:col>
      <xdr:colOff>504825</xdr:colOff>
      <xdr:row>258</xdr:row>
      <xdr:rowOff>38100</xdr:rowOff>
    </xdr:to>
    <xdr:pic>
      <xdr:nvPicPr>
        <xdr:cNvPr id="40" name="Imatge 3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449484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9</xdr:col>
      <xdr:colOff>504825</xdr:colOff>
      <xdr:row>204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346614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175</xdr:row>
      <xdr:rowOff>28575</xdr:rowOff>
    </xdr:from>
    <xdr:to>
      <xdr:col>8</xdr:col>
      <xdr:colOff>133350</xdr:colOff>
      <xdr:row>179</xdr:row>
      <xdr:rowOff>38100</xdr:rowOff>
    </xdr:to>
    <xdr:sp macro="" textlink="">
      <xdr:nvSpPr>
        <xdr:cNvPr id="41" name="QuadreDeText 40"/>
        <xdr:cNvSpPr txBox="1"/>
      </xdr:nvSpPr>
      <xdr:spPr>
        <a:xfrm>
          <a:off x="304800" y="339280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9</xdr:col>
      <xdr:colOff>504825</xdr:colOff>
      <xdr:row>231</xdr:row>
      <xdr:rowOff>38100</xdr:rowOff>
    </xdr:to>
    <xdr:pic>
      <xdr:nvPicPr>
        <xdr:cNvPr id="42" name="Imatge 41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398049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203</xdr:row>
      <xdr:rowOff>161925</xdr:rowOff>
    </xdr:from>
    <xdr:to>
      <xdr:col>7</xdr:col>
      <xdr:colOff>123825</xdr:colOff>
      <xdr:row>206</xdr:row>
      <xdr:rowOff>47625</xdr:rowOff>
    </xdr:to>
    <xdr:sp macro="" textlink="">
      <xdr:nvSpPr>
        <xdr:cNvPr id="43" name="QuadreDeText 42"/>
        <xdr:cNvSpPr txBox="1"/>
      </xdr:nvSpPr>
      <xdr:spPr>
        <a:xfrm>
          <a:off x="142875" y="39395400"/>
          <a:ext cx="4248150" cy="4572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233</xdr:row>
      <xdr:rowOff>0</xdr:rowOff>
    </xdr:from>
    <xdr:to>
      <xdr:col>9</xdr:col>
      <xdr:colOff>504825</xdr:colOff>
      <xdr:row>258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449484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230</xdr:row>
      <xdr:rowOff>104776</xdr:rowOff>
    </xdr:from>
    <xdr:to>
      <xdr:col>8</xdr:col>
      <xdr:colOff>171450</xdr:colOff>
      <xdr:row>232</xdr:row>
      <xdr:rowOff>142876</xdr:rowOff>
    </xdr:to>
    <xdr:sp macro="" textlink="">
      <xdr:nvSpPr>
        <xdr:cNvPr id="44" name="QuadreDeText 43"/>
        <xdr:cNvSpPr txBox="1"/>
      </xdr:nvSpPr>
      <xdr:spPr>
        <a:xfrm>
          <a:off x="342900" y="44481751"/>
          <a:ext cx="47053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showGridLines="0" topLeftCell="A115" workbookViewId="0"/>
  </sheetViews>
  <sheetFormatPr defaultRowHeight="15"/>
  <cols>
    <col min="1" max="1" width="2.5703125" customWidth="1"/>
    <col min="2" max="2" width="45.140625" customWidth="1"/>
    <col min="3" max="12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3.5" customHeight="1">
      <c r="A2" s="1"/>
      <c r="B2" s="109" t="s">
        <v>62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5.25" customHeight="1">
      <c r="A4" s="1"/>
      <c r="B4" s="1"/>
      <c r="C4" s="1"/>
      <c r="D4" s="110" t="s">
        <v>47</v>
      </c>
      <c r="E4" s="110"/>
      <c r="F4" s="110"/>
      <c r="G4" s="110"/>
      <c r="H4" s="110"/>
      <c r="I4" s="110"/>
      <c r="J4" s="110"/>
      <c r="K4" s="110"/>
      <c r="L4" s="110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8" spans="1:15" ht="15" customHeight="1" thickBot="1">
      <c r="B8" s="105" t="s">
        <v>1</v>
      </c>
      <c r="C8" s="105"/>
      <c r="D8" s="105"/>
      <c r="E8" s="105"/>
      <c r="F8" s="105"/>
      <c r="G8" s="105"/>
      <c r="H8" s="105"/>
    </row>
    <row r="9" spans="1:15" ht="15" customHeight="1" thickTop="1">
      <c r="B9" s="106"/>
      <c r="C9" s="99" t="s">
        <v>1</v>
      </c>
      <c r="D9" s="100"/>
      <c r="E9" s="100"/>
      <c r="F9" s="100"/>
      <c r="G9" s="100"/>
      <c r="H9" s="101"/>
    </row>
    <row r="10" spans="1:15" ht="15" customHeight="1">
      <c r="B10" s="108"/>
      <c r="C10" s="102" t="s">
        <v>63</v>
      </c>
      <c r="D10" s="103"/>
      <c r="E10" s="103" t="s">
        <v>64</v>
      </c>
      <c r="F10" s="103"/>
      <c r="G10" s="103" t="s">
        <v>16</v>
      </c>
      <c r="H10" s="104"/>
    </row>
    <row r="11" spans="1:15" ht="15" customHeight="1" thickBot="1">
      <c r="B11" s="107"/>
      <c r="C11" s="32" t="s">
        <v>6</v>
      </c>
      <c r="D11" s="33" t="s">
        <v>3</v>
      </c>
      <c r="E11" s="33" t="s">
        <v>6</v>
      </c>
      <c r="F11" s="33" t="s">
        <v>3</v>
      </c>
      <c r="G11" s="33" t="s">
        <v>6</v>
      </c>
      <c r="H11" s="34" t="s">
        <v>3</v>
      </c>
    </row>
    <row r="12" spans="1:15" ht="15" customHeight="1" thickTop="1">
      <c r="B12" s="10" t="s">
        <v>48</v>
      </c>
      <c r="C12" s="11">
        <v>13</v>
      </c>
      <c r="D12" s="12">
        <v>0.27659574468085107</v>
      </c>
      <c r="E12" s="13">
        <v>34</v>
      </c>
      <c r="F12" s="12">
        <v>0.72340425531914887</v>
      </c>
      <c r="G12" s="13">
        <v>47</v>
      </c>
      <c r="H12" s="14">
        <f>G12/65</f>
        <v>0.72307692307692306</v>
      </c>
    </row>
    <row r="13" spans="1:15" ht="15" customHeight="1">
      <c r="B13" s="15" t="s">
        <v>49</v>
      </c>
      <c r="C13" s="16">
        <v>2</v>
      </c>
      <c r="D13" s="17">
        <v>0.66666666666666674</v>
      </c>
      <c r="E13" s="18">
        <v>1</v>
      </c>
      <c r="F13" s="17">
        <v>0.33333333333333337</v>
      </c>
      <c r="G13" s="18">
        <v>3</v>
      </c>
      <c r="H13" s="19">
        <f t="shared" ref="H13:H16" si="0">G13/65</f>
        <v>4.6153846153846156E-2</v>
      </c>
    </row>
    <row r="14" spans="1:15" ht="15" customHeight="1">
      <c r="B14" s="15" t="s">
        <v>50</v>
      </c>
      <c r="C14" s="16">
        <v>5</v>
      </c>
      <c r="D14" s="17">
        <v>0.38461538461538458</v>
      </c>
      <c r="E14" s="18">
        <v>8</v>
      </c>
      <c r="F14" s="17">
        <v>0.61538461538461542</v>
      </c>
      <c r="G14" s="18">
        <v>13</v>
      </c>
      <c r="H14" s="19">
        <f t="shared" si="0"/>
        <v>0.2</v>
      </c>
    </row>
    <row r="15" spans="1:15" ht="15" customHeight="1">
      <c r="B15" s="15" t="s">
        <v>51</v>
      </c>
      <c r="C15" s="16">
        <v>0</v>
      </c>
      <c r="D15" s="17">
        <v>0</v>
      </c>
      <c r="E15" s="18">
        <v>2</v>
      </c>
      <c r="F15" s="17">
        <v>1</v>
      </c>
      <c r="G15" s="18">
        <v>2</v>
      </c>
      <c r="H15" s="19">
        <f t="shared" si="0"/>
        <v>3.0769230769230771E-2</v>
      </c>
    </row>
    <row r="16" spans="1:15" ht="15" customHeight="1" thickBot="1">
      <c r="B16" s="20" t="s">
        <v>16</v>
      </c>
      <c r="C16" s="21">
        <v>20</v>
      </c>
      <c r="D16" s="22">
        <v>0.30769230769230771</v>
      </c>
      <c r="E16" s="23">
        <v>45</v>
      </c>
      <c r="F16" s="22">
        <v>0.69230769230769229</v>
      </c>
      <c r="G16" s="23">
        <v>65</v>
      </c>
      <c r="H16" s="24">
        <f t="shared" si="0"/>
        <v>1</v>
      </c>
    </row>
    <row r="17" spans="2:12" ht="15" customHeight="1" thickTop="1"/>
    <row r="18" spans="2:12" ht="15" customHeight="1" thickBot="1">
      <c r="B18" s="105" t="s">
        <v>4</v>
      </c>
      <c r="C18" s="105"/>
      <c r="D18" s="105"/>
      <c r="E18" s="105"/>
      <c r="F18" s="105"/>
      <c r="G18" s="105"/>
      <c r="H18" s="105"/>
      <c r="I18" s="105"/>
      <c r="J18" s="105"/>
    </row>
    <row r="19" spans="2:12" ht="15" customHeight="1" thickTop="1">
      <c r="B19" s="106"/>
      <c r="C19" s="99" t="s">
        <v>4</v>
      </c>
      <c r="D19" s="100"/>
      <c r="E19" s="100"/>
      <c r="F19" s="100"/>
      <c r="G19" s="100"/>
      <c r="H19" s="100"/>
      <c r="I19" s="100"/>
      <c r="J19" s="101"/>
    </row>
    <row r="20" spans="2:12" ht="28.5" customHeight="1">
      <c r="B20" s="108"/>
      <c r="C20" s="102" t="s">
        <v>28</v>
      </c>
      <c r="D20" s="103"/>
      <c r="E20" s="103" t="s">
        <v>65</v>
      </c>
      <c r="F20" s="103"/>
      <c r="G20" s="103" t="s">
        <v>5</v>
      </c>
      <c r="H20" s="103"/>
      <c r="I20" s="103" t="s">
        <v>16</v>
      </c>
      <c r="J20" s="104"/>
    </row>
    <row r="21" spans="2:12" ht="15" customHeight="1" thickBot="1">
      <c r="B21" s="107"/>
      <c r="C21" s="32" t="s">
        <v>6</v>
      </c>
      <c r="D21" s="33" t="s">
        <v>3</v>
      </c>
      <c r="E21" s="33" t="s">
        <v>6</v>
      </c>
      <c r="F21" s="33" t="s">
        <v>3</v>
      </c>
      <c r="G21" s="33" t="s">
        <v>6</v>
      </c>
      <c r="H21" s="33" t="s">
        <v>3</v>
      </c>
      <c r="I21" s="33" t="s">
        <v>6</v>
      </c>
      <c r="J21" s="34" t="s">
        <v>3</v>
      </c>
    </row>
    <row r="22" spans="2:12" ht="15" customHeight="1" thickTop="1">
      <c r="B22" s="10" t="s">
        <v>48</v>
      </c>
      <c r="C22" s="11">
        <v>44</v>
      </c>
      <c r="D22" s="12">
        <v>0.93617021276595747</v>
      </c>
      <c r="E22" s="13">
        <v>2</v>
      </c>
      <c r="F22" s="12">
        <v>4.2553191489361701E-2</v>
      </c>
      <c r="G22" s="13">
        <v>1</v>
      </c>
      <c r="H22" s="12">
        <v>2.1276595744680851E-2</v>
      </c>
      <c r="I22" s="13">
        <v>47</v>
      </c>
      <c r="J22" s="19">
        <f t="shared" ref="J22:J26" si="1">I22/65</f>
        <v>0.72307692307692306</v>
      </c>
    </row>
    <row r="23" spans="2:12" ht="15" customHeight="1">
      <c r="B23" s="15" t="s">
        <v>49</v>
      </c>
      <c r="C23" s="16">
        <v>2</v>
      </c>
      <c r="D23" s="17">
        <v>0.66666666666666674</v>
      </c>
      <c r="E23" s="18">
        <v>0</v>
      </c>
      <c r="F23" s="17">
        <v>0</v>
      </c>
      <c r="G23" s="18">
        <v>1</v>
      </c>
      <c r="H23" s="17">
        <v>0.33333333333333337</v>
      </c>
      <c r="I23" s="18">
        <v>3</v>
      </c>
      <c r="J23" s="19">
        <f t="shared" si="1"/>
        <v>4.6153846153846156E-2</v>
      </c>
    </row>
    <row r="24" spans="2:12" ht="15" customHeight="1">
      <c r="B24" s="15" t="s">
        <v>50</v>
      </c>
      <c r="C24" s="16">
        <v>10</v>
      </c>
      <c r="D24" s="17">
        <v>0.76923076923076916</v>
      </c>
      <c r="E24" s="18">
        <v>3</v>
      </c>
      <c r="F24" s="17">
        <v>0.23076923076923075</v>
      </c>
      <c r="G24" s="18">
        <v>0</v>
      </c>
      <c r="H24" s="17">
        <v>0</v>
      </c>
      <c r="I24" s="18">
        <v>13</v>
      </c>
      <c r="J24" s="19">
        <f t="shared" si="1"/>
        <v>0.2</v>
      </c>
    </row>
    <row r="25" spans="2:12" ht="15" customHeight="1">
      <c r="B25" s="15" t="s">
        <v>51</v>
      </c>
      <c r="C25" s="16">
        <v>2</v>
      </c>
      <c r="D25" s="17">
        <v>1</v>
      </c>
      <c r="E25" s="18">
        <v>0</v>
      </c>
      <c r="F25" s="17">
        <v>0</v>
      </c>
      <c r="G25" s="18">
        <v>0</v>
      </c>
      <c r="H25" s="17">
        <v>0</v>
      </c>
      <c r="I25" s="18">
        <v>2</v>
      </c>
      <c r="J25" s="19">
        <f t="shared" si="1"/>
        <v>3.0769230769230771E-2</v>
      </c>
    </row>
    <row r="26" spans="2:12" ht="15" customHeight="1" thickBot="1">
      <c r="B26" s="20" t="s">
        <v>16</v>
      </c>
      <c r="C26" s="21">
        <v>58</v>
      </c>
      <c r="D26" s="22">
        <v>0.89230769230769225</v>
      </c>
      <c r="E26" s="23">
        <v>5</v>
      </c>
      <c r="F26" s="22">
        <v>7.6923076923076927E-2</v>
      </c>
      <c r="G26" s="23">
        <v>2</v>
      </c>
      <c r="H26" s="22">
        <v>3.0769230769230771E-2</v>
      </c>
      <c r="I26" s="23">
        <v>65</v>
      </c>
      <c r="J26" s="24">
        <f t="shared" si="1"/>
        <v>1</v>
      </c>
    </row>
    <row r="27" spans="2:12" ht="15" customHeight="1" thickTop="1"/>
    <row r="28" spans="2:12" ht="15" customHeight="1" thickBot="1">
      <c r="B28" s="105" t="s">
        <v>29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2:12" ht="42.75" customHeight="1" thickTop="1">
      <c r="B29" s="106"/>
      <c r="C29" s="99" t="s">
        <v>48</v>
      </c>
      <c r="D29" s="100"/>
      <c r="E29" s="100" t="s">
        <v>49</v>
      </c>
      <c r="F29" s="100"/>
      <c r="G29" s="100" t="s">
        <v>50</v>
      </c>
      <c r="H29" s="100"/>
      <c r="I29" s="100" t="s">
        <v>51</v>
      </c>
      <c r="J29" s="100"/>
      <c r="K29" s="100" t="s">
        <v>16</v>
      </c>
      <c r="L29" s="101"/>
    </row>
    <row r="30" spans="2:12" ht="15" customHeight="1" thickBot="1">
      <c r="B30" s="107"/>
      <c r="C30" s="32" t="s">
        <v>6</v>
      </c>
      <c r="D30" s="33" t="s">
        <v>3</v>
      </c>
      <c r="E30" s="33" t="s">
        <v>6</v>
      </c>
      <c r="F30" s="33" t="s">
        <v>3</v>
      </c>
      <c r="G30" s="33" t="s">
        <v>6</v>
      </c>
      <c r="H30" s="33" t="s">
        <v>3</v>
      </c>
      <c r="I30" s="33" t="s">
        <v>6</v>
      </c>
      <c r="J30" s="33" t="s">
        <v>3</v>
      </c>
      <c r="K30" s="33" t="s">
        <v>6</v>
      </c>
      <c r="L30" s="34" t="s">
        <v>3</v>
      </c>
    </row>
    <row r="31" spans="2:12" ht="15" customHeight="1" thickTop="1">
      <c r="B31" s="10" t="s">
        <v>5</v>
      </c>
      <c r="C31" s="11">
        <v>5</v>
      </c>
      <c r="D31" s="12">
        <f>C31/47</f>
        <v>0.10638297872340426</v>
      </c>
      <c r="E31" s="13">
        <v>1</v>
      </c>
      <c r="F31" s="12">
        <f>E31/3</f>
        <v>0.33333333333333331</v>
      </c>
      <c r="G31" s="13">
        <v>0</v>
      </c>
      <c r="H31" s="12">
        <f>G31/13</f>
        <v>0</v>
      </c>
      <c r="I31" s="13">
        <v>0</v>
      </c>
      <c r="J31" s="12">
        <f>I31/2</f>
        <v>0</v>
      </c>
      <c r="K31" s="13">
        <v>6</v>
      </c>
      <c r="L31" s="14">
        <f>K31/65</f>
        <v>9.2307692307692313E-2</v>
      </c>
    </row>
    <row r="32" spans="2:12" ht="15" customHeight="1">
      <c r="B32" s="15" t="s">
        <v>66</v>
      </c>
      <c r="C32" s="16">
        <v>0</v>
      </c>
      <c r="D32" s="17">
        <f t="shared" ref="D32:D82" si="2">C32/47</f>
        <v>0</v>
      </c>
      <c r="E32" s="18">
        <v>0</v>
      </c>
      <c r="F32" s="17">
        <f t="shared" ref="F32:F82" si="3">E32/3</f>
        <v>0</v>
      </c>
      <c r="G32" s="18">
        <v>1</v>
      </c>
      <c r="H32" s="17">
        <f t="shared" ref="H32:H82" si="4">G32/13</f>
        <v>7.6923076923076927E-2</v>
      </c>
      <c r="I32" s="18">
        <v>0</v>
      </c>
      <c r="J32" s="17">
        <f t="shared" ref="J32:J82" si="5">I32/2</f>
        <v>0</v>
      </c>
      <c r="K32" s="18">
        <v>1</v>
      </c>
      <c r="L32" s="19">
        <f t="shared" ref="L32:L82" si="6">K32/65</f>
        <v>1.5384615384615385E-2</v>
      </c>
    </row>
    <row r="33" spans="2:12" ht="15" customHeight="1">
      <c r="B33" s="15" t="s">
        <v>67</v>
      </c>
      <c r="C33" s="16">
        <v>1</v>
      </c>
      <c r="D33" s="17">
        <f t="shared" si="2"/>
        <v>2.1276595744680851E-2</v>
      </c>
      <c r="E33" s="18">
        <v>0</v>
      </c>
      <c r="F33" s="17">
        <f t="shared" si="3"/>
        <v>0</v>
      </c>
      <c r="G33" s="18">
        <v>0</v>
      </c>
      <c r="H33" s="17">
        <f t="shared" si="4"/>
        <v>0</v>
      </c>
      <c r="I33" s="18">
        <v>0</v>
      </c>
      <c r="J33" s="17">
        <f t="shared" si="5"/>
        <v>0</v>
      </c>
      <c r="K33" s="18">
        <v>1</v>
      </c>
      <c r="L33" s="19">
        <f t="shared" si="6"/>
        <v>1.5384615384615385E-2</v>
      </c>
    </row>
    <row r="34" spans="2:12" ht="15" customHeight="1">
      <c r="B34" s="15" t="s">
        <v>68</v>
      </c>
      <c r="C34" s="16">
        <v>1</v>
      </c>
      <c r="D34" s="17">
        <f t="shared" si="2"/>
        <v>2.1276595744680851E-2</v>
      </c>
      <c r="E34" s="18">
        <v>0</v>
      </c>
      <c r="F34" s="17">
        <f t="shared" si="3"/>
        <v>0</v>
      </c>
      <c r="G34" s="18">
        <v>0</v>
      </c>
      <c r="H34" s="17">
        <f t="shared" si="4"/>
        <v>0</v>
      </c>
      <c r="I34" s="18">
        <v>0</v>
      </c>
      <c r="J34" s="17">
        <f t="shared" si="5"/>
        <v>0</v>
      </c>
      <c r="K34" s="18">
        <v>1</v>
      </c>
      <c r="L34" s="19">
        <f t="shared" si="6"/>
        <v>1.5384615384615385E-2</v>
      </c>
    </row>
    <row r="35" spans="2:12" ht="15" customHeight="1">
      <c r="B35" s="15" t="s">
        <v>69</v>
      </c>
      <c r="C35" s="16">
        <v>2</v>
      </c>
      <c r="D35" s="17">
        <f t="shared" si="2"/>
        <v>4.2553191489361701E-2</v>
      </c>
      <c r="E35" s="18">
        <v>0</v>
      </c>
      <c r="F35" s="17">
        <f t="shared" si="3"/>
        <v>0</v>
      </c>
      <c r="G35" s="18">
        <v>0</v>
      </c>
      <c r="H35" s="17">
        <f t="shared" si="4"/>
        <v>0</v>
      </c>
      <c r="I35" s="18">
        <v>0</v>
      </c>
      <c r="J35" s="17">
        <f t="shared" si="5"/>
        <v>0</v>
      </c>
      <c r="K35" s="18">
        <v>2</v>
      </c>
      <c r="L35" s="19">
        <f t="shared" si="6"/>
        <v>3.0769230769230771E-2</v>
      </c>
    </row>
    <row r="36" spans="2:12" ht="15" customHeight="1">
      <c r="B36" s="15" t="s">
        <v>70</v>
      </c>
      <c r="C36" s="16">
        <v>2</v>
      </c>
      <c r="D36" s="17">
        <f t="shared" si="2"/>
        <v>4.2553191489361701E-2</v>
      </c>
      <c r="E36" s="18">
        <v>0</v>
      </c>
      <c r="F36" s="17">
        <f t="shared" si="3"/>
        <v>0</v>
      </c>
      <c r="G36" s="18">
        <v>0</v>
      </c>
      <c r="H36" s="17">
        <f t="shared" si="4"/>
        <v>0</v>
      </c>
      <c r="I36" s="18">
        <v>0</v>
      </c>
      <c r="J36" s="17">
        <f t="shared" si="5"/>
        <v>0</v>
      </c>
      <c r="K36" s="18">
        <v>2</v>
      </c>
      <c r="L36" s="19">
        <f t="shared" si="6"/>
        <v>3.0769230769230771E-2</v>
      </c>
    </row>
    <row r="37" spans="2:12" ht="15" customHeight="1">
      <c r="B37" s="15" t="s">
        <v>71</v>
      </c>
      <c r="C37" s="16">
        <v>0</v>
      </c>
      <c r="D37" s="17">
        <f t="shared" si="2"/>
        <v>0</v>
      </c>
      <c r="E37" s="18">
        <v>0</v>
      </c>
      <c r="F37" s="17">
        <f t="shared" si="3"/>
        <v>0</v>
      </c>
      <c r="G37" s="18">
        <v>2</v>
      </c>
      <c r="H37" s="17">
        <f t="shared" si="4"/>
        <v>0.15384615384615385</v>
      </c>
      <c r="I37" s="18">
        <v>0</v>
      </c>
      <c r="J37" s="17">
        <f t="shared" si="5"/>
        <v>0</v>
      </c>
      <c r="K37" s="18">
        <v>2</v>
      </c>
      <c r="L37" s="19">
        <f t="shared" si="6"/>
        <v>3.0769230769230771E-2</v>
      </c>
    </row>
    <row r="38" spans="2:12" ht="15" customHeight="1">
      <c r="B38" s="15" t="s">
        <v>72</v>
      </c>
      <c r="C38" s="16">
        <v>1</v>
      </c>
      <c r="D38" s="17">
        <f t="shared" si="2"/>
        <v>2.1276595744680851E-2</v>
      </c>
      <c r="E38" s="18">
        <v>0</v>
      </c>
      <c r="F38" s="17">
        <f t="shared" si="3"/>
        <v>0</v>
      </c>
      <c r="G38" s="18">
        <v>0</v>
      </c>
      <c r="H38" s="17">
        <f t="shared" si="4"/>
        <v>0</v>
      </c>
      <c r="I38" s="18">
        <v>0</v>
      </c>
      <c r="J38" s="17">
        <f t="shared" si="5"/>
        <v>0</v>
      </c>
      <c r="K38" s="18">
        <v>1</v>
      </c>
      <c r="L38" s="19">
        <f t="shared" si="6"/>
        <v>1.5384615384615385E-2</v>
      </c>
    </row>
    <row r="39" spans="2:12" ht="15" customHeight="1">
      <c r="B39" s="15" t="s">
        <v>73</v>
      </c>
      <c r="C39" s="16">
        <v>0</v>
      </c>
      <c r="D39" s="17">
        <f t="shared" si="2"/>
        <v>0</v>
      </c>
      <c r="E39" s="18">
        <v>0</v>
      </c>
      <c r="F39" s="17">
        <f t="shared" si="3"/>
        <v>0</v>
      </c>
      <c r="G39" s="18">
        <v>1</v>
      </c>
      <c r="H39" s="17">
        <f t="shared" si="4"/>
        <v>7.6923076923076927E-2</v>
      </c>
      <c r="I39" s="18">
        <v>0</v>
      </c>
      <c r="J39" s="17">
        <f t="shared" si="5"/>
        <v>0</v>
      </c>
      <c r="K39" s="18">
        <v>1</v>
      </c>
      <c r="L39" s="19">
        <f t="shared" si="6"/>
        <v>1.5384615384615385E-2</v>
      </c>
    </row>
    <row r="40" spans="2:12" ht="15" customHeight="1">
      <c r="B40" s="15" t="s">
        <v>74</v>
      </c>
      <c r="C40" s="16">
        <v>2</v>
      </c>
      <c r="D40" s="17">
        <f t="shared" si="2"/>
        <v>4.2553191489361701E-2</v>
      </c>
      <c r="E40" s="18">
        <v>0</v>
      </c>
      <c r="F40" s="17">
        <f t="shared" si="3"/>
        <v>0</v>
      </c>
      <c r="G40" s="18">
        <v>0</v>
      </c>
      <c r="H40" s="17">
        <f t="shared" si="4"/>
        <v>0</v>
      </c>
      <c r="I40" s="18">
        <v>0</v>
      </c>
      <c r="J40" s="17">
        <f t="shared" si="5"/>
        <v>0</v>
      </c>
      <c r="K40" s="18">
        <v>2</v>
      </c>
      <c r="L40" s="19">
        <f t="shared" si="6"/>
        <v>3.0769230769230771E-2</v>
      </c>
    </row>
    <row r="41" spans="2:12" ht="15" customHeight="1">
      <c r="B41" s="15" t="s">
        <v>75</v>
      </c>
      <c r="C41" s="16">
        <v>1</v>
      </c>
      <c r="D41" s="17">
        <f t="shared" si="2"/>
        <v>2.1276595744680851E-2</v>
      </c>
      <c r="E41" s="18">
        <v>1</v>
      </c>
      <c r="F41" s="17">
        <f t="shared" si="3"/>
        <v>0.33333333333333331</v>
      </c>
      <c r="G41" s="18">
        <v>1</v>
      </c>
      <c r="H41" s="17">
        <f t="shared" si="4"/>
        <v>7.6923076923076927E-2</v>
      </c>
      <c r="I41" s="18">
        <v>0</v>
      </c>
      <c r="J41" s="17">
        <f t="shared" si="5"/>
        <v>0</v>
      </c>
      <c r="K41" s="18">
        <v>3</v>
      </c>
      <c r="L41" s="19">
        <f t="shared" si="6"/>
        <v>4.6153846153846156E-2</v>
      </c>
    </row>
    <row r="42" spans="2:12" ht="15" customHeight="1">
      <c r="B42" s="15" t="s">
        <v>76</v>
      </c>
      <c r="C42" s="16">
        <v>1</v>
      </c>
      <c r="D42" s="17">
        <f t="shared" si="2"/>
        <v>2.1276595744680851E-2</v>
      </c>
      <c r="E42" s="18">
        <v>0</v>
      </c>
      <c r="F42" s="17">
        <f t="shared" si="3"/>
        <v>0</v>
      </c>
      <c r="G42" s="18">
        <v>0</v>
      </c>
      <c r="H42" s="17">
        <f t="shared" si="4"/>
        <v>0</v>
      </c>
      <c r="I42" s="18">
        <v>0</v>
      </c>
      <c r="J42" s="17">
        <f t="shared" si="5"/>
        <v>0</v>
      </c>
      <c r="K42" s="18">
        <v>1</v>
      </c>
      <c r="L42" s="19">
        <f t="shared" si="6"/>
        <v>1.5384615384615385E-2</v>
      </c>
    </row>
    <row r="43" spans="2:12" ht="15" customHeight="1">
      <c r="B43" s="15" t="s">
        <v>77</v>
      </c>
      <c r="C43" s="16">
        <v>1</v>
      </c>
      <c r="D43" s="17">
        <f t="shared" si="2"/>
        <v>2.1276595744680851E-2</v>
      </c>
      <c r="E43" s="18">
        <v>0</v>
      </c>
      <c r="F43" s="17">
        <f t="shared" si="3"/>
        <v>0</v>
      </c>
      <c r="G43" s="18">
        <v>0</v>
      </c>
      <c r="H43" s="17">
        <f t="shared" si="4"/>
        <v>0</v>
      </c>
      <c r="I43" s="18">
        <v>0</v>
      </c>
      <c r="J43" s="17">
        <f t="shared" si="5"/>
        <v>0</v>
      </c>
      <c r="K43" s="18">
        <v>1</v>
      </c>
      <c r="L43" s="19">
        <f t="shared" si="6"/>
        <v>1.5384615384615385E-2</v>
      </c>
    </row>
    <row r="44" spans="2:12" ht="15" customHeight="1">
      <c r="B44" s="15" t="s">
        <v>78</v>
      </c>
      <c r="C44" s="16">
        <v>1</v>
      </c>
      <c r="D44" s="17">
        <f t="shared" si="2"/>
        <v>2.1276595744680851E-2</v>
      </c>
      <c r="E44" s="18">
        <v>0</v>
      </c>
      <c r="F44" s="17">
        <f t="shared" si="3"/>
        <v>0</v>
      </c>
      <c r="G44" s="18">
        <v>0</v>
      </c>
      <c r="H44" s="17">
        <f t="shared" si="4"/>
        <v>0</v>
      </c>
      <c r="I44" s="18">
        <v>0</v>
      </c>
      <c r="J44" s="17">
        <f t="shared" si="5"/>
        <v>0</v>
      </c>
      <c r="K44" s="18">
        <v>1</v>
      </c>
      <c r="L44" s="19">
        <f t="shared" si="6"/>
        <v>1.5384615384615385E-2</v>
      </c>
    </row>
    <row r="45" spans="2:12" ht="15" customHeight="1">
      <c r="B45" s="15" t="s">
        <v>79</v>
      </c>
      <c r="C45" s="16">
        <v>1</v>
      </c>
      <c r="D45" s="17">
        <f t="shared" si="2"/>
        <v>2.1276595744680851E-2</v>
      </c>
      <c r="E45" s="18">
        <v>0</v>
      </c>
      <c r="F45" s="17">
        <f t="shared" si="3"/>
        <v>0</v>
      </c>
      <c r="G45" s="18">
        <v>0</v>
      </c>
      <c r="H45" s="17">
        <f t="shared" si="4"/>
        <v>0</v>
      </c>
      <c r="I45" s="18">
        <v>0</v>
      </c>
      <c r="J45" s="17">
        <f t="shared" si="5"/>
        <v>0</v>
      </c>
      <c r="K45" s="18">
        <v>1</v>
      </c>
      <c r="L45" s="19">
        <f t="shared" si="6"/>
        <v>1.5384615384615385E-2</v>
      </c>
    </row>
    <row r="46" spans="2:12" ht="15" customHeight="1">
      <c r="B46" s="15" t="s">
        <v>80</v>
      </c>
      <c r="C46" s="16">
        <v>1</v>
      </c>
      <c r="D46" s="17">
        <f t="shared" si="2"/>
        <v>2.1276595744680851E-2</v>
      </c>
      <c r="E46" s="18">
        <v>0</v>
      </c>
      <c r="F46" s="17">
        <f t="shared" si="3"/>
        <v>0</v>
      </c>
      <c r="G46" s="18">
        <v>0</v>
      </c>
      <c r="H46" s="17">
        <f t="shared" si="4"/>
        <v>0</v>
      </c>
      <c r="I46" s="18">
        <v>0</v>
      </c>
      <c r="J46" s="17">
        <f t="shared" si="5"/>
        <v>0</v>
      </c>
      <c r="K46" s="18">
        <v>1</v>
      </c>
      <c r="L46" s="19">
        <f t="shared" si="6"/>
        <v>1.5384615384615385E-2</v>
      </c>
    </row>
    <row r="47" spans="2:12" ht="15" customHeight="1">
      <c r="B47" s="15" t="s">
        <v>81</v>
      </c>
      <c r="C47" s="16">
        <v>1</v>
      </c>
      <c r="D47" s="17">
        <f t="shared" si="2"/>
        <v>2.1276595744680851E-2</v>
      </c>
      <c r="E47" s="18">
        <v>0</v>
      </c>
      <c r="F47" s="17">
        <f t="shared" si="3"/>
        <v>0</v>
      </c>
      <c r="G47" s="18">
        <v>0</v>
      </c>
      <c r="H47" s="17">
        <f t="shared" si="4"/>
        <v>0</v>
      </c>
      <c r="I47" s="18">
        <v>0</v>
      </c>
      <c r="J47" s="17">
        <f t="shared" si="5"/>
        <v>0</v>
      </c>
      <c r="K47" s="18">
        <v>1</v>
      </c>
      <c r="L47" s="19">
        <f t="shared" si="6"/>
        <v>1.5384615384615385E-2</v>
      </c>
    </row>
    <row r="48" spans="2:12" ht="15" customHeight="1">
      <c r="B48" s="15" t="s">
        <v>82</v>
      </c>
      <c r="C48" s="16">
        <v>1</v>
      </c>
      <c r="D48" s="17">
        <f t="shared" si="2"/>
        <v>2.1276595744680851E-2</v>
      </c>
      <c r="E48" s="18">
        <v>0</v>
      </c>
      <c r="F48" s="17">
        <f t="shared" si="3"/>
        <v>0</v>
      </c>
      <c r="G48" s="18">
        <v>0</v>
      </c>
      <c r="H48" s="17">
        <f t="shared" si="4"/>
        <v>0</v>
      </c>
      <c r="I48" s="18">
        <v>0</v>
      </c>
      <c r="J48" s="17">
        <f t="shared" si="5"/>
        <v>0</v>
      </c>
      <c r="K48" s="18">
        <v>1</v>
      </c>
      <c r="L48" s="19">
        <f t="shared" si="6"/>
        <v>1.5384615384615385E-2</v>
      </c>
    </row>
    <row r="49" spans="2:12" ht="15" customHeight="1">
      <c r="B49" s="15" t="s">
        <v>83</v>
      </c>
      <c r="C49" s="16">
        <v>1</v>
      </c>
      <c r="D49" s="17">
        <f t="shared" si="2"/>
        <v>2.1276595744680851E-2</v>
      </c>
      <c r="E49" s="18">
        <v>0</v>
      </c>
      <c r="F49" s="17">
        <f t="shared" si="3"/>
        <v>0</v>
      </c>
      <c r="G49" s="18">
        <v>0</v>
      </c>
      <c r="H49" s="17">
        <f t="shared" si="4"/>
        <v>0</v>
      </c>
      <c r="I49" s="18">
        <v>0</v>
      </c>
      <c r="J49" s="17">
        <f t="shared" si="5"/>
        <v>0</v>
      </c>
      <c r="K49" s="18">
        <v>1</v>
      </c>
      <c r="L49" s="19">
        <f t="shared" si="6"/>
        <v>1.5384615384615385E-2</v>
      </c>
    </row>
    <row r="50" spans="2:12" ht="15" customHeight="1">
      <c r="B50" s="15" t="s">
        <v>84</v>
      </c>
      <c r="C50" s="16">
        <v>1</v>
      </c>
      <c r="D50" s="17">
        <f t="shared" si="2"/>
        <v>2.1276595744680851E-2</v>
      </c>
      <c r="E50" s="18">
        <v>0</v>
      </c>
      <c r="F50" s="17">
        <f t="shared" si="3"/>
        <v>0</v>
      </c>
      <c r="G50" s="18">
        <v>0</v>
      </c>
      <c r="H50" s="17">
        <f t="shared" si="4"/>
        <v>0</v>
      </c>
      <c r="I50" s="18">
        <v>0</v>
      </c>
      <c r="J50" s="17">
        <f t="shared" si="5"/>
        <v>0</v>
      </c>
      <c r="K50" s="18">
        <v>1</v>
      </c>
      <c r="L50" s="19">
        <f t="shared" si="6"/>
        <v>1.5384615384615385E-2</v>
      </c>
    </row>
    <row r="51" spans="2:12" ht="15" customHeight="1">
      <c r="B51" s="15" t="s">
        <v>85</v>
      </c>
      <c r="C51" s="16">
        <v>0</v>
      </c>
      <c r="D51" s="17">
        <f t="shared" si="2"/>
        <v>0</v>
      </c>
      <c r="E51" s="18">
        <v>0</v>
      </c>
      <c r="F51" s="17">
        <f t="shared" si="3"/>
        <v>0</v>
      </c>
      <c r="G51" s="18">
        <v>1</v>
      </c>
      <c r="H51" s="17">
        <f t="shared" si="4"/>
        <v>7.6923076923076927E-2</v>
      </c>
      <c r="I51" s="18">
        <v>0</v>
      </c>
      <c r="J51" s="17">
        <f t="shared" si="5"/>
        <v>0</v>
      </c>
      <c r="K51" s="18">
        <v>1</v>
      </c>
      <c r="L51" s="19">
        <f t="shared" si="6"/>
        <v>1.5384615384615385E-2</v>
      </c>
    </row>
    <row r="52" spans="2:12" ht="15" customHeight="1">
      <c r="B52" s="15" t="s">
        <v>86</v>
      </c>
      <c r="C52" s="16">
        <v>1</v>
      </c>
      <c r="D52" s="17">
        <f t="shared" si="2"/>
        <v>2.1276595744680851E-2</v>
      </c>
      <c r="E52" s="18">
        <v>0</v>
      </c>
      <c r="F52" s="17">
        <f t="shared" si="3"/>
        <v>0</v>
      </c>
      <c r="G52" s="18">
        <v>0</v>
      </c>
      <c r="H52" s="17">
        <f t="shared" si="4"/>
        <v>0</v>
      </c>
      <c r="I52" s="18">
        <v>0</v>
      </c>
      <c r="J52" s="17">
        <f t="shared" si="5"/>
        <v>0</v>
      </c>
      <c r="K52" s="18">
        <v>1</v>
      </c>
      <c r="L52" s="19">
        <f t="shared" si="6"/>
        <v>1.5384615384615385E-2</v>
      </c>
    </row>
    <row r="53" spans="2:12" ht="15" customHeight="1">
      <c r="B53" s="15" t="s">
        <v>87</v>
      </c>
      <c r="C53" s="16">
        <v>0</v>
      </c>
      <c r="D53" s="17">
        <f t="shared" si="2"/>
        <v>0</v>
      </c>
      <c r="E53" s="18">
        <v>0</v>
      </c>
      <c r="F53" s="17">
        <f t="shared" si="3"/>
        <v>0</v>
      </c>
      <c r="G53" s="18">
        <v>0</v>
      </c>
      <c r="H53" s="17">
        <f t="shared" si="4"/>
        <v>0</v>
      </c>
      <c r="I53" s="18">
        <v>1</v>
      </c>
      <c r="J53" s="17">
        <f t="shared" si="5"/>
        <v>0.5</v>
      </c>
      <c r="K53" s="18">
        <v>1</v>
      </c>
      <c r="L53" s="19">
        <f t="shared" si="6"/>
        <v>1.5384615384615385E-2</v>
      </c>
    </row>
    <row r="54" spans="2:12" ht="15" customHeight="1">
      <c r="B54" s="15" t="s">
        <v>88</v>
      </c>
      <c r="C54" s="16">
        <v>0</v>
      </c>
      <c r="D54" s="17">
        <f t="shared" si="2"/>
        <v>0</v>
      </c>
      <c r="E54" s="18">
        <v>0</v>
      </c>
      <c r="F54" s="17">
        <f t="shared" si="3"/>
        <v>0</v>
      </c>
      <c r="G54" s="18">
        <v>1</v>
      </c>
      <c r="H54" s="17">
        <f t="shared" si="4"/>
        <v>7.6923076923076927E-2</v>
      </c>
      <c r="I54" s="18">
        <v>0</v>
      </c>
      <c r="J54" s="17">
        <f t="shared" si="5"/>
        <v>0</v>
      </c>
      <c r="K54" s="18">
        <v>1</v>
      </c>
      <c r="L54" s="19">
        <f t="shared" si="6"/>
        <v>1.5384615384615385E-2</v>
      </c>
    </row>
    <row r="55" spans="2:12" ht="15" customHeight="1">
      <c r="B55" s="15" t="s">
        <v>89</v>
      </c>
      <c r="C55" s="16">
        <v>0</v>
      </c>
      <c r="D55" s="17">
        <f t="shared" si="2"/>
        <v>0</v>
      </c>
      <c r="E55" s="18">
        <v>0</v>
      </c>
      <c r="F55" s="17">
        <f t="shared" si="3"/>
        <v>0</v>
      </c>
      <c r="G55" s="18">
        <v>1</v>
      </c>
      <c r="H55" s="17">
        <f t="shared" si="4"/>
        <v>7.6923076923076927E-2</v>
      </c>
      <c r="I55" s="18">
        <v>0</v>
      </c>
      <c r="J55" s="17">
        <f t="shared" si="5"/>
        <v>0</v>
      </c>
      <c r="K55" s="18">
        <v>1</v>
      </c>
      <c r="L55" s="19">
        <f t="shared" si="6"/>
        <v>1.5384615384615385E-2</v>
      </c>
    </row>
    <row r="56" spans="2:12" ht="15" customHeight="1">
      <c r="B56" s="15" t="s">
        <v>90</v>
      </c>
      <c r="C56" s="16">
        <v>0</v>
      </c>
      <c r="D56" s="17">
        <f t="shared" si="2"/>
        <v>0</v>
      </c>
      <c r="E56" s="18">
        <v>0</v>
      </c>
      <c r="F56" s="17">
        <f t="shared" si="3"/>
        <v>0</v>
      </c>
      <c r="G56" s="18">
        <v>0</v>
      </c>
      <c r="H56" s="17">
        <f t="shared" si="4"/>
        <v>0</v>
      </c>
      <c r="I56" s="18">
        <v>1</v>
      </c>
      <c r="J56" s="17">
        <f t="shared" si="5"/>
        <v>0.5</v>
      </c>
      <c r="K56" s="18">
        <v>1</v>
      </c>
      <c r="L56" s="19">
        <f t="shared" si="6"/>
        <v>1.5384615384615385E-2</v>
      </c>
    </row>
    <row r="57" spans="2:12" ht="15" customHeight="1">
      <c r="B57" s="15" t="s">
        <v>91</v>
      </c>
      <c r="C57" s="16">
        <v>1</v>
      </c>
      <c r="D57" s="17">
        <f t="shared" si="2"/>
        <v>2.1276595744680851E-2</v>
      </c>
      <c r="E57" s="18">
        <v>0</v>
      </c>
      <c r="F57" s="17">
        <f t="shared" si="3"/>
        <v>0</v>
      </c>
      <c r="G57" s="18">
        <v>0</v>
      </c>
      <c r="H57" s="17">
        <f t="shared" si="4"/>
        <v>0</v>
      </c>
      <c r="I57" s="18">
        <v>0</v>
      </c>
      <c r="J57" s="17">
        <f t="shared" si="5"/>
        <v>0</v>
      </c>
      <c r="K57" s="18">
        <v>1</v>
      </c>
      <c r="L57" s="19">
        <f t="shared" si="6"/>
        <v>1.5384615384615385E-2</v>
      </c>
    </row>
    <row r="58" spans="2:12" ht="15" customHeight="1">
      <c r="B58" s="15" t="s">
        <v>92</v>
      </c>
      <c r="C58" s="16">
        <v>1</v>
      </c>
      <c r="D58" s="17">
        <f t="shared" si="2"/>
        <v>2.1276595744680851E-2</v>
      </c>
      <c r="E58" s="18">
        <v>0</v>
      </c>
      <c r="F58" s="17">
        <f t="shared" si="3"/>
        <v>0</v>
      </c>
      <c r="G58" s="18">
        <v>0</v>
      </c>
      <c r="H58" s="17">
        <f t="shared" si="4"/>
        <v>0</v>
      </c>
      <c r="I58" s="18">
        <v>0</v>
      </c>
      <c r="J58" s="17">
        <f t="shared" si="5"/>
        <v>0</v>
      </c>
      <c r="K58" s="18">
        <v>1</v>
      </c>
      <c r="L58" s="19">
        <f t="shared" si="6"/>
        <v>1.5384615384615385E-2</v>
      </c>
    </row>
    <row r="59" spans="2:12" ht="15" customHeight="1">
      <c r="B59" s="15" t="s">
        <v>93</v>
      </c>
      <c r="C59" s="16">
        <v>1</v>
      </c>
      <c r="D59" s="17">
        <f t="shared" si="2"/>
        <v>2.1276595744680851E-2</v>
      </c>
      <c r="E59" s="18">
        <v>0</v>
      </c>
      <c r="F59" s="17">
        <f t="shared" si="3"/>
        <v>0</v>
      </c>
      <c r="G59" s="18">
        <v>0</v>
      </c>
      <c r="H59" s="17">
        <f t="shared" si="4"/>
        <v>0</v>
      </c>
      <c r="I59" s="18">
        <v>0</v>
      </c>
      <c r="J59" s="17">
        <f t="shared" si="5"/>
        <v>0</v>
      </c>
      <c r="K59" s="18">
        <v>1</v>
      </c>
      <c r="L59" s="19">
        <f t="shared" si="6"/>
        <v>1.5384615384615385E-2</v>
      </c>
    </row>
    <row r="60" spans="2:12" ht="15" customHeight="1">
      <c r="B60" s="15" t="s">
        <v>94</v>
      </c>
      <c r="C60" s="16">
        <v>1</v>
      </c>
      <c r="D60" s="17">
        <f t="shared" si="2"/>
        <v>2.1276595744680851E-2</v>
      </c>
      <c r="E60" s="18">
        <v>0</v>
      </c>
      <c r="F60" s="17">
        <f t="shared" si="3"/>
        <v>0</v>
      </c>
      <c r="G60" s="18">
        <v>0</v>
      </c>
      <c r="H60" s="17">
        <f t="shared" si="4"/>
        <v>0</v>
      </c>
      <c r="I60" s="18">
        <v>0</v>
      </c>
      <c r="J60" s="17">
        <f t="shared" si="5"/>
        <v>0</v>
      </c>
      <c r="K60" s="18">
        <v>1</v>
      </c>
      <c r="L60" s="19">
        <f t="shared" si="6"/>
        <v>1.5384615384615385E-2</v>
      </c>
    </row>
    <row r="61" spans="2:12" ht="15" customHeight="1">
      <c r="B61" s="15" t="s">
        <v>95</v>
      </c>
      <c r="C61" s="16">
        <v>0</v>
      </c>
      <c r="D61" s="17">
        <f t="shared" si="2"/>
        <v>0</v>
      </c>
      <c r="E61" s="18">
        <v>0</v>
      </c>
      <c r="F61" s="17">
        <f t="shared" si="3"/>
        <v>0</v>
      </c>
      <c r="G61" s="18">
        <v>1</v>
      </c>
      <c r="H61" s="17">
        <f t="shared" si="4"/>
        <v>7.6923076923076927E-2</v>
      </c>
      <c r="I61" s="18">
        <v>0</v>
      </c>
      <c r="J61" s="17">
        <f t="shared" si="5"/>
        <v>0</v>
      </c>
      <c r="K61" s="18">
        <v>1</v>
      </c>
      <c r="L61" s="19">
        <f t="shared" si="6"/>
        <v>1.5384615384615385E-2</v>
      </c>
    </row>
    <row r="62" spans="2:12" ht="15" customHeight="1">
      <c r="B62" s="15" t="s">
        <v>96</v>
      </c>
      <c r="C62" s="16">
        <v>1</v>
      </c>
      <c r="D62" s="17">
        <f t="shared" si="2"/>
        <v>2.1276595744680851E-2</v>
      </c>
      <c r="E62" s="18">
        <v>0</v>
      </c>
      <c r="F62" s="17">
        <f t="shared" si="3"/>
        <v>0</v>
      </c>
      <c r="G62" s="18">
        <v>0</v>
      </c>
      <c r="H62" s="17">
        <f t="shared" si="4"/>
        <v>0</v>
      </c>
      <c r="I62" s="18">
        <v>0</v>
      </c>
      <c r="J62" s="17">
        <f t="shared" si="5"/>
        <v>0</v>
      </c>
      <c r="K62" s="18">
        <v>1</v>
      </c>
      <c r="L62" s="19">
        <f t="shared" si="6"/>
        <v>1.5384615384615385E-2</v>
      </c>
    </row>
    <row r="63" spans="2:12" ht="15" customHeight="1">
      <c r="B63" s="15" t="s">
        <v>97</v>
      </c>
      <c r="C63" s="16">
        <v>1</v>
      </c>
      <c r="D63" s="17">
        <f t="shared" si="2"/>
        <v>2.1276595744680851E-2</v>
      </c>
      <c r="E63" s="18">
        <v>0</v>
      </c>
      <c r="F63" s="17">
        <f t="shared" si="3"/>
        <v>0</v>
      </c>
      <c r="G63" s="18">
        <v>0</v>
      </c>
      <c r="H63" s="17">
        <f t="shared" si="4"/>
        <v>0</v>
      </c>
      <c r="I63" s="18">
        <v>0</v>
      </c>
      <c r="J63" s="17">
        <f t="shared" si="5"/>
        <v>0</v>
      </c>
      <c r="K63" s="18">
        <v>1</v>
      </c>
      <c r="L63" s="19">
        <f t="shared" si="6"/>
        <v>1.5384615384615385E-2</v>
      </c>
    </row>
    <row r="64" spans="2:12" ht="15" customHeight="1">
      <c r="B64" s="15" t="s">
        <v>98</v>
      </c>
      <c r="C64" s="16">
        <v>1</v>
      </c>
      <c r="D64" s="17">
        <f t="shared" si="2"/>
        <v>2.1276595744680851E-2</v>
      </c>
      <c r="E64" s="18">
        <v>0</v>
      </c>
      <c r="F64" s="17">
        <f t="shared" si="3"/>
        <v>0</v>
      </c>
      <c r="G64" s="18">
        <v>0</v>
      </c>
      <c r="H64" s="17">
        <f t="shared" si="4"/>
        <v>0</v>
      </c>
      <c r="I64" s="18">
        <v>0</v>
      </c>
      <c r="J64" s="17">
        <f t="shared" si="5"/>
        <v>0</v>
      </c>
      <c r="K64" s="18">
        <v>1</v>
      </c>
      <c r="L64" s="19">
        <f t="shared" si="6"/>
        <v>1.5384615384615385E-2</v>
      </c>
    </row>
    <row r="65" spans="2:12" ht="15" customHeight="1">
      <c r="B65" s="15" t="s">
        <v>99</v>
      </c>
      <c r="C65" s="16">
        <v>1</v>
      </c>
      <c r="D65" s="17">
        <f t="shared" si="2"/>
        <v>2.1276595744680851E-2</v>
      </c>
      <c r="E65" s="18">
        <v>0</v>
      </c>
      <c r="F65" s="17">
        <f t="shared" si="3"/>
        <v>0</v>
      </c>
      <c r="G65" s="18">
        <v>0</v>
      </c>
      <c r="H65" s="17">
        <f t="shared" si="4"/>
        <v>0</v>
      </c>
      <c r="I65" s="18">
        <v>0</v>
      </c>
      <c r="J65" s="17">
        <f t="shared" si="5"/>
        <v>0</v>
      </c>
      <c r="K65" s="18">
        <v>1</v>
      </c>
      <c r="L65" s="19">
        <f t="shared" si="6"/>
        <v>1.5384615384615385E-2</v>
      </c>
    </row>
    <row r="66" spans="2:12" ht="15" customHeight="1">
      <c r="B66" s="15" t="s">
        <v>100</v>
      </c>
      <c r="C66" s="16">
        <v>1</v>
      </c>
      <c r="D66" s="17">
        <f t="shared" si="2"/>
        <v>2.1276595744680851E-2</v>
      </c>
      <c r="E66" s="18">
        <v>0</v>
      </c>
      <c r="F66" s="17">
        <f t="shared" si="3"/>
        <v>0</v>
      </c>
      <c r="G66" s="18">
        <v>0</v>
      </c>
      <c r="H66" s="17">
        <f t="shared" si="4"/>
        <v>0</v>
      </c>
      <c r="I66" s="18">
        <v>0</v>
      </c>
      <c r="J66" s="17">
        <f t="shared" si="5"/>
        <v>0</v>
      </c>
      <c r="K66" s="18">
        <v>1</v>
      </c>
      <c r="L66" s="19">
        <f t="shared" si="6"/>
        <v>1.5384615384615385E-2</v>
      </c>
    </row>
    <row r="67" spans="2:12" ht="15" customHeight="1">
      <c r="B67" s="15" t="s">
        <v>101</v>
      </c>
      <c r="C67" s="16">
        <v>1</v>
      </c>
      <c r="D67" s="17">
        <f t="shared" si="2"/>
        <v>2.1276595744680851E-2</v>
      </c>
      <c r="E67" s="18">
        <v>0</v>
      </c>
      <c r="F67" s="17">
        <f t="shared" si="3"/>
        <v>0</v>
      </c>
      <c r="G67" s="18">
        <v>0</v>
      </c>
      <c r="H67" s="17">
        <f t="shared" si="4"/>
        <v>0</v>
      </c>
      <c r="I67" s="18">
        <v>0</v>
      </c>
      <c r="J67" s="17">
        <f t="shared" si="5"/>
        <v>0</v>
      </c>
      <c r="K67" s="18">
        <v>1</v>
      </c>
      <c r="L67" s="19">
        <f t="shared" si="6"/>
        <v>1.5384615384615385E-2</v>
      </c>
    </row>
    <row r="68" spans="2:12" ht="15" customHeight="1">
      <c r="B68" s="15" t="s">
        <v>102</v>
      </c>
      <c r="C68" s="16">
        <v>1</v>
      </c>
      <c r="D68" s="17">
        <f t="shared" si="2"/>
        <v>2.1276595744680851E-2</v>
      </c>
      <c r="E68" s="18">
        <v>0</v>
      </c>
      <c r="F68" s="17">
        <f t="shared" si="3"/>
        <v>0</v>
      </c>
      <c r="G68" s="18">
        <v>0</v>
      </c>
      <c r="H68" s="17">
        <f t="shared" si="4"/>
        <v>0</v>
      </c>
      <c r="I68" s="18">
        <v>0</v>
      </c>
      <c r="J68" s="17">
        <f t="shared" si="5"/>
        <v>0</v>
      </c>
      <c r="K68" s="18">
        <v>1</v>
      </c>
      <c r="L68" s="19">
        <f t="shared" si="6"/>
        <v>1.5384615384615385E-2</v>
      </c>
    </row>
    <row r="69" spans="2:12" ht="15" customHeight="1">
      <c r="B69" s="15" t="s">
        <v>103</v>
      </c>
      <c r="C69" s="16">
        <v>1</v>
      </c>
      <c r="D69" s="17">
        <f t="shared" si="2"/>
        <v>2.1276595744680851E-2</v>
      </c>
      <c r="E69" s="18">
        <v>0</v>
      </c>
      <c r="F69" s="17">
        <f t="shared" si="3"/>
        <v>0</v>
      </c>
      <c r="G69" s="18">
        <v>0</v>
      </c>
      <c r="H69" s="17">
        <f t="shared" si="4"/>
        <v>0</v>
      </c>
      <c r="I69" s="18">
        <v>0</v>
      </c>
      <c r="J69" s="17">
        <f t="shared" si="5"/>
        <v>0</v>
      </c>
      <c r="K69" s="18">
        <v>1</v>
      </c>
      <c r="L69" s="19">
        <f t="shared" si="6"/>
        <v>1.5384615384615385E-2</v>
      </c>
    </row>
    <row r="70" spans="2:12" ht="15" customHeight="1">
      <c r="B70" s="15" t="s">
        <v>104</v>
      </c>
      <c r="C70" s="16">
        <v>0</v>
      </c>
      <c r="D70" s="17">
        <f t="shared" si="2"/>
        <v>0</v>
      </c>
      <c r="E70" s="18">
        <v>0</v>
      </c>
      <c r="F70" s="17">
        <f t="shared" si="3"/>
        <v>0</v>
      </c>
      <c r="G70" s="18">
        <v>2</v>
      </c>
      <c r="H70" s="17">
        <f t="shared" si="4"/>
        <v>0.15384615384615385</v>
      </c>
      <c r="I70" s="18">
        <v>0</v>
      </c>
      <c r="J70" s="17">
        <f t="shared" si="5"/>
        <v>0</v>
      </c>
      <c r="K70" s="18">
        <v>2</v>
      </c>
      <c r="L70" s="19">
        <f t="shared" si="6"/>
        <v>3.0769230769230771E-2</v>
      </c>
    </row>
    <row r="71" spans="2:12" ht="15" customHeight="1">
      <c r="B71" s="15" t="s">
        <v>105</v>
      </c>
      <c r="C71" s="16">
        <v>1</v>
      </c>
      <c r="D71" s="17">
        <f t="shared" si="2"/>
        <v>2.1276595744680851E-2</v>
      </c>
      <c r="E71" s="18">
        <v>0</v>
      </c>
      <c r="F71" s="17">
        <f t="shared" si="3"/>
        <v>0</v>
      </c>
      <c r="G71" s="18">
        <v>0</v>
      </c>
      <c r="H71" s="17">
        <f t="shared" si="4"/>
        <v>0</v>
      </c>
      <c r="I71" s="18">
        <v>0</v>
      </c>
      <c r="J71" s="17">
        <f t="shared" si="5"/>
        <v>0</v>
      </c>
      <c r="K71" s="18">
        <v>1</v>
      </c>
      <c r="L71" s="19">
        <f t="shared" si="6"/>
        <v>1.5384615384615385E-2</v>
      </c>
    </row>
    <row r="72" spans="2:12" ht="15" customHeight="1">
      <c r="B72" s="15" t="s">
        <v>106</v>
      </c>
      <c r="C72" s="16">
        <v>1</v>
      </c>
      <c r="D72" s="17">
        <f t="shared" si="2"/>
        <v>2.1276595744680851E-2</v>
      </c>
      <c r="E72" s="18">
        <v>0</v>
      </c>
      <c r="F72" s="17">
        <f t="shared" si="3"/>
        <v>0</v>
      </c>
      <c r="G72" s="18">
        <v>0</v>
      </c>
      <c r="H72" s="17">
        <f t="shared" si="4"/>
        <v>0</v>
      </c>
      <c r="I72" s="18">
        <v>0</v>
      </c>
      <c r="J72" s="17">
        <f t="shared" si="5"/>
        <v>0</v>
      </c>
      <c r="K72" s="18">
        <v>1</v>
      </c>
      <c r="L72" s="19">
        <f t="shared" si="6"/>
        <v>1.5384615384615385E-2</v>
      </c>
    </row>
    <row r="73" spans="2:12" ht="15" customHeight="1">
      <c r="B73" s="15" t="s">
        <v>107</v>
      </c>
      <c r="C73" s="16">
        <v>1</v>
      </c>
      <c r="D73" s="17">
        <f t="shared" si="2"/>
        <v>2.1276595744680851E-2</v>
      </c>
      <c r="E73" s="18">
        <v>0</v>
      </c>
      <c r="F73" s="17">
        <f t="shared" si="3"/>
        <v>0</v>
      </c>
      <c r="G73" s="18">
        <v>0</v>
      </c>
      <c r="H73" s="17">
        <f t="shared" si="4"/>
        <v>0</v>
      </c>
      <c r="I73" s="18">
        <v>0</v>
      </c>
      <c r="J73" s="17">
        <f t="shared" si="5"/>
        <v>0</v>
      </c>
      <c r="K73" s="18">
        <v>1</v>
      </c>
      <c r="L73" s="19">
        <f t="shared" si="6"/>
        <v>1.5384615384615385E-2</v>
      </c>
    </row>
    <row r="74" spans="2:12" ht="15" customHeight="1">
      <c r="B74" s="15" t="s">
        <v>108</v>
      </c>
      <c r="C74" s="16">
        <v>1</v>
      </c>
      <c r="D74" s="17">
        <f t="shared" si="2"/>
        <v>2.1276595744680851E-2</v>
      </c>
      <c r="E74" s="18">
        <v>0</v>
      </c>
      <c r="F74" s="17">
        <f t="shared" si="3"/>
        <v>0</v>
      </c>
      <c r="G74" s="18">
        <v>0</v>
      </c>
      <c r="H74" s="17">
        <f t="shared" si="4"/>
        <v>0</v>
      </c>
      <c r="I74" s="18">
        <v>0</v>
      </c>
      <c r="J74" s="17">
        <f t="shared" si="5"/>
        <v>0</v>
      </c>
      <c r="K74" s="18">
        <v>1</v>
      </c>
      <c r="L74" s="19">
        <f t="shared" si="6"/>
        <v>1.5384615384615385E-2</v>
      </c>
    </row>
    <row r="75" spans="2:12" ht="15" customHeight="1">
      <c r="B75" s="15" t="s">
        <v>109</v>
      </c>
      <c r="C75" s="16">
        <v>1</v>
      </c>
      <c r="D75" s="17">
        <f t="shared" si="2"/>
        <v>2.1276595744680851E-2</v>
      </c>
      <c r="E75" s="18">
        <v>0</v>
      </c>
      <c r="F75" s="17">
        <f t="shared" si="3"/>
        <v>0</v>
      </c>
      <c r="G75" s="18">
        <v>0</v>
      </c>
      <c r="H75" s="17">
        <f t="shared" si="4"/>
        <v>0</v>
      </c>
      <c r="I75" s="18">
        <v>0</v>
      </c>
      <c r="J75" s="17">
        <f t="shared" si="5"/>
        <v>0</v>
      </c>
      <c r="K75" s="18">
        <v>1</v>
      </c>
      <c r="L75" s="19">
        <f t="shared" si="6"/>
        <v>1.5384615384615385E-2</v>
      </c>
    </row>
    <row r="76" spans="2:12" ht="15" customHeight="1">
      <c r="B76" s="15" t="s">
        <v>110</v>
      </c>
      <c r="C76" s="16">
        <v>0</v>
      </c>
      <c r="D76" s="17">
        <f t="shared" si="2"/>
        <v>0</v>
      </c>
      <c r="E76" s="18">
        <v>1</v>
      </c>
      <c r="F76" s="17">
        <f t="shared" si="3"/>
        <v>0.33333333333333331</v>
      </c>
      <c r="G76" s="18">
        <v>0</v>
      </c>
      <c r="H76" s="17">
        <f t="shared" si="4"/>
        <v>0</v>
      </c>
      <c r="I76" s="18">
        <v>0</v>
      </c>
      <c r="J76" s="17">
        <f t="shared" si="5"/>
        <v>0</v>
      </c>
      <c r="K76" s="18">
        <v>1</v>
      </c>
      <c r="L76" s="19">
        <f t="shared" si="6"/>
        <v>1.5384615384615385E-2</v>
      </c>
    </row>
    <row r="77" spans="2:12" ht="15" customHeight="1">
      <c r="B77" s="15" t="s">
        <v>111</v>
      </c>
      <c r="C77" s="16">
        <v>1</v>
      </c>
      <c r="D77" s="17">
        <f t="shared" si="2"/>
        <v>2.1276595744680851E-2</v>
      </c>
      <c r="E77" s="18">
        <v>0</v>
      </c>
      <c r="F77" s="17">
        <f t="shared" si="3"/>
        <v>0</v>
      </c>
      <c r="G77" s="18">
        <v>0</v>
      </c>
      <c r="H77" s="17">
        <f t="shared" si="4"/>
        <v>0</v>
      </c>
      <c r="I77" s="18">
        <v>0</v>
      </c>
      <c r="J77" s="17">
        <f t="shared" si="5"/>
        <v>0</v>
      </c>
      <c r="K77" s="18">
        <v>1</v>
      </c>
      <c r="L77" s="19">
        <f t="shared" si="6"/>
        <v>1.5384615384615385E-2</v>
      </c>
    </row>
    <row r="78" spans="2:12" ht="15" customHeight="1">
      <c r="B78" s="15" t="s">
        <v>112</v>
      </c>
      <c r="C78" s="16">
        <v>0</v>
      </c>
      <c r="D78" s="17">
        <f t="shared" si="2"/>
        <v>0</v>
      </c>
      <c r="E78" s="18">
        <v>0</v>
      </c>
      <c r="F78" s="17">
        <f t="shared" si="3"/>
        <v>0</v>
      </c>
      <c r="G78" s="18">
        <v>1</v>
      </c>
      <c r="H78" s="17">
        <f t="shared" si="4"/>
        <v>7.6923076923076927E-2</v>
      </c>
      <c r="I78" s="18">
        <v>0</v>
      </c>
      <c r="J78" s="17">
        <f t="shared" si="5"/>
        <v>0</v>
      </c>
      <c r="K78" s="18">
        <v>1</v>
      </c>
      <c r="L78" s="19">
        <f t="shared" si="6"/>
        <v>1.5384615384615385E-2</v>
      </c>
    </row>
    <row r="79" spans="2:12" ht="15" customHeight="1">
      <c r="B79" s="15" t="s">
        <v>113</v>
      </c>
      <c r="C79" s="16">
        <v>1</v>
      </c>
      <c r="D79" s="17">
        <f t="shared" si="2"/>
        <v>2.1276595744680851E-2</v>
      </c>
      <c r="E79" s="18">
        <v>0</v>
      </c>
      <c r="F79" s="17">
        <f t="shared" si="3"/>
        <v>0</v>
      </c>
      <c r="G79" s="18">
        <v>0</v>
      </c>
      <c r="H79" s="17">
        <f t="shared" si="4"/>
        <v>0</v>
      </c>
      <c r="I79" s="18">
        <v>0</v>
      </c>
      <c r="J79" s="17">
        <f t="shared" si="5"/>
        <v>0</v>
      </c>
      <c r="K79" s="18">
        <v>1</v>
      </c>
      <c r="L79" s="19">
        <f t="shared" si="6"/>
        <v>1.5384615384615385E-2</v>
      </c>
    </row>
    <row r="80" spans="2:12" ht="15" customHeight="1">
      <c r="B80" s="15" t="s">
        <v>114</v>
      </c>
      <c r="C80" s="16">
        <v>1</v>
      </c>
      <c r="D80" s="17">
        <f t="shared" si="2"/>
        <v>2.1276595744680851E-2</v>
      </c>
      <c r="E80" s="18">
        <v>0</v>
      </c>
      <c r="F80" s="17">
        <f t="shared" si="3"/>
        <v>0</v>
      </c>
      <c r="G80" s="18">
        <v>1</v>
      </c>
      <c r="H80" s="17">
        <f t="shared" si="4"/>
        <v>7.6923076923076927E-2</v>
      </c>
      <c r="I80" s="18">
        <v>0</v>
      </c>
      <c r="J80" s="17">
        <f t="shared" si="5"/>
        <v>0</v>
      </c>
      <c r="K80" s="18">
        <v>2</v>
      </c>
      <c r="L80" s="19">
        <f t="shared" si="6"/>
        <v>3.0769230769230771E-2</v>
      </c>
    </row>
    <row r="81" spans="2:12" ht="15" customHeight="1">
      <c r="B81" s="15" t="s">
        <v>115</v>
      </c>
      <c r="C81" s="16">
        <v>2</v>
      </c>
      <c r="D81" s="17">
        <f t="shared" si="2"/>
        <v>4.2553191489361701E-2</v>
      </c>
      <c r="E81" s="18">
        <v>0</v>
      </c>
      <c r="F81" s="17">
        <f t="shared" si="3"/>
        <v>0</v>
      </c>
      <c r="G81" s="18">
        <v>0</v>
      </c>
      <c r="H81" s="17">
        <f t="shared" si="4"/>
        <v>0</v>
      </c>
      <c r="I81" s="18">
        <v>0</v>
      </c>
      <c r="J81" s="17">
        <f t="shared" si="5"/>
        <v>0</v>
      </c>
      <c r="K81" s="18">
        <v>2</v>
      </c>
      <c r="L81" s="19">
        <f t="shared" si="6"/>
        <v>3.0769230769230771E-2</v>
      </c>
    </row>
    <row r="82" spans="2:12" ht="15" customHeight="1" thickBot="1">
      <c r="B82" s="20" t="s">
        <v>16</v>
      </c>
      <c r="C82" s="21">
        <v>47</v>
      </c>
      <c r="D82" s="22">
        <f t="shared" si="2"/>
        <v>1</v>
      </c>
      <c r="E82" s="23">
        <v>3</v>
      </c>
      <c r="F82" s="22">
        <f t="shared" si="3"/>
        <v>1</v>
      </c>
      <c r="G82" s="23">
        <v>13</v>
      </c>
      <c r="H82" s="22">
        <f t="shared" si="4"/>
        <v>1</v>
      </c>
      <c r="I82" s="23">
        <v>2</v>
      </c>
      <c r="J82" s="22">
        <f t="shared" si="5"/>
        <v>1</v>
      </c>
      <c r="K82" s="23">
        <v>65</v>
      </c>
      <c r="L82" s="24">
        <f t="shared" si="6"/>
        <v>1</v>
      </c>
    </row>
    <row r="83" spans="2:12" ht="15" customHeight="1" thickTop="1"/>
    <row r="84" spans="2:12" ht="15" customHeight="1" thickBot="1">
      <c r="B84" s="105" t="s">
        <v>52</v>
      </c>
      <c r="C84" s="105"/>
      <c r="D84" s="105"/>
      <c r="E84" s="105"/>
      <c r="F84" s="105"/>
      <c r="G84" s="105"/>
      <c r="H84" s="105"/>
      <c r="I84" s="105"/>
      <c r="J84" s="105"/>
      <c r="K84" s="105"/>
    </row>
    <row r="85" spans="2:12" ht="15" customHeight="1" thickTop="1">
      <c r="B85" s="99" t="s">
        <v>2</v>
      </c>
      <c r="C85" s="100"/>
      <c r="D85" s="100"/>
      <c r="E85" s="100"/>
      <c r="F85" s="100"/>
      <c r="G85" s="100"/>
      <c r="H85" s="100"/>
      <c r="I85" s="100"/>
      <c r="J85" s="100"/>
      <c r="K85" s="101"/>
    </row>
    <row r="86" spans="2:12" ht="45" customHeight="1">
      <c r="B86" s="102" t="s">
        <v>48</v>
      </c>
      <c r="C86" s="103"/>
      <c r="D86" s="103" t="s">
        <v>49</v>
      </c>
      <c r="E86" s="103"/>
      <c r="F86" s="103" t="s">
        <v>50</v>
      </c>
      <c r="G86" s="103"/>
      <c r="H86" s="103" t="s">
        <v>51</v>
      </c>
      <c r="I86" s="103"/>
      <c r="J86" s="103" t="s">
        <v>16</v>
      </c>
      <c r="K86" s="104"/>
    </row>
    <row r="87" spans="2:12" ht="15" customHeight="1" thickBot="1">
      <c r="B87" s="32" t="s">
        <v>6</v>
      </c>
      <c r="C87" s="33" t="s">
        <v>3</v>
      </c>
      <c r="D87" s="33" t="s">
        <v>6</v>
      </c>
      <c r="E87" s="33" t="s">
        <v>3</v>
      </c>
      <c r="F87" s="33" t="s">
        <v>6</v>
      </c>
      <c r="G87" s="33" t="s">
        <v>3</v>
      </c>
      <c r="H87" s="33" t="s">
        <v>6</v>
      </c>
      <c r="I87" s="33" t="s">
        <v>3</v>
      </c>
      <c r="J87" s="33" t="s">
        <v>6</v>
      </c>
      <c r="K87" s="34" t="s">
        <v>3</v>
      </c>
    </row>
    <row r="88" spans="2:12" ht="15" customHeight="1" thickTop="1" thickBot="1">
      <c r="B88" s="25">
        <v>47</v>
      </c>
      <c r="C88" s="26">
        <v>0.72307692307692306</v>
      </c>
      <c r="D88" s="27">
        <v>3</v>
      </c>
      <c r="E88" s="26">
        <v>4.6153846153846149E-2</v>
      </c>
      <c r="F88" s="27">
        <v>13</v>
      </c>
      <c r="G88" s="26">
        <v>0.2</v>
      </c>
      <c r="H88" s="27">
        <v>2</v>
      </c>
      <c r="I88" s="26">
        <v>3.0769230769230771E-2</v>
      </c>
      <c r="J88" s="27">
        <v>65</v>
      </c>
      <c r="K88" s="28">
        <v>1</v>
      </c>
    </row>
    <row r="89" spans="2:12" ht="15" customHeight="1" thickTop="1">
      <c r="B89" s="35"/>
      <c r="C89" s="36"/>
      <c r="D89" s="35"/>
      <c r="E89" s="36"/>
      <c r="F89" s="35"/>
      <c r="G89" s="36"/>
      <c r="H89" s="35"/>
      <c r="I89" s="36"/>
      <c r="J89" s="35"/>
      <c r="K89" s="36"/>
    </row>
    <row r="90" spans="2:12" ht="30" customHeight="1">
      <c r="B90" s="91" t="s">
        <v>30</v>
      </c>
      <c r="C90" s="91"/>
      <c r="D90" s="91"/>
      <c r="E90" s="91"/>
      <c r="F90" s="91"/>
      <c r="G90" s="91"/>
      <c r="H90" s="7"/>
      <c r="I90" s="7"/>
      <c r="J90" s="7"/>
      <c r="K90" s="36"/>
    </row>
    <row r="91" spans="2:12" ht="15" customHeight="1" thickBot="1"/>
    <row r="92" spans="2:12" ht="15" customHeight="1" thickTop="1">
      <c r="B92" s="37"/>
      <c r="C92" s="99" t="s">
        <v>2</v>
      </c>
      <c r="D92" s="100"/>
      <c r="E92" s="100"/>
      <c r="F92" s="100"/>
      <c r="G92" s="100"/>
      <c r="H92" s="100"/>
      <c r="I92" s="100"/>
      <c r="J92" s="100"/>
      <c r="K92" s="100"/>
      <c r="L92" s="101"/>
    </row>
    <row r="93" spans="2:12" ht="37.5" customHeight="1">
      <c r="B93" s="38"/>
      <c r="C93" s="102" t="s">
        <v>48</v>
      </c>
      <c r="D93" s="103"/>
      <c r="E93" s="103" t="s">
        <v>49</v>
      </c>
      <c r="F93" s="103"/>
      <c r="G93" s="103" t="s">
        <v>50</v>
      </c>
      <c r="H93" s="103"/>
      <c r="I93" s="103" t="s">
        <v>51</v>
      </c>
      <c r="J93" s="103"/>
      <c r="K93" s="103" t="s">
        <v>16</v>
      </c>
      <c r="L93" s="104"/>
    </row>
    <row r="94" spans="2:12" ht="15" customHeight="1" thickBot="1">
      <c r="B94" s="39"/>
      <c r="C94" s="32" t="s">
        <v>6</v>
      </c>
      <c r="D94" s="33" t="s">
        <v>3</v>
      </c>
      <c r="E94" s="33" t="s">
        <v>6</v>
      </c>
      <c r="F94" s="33" t="s">
        <v>3</v>
      </c>
      <c r="G94" s="33" t="s">
        <v>6</v>
      </c>
      <c r="H94" s="33" t="s">
        <v>3</v>
      </c>
      <c r="I94" s="33" t="s">
        <v>6</v>
      </c>
      <c r="J94" s="33" t="s">
        <v>3</v>
      </c>
      <c r="K94" s="33" t="s">
        <v>6</v>
      </c>
      <c r="L94" s="34" t="s">
        <v>3</v>
      </c>
    </row>
    <row r="95" spans="2:12" ht="15" customHeight="1" thickTop="1">
      <c r="B95" s="29" t="s">
        <v>7</v>
      </c>
      <c r="C95" s="11">
        <v>40</v>
      </c>
      <c r="D95" s="12">
        <f>C95/47</f>
        <v>0.85106382978723405</v>
      </c>
      <c r="E95" s="13">
        <v>3</v>
      </c>
      <c r="F95" s="12">
        <f>E95/3</f>
        <v>1</v>
      </c>
      <c r="G95" s="13">
        <v>10</v>
      </c>
      <c r="H95" s="12">
        <f>G95/13</f>
        <v>0.76923076923076927</v>
      </c>
      <c r="I95" s="13">
        <v>2</v>
      </c>
      <c r="J95" s="12">
        <f>I95/2</f>
        <v>1</v>
      </c>
      <c r="K95" s="13">
        <v>55</v>
      </c>
      <c r="L95" s="14">
        <f>K95/65</f>
        <v>0.84615384615384615</v>
      </c>
    </row>
    <row r="96" spans="2:12" ht="15" customHeight="1">
      <c r="B96" s="30" t="s">
        <v>8</v>
      </c>
      <c r="C96" s="16">
        <v>14</v>
      </c>
      <c r="D96" s="17">
        <f t="shared" ref="D96:D100" si="7">C96/47</f>
        <v>0.2978723404255319</v>
      </c>
      <c r="E96" s="18">
        <v>1</v>
      </c>
      <c r="F96" s="17">
        <f t="shared" ref="F96:F100" si="8">E96/3</f>
        <v>0.33333333333333331</v>
      </c>
      <c r="G96" s="18">
        <v>8</v>
      </c>
      <c r="H96" s="17">
        <f t="shared" ref="H96:H100" si="9">G96/13</f>
        <v>0.61538461538461542</v>
      </c>
      <c r="I96" s="18">
        <v>1</v>
      </c>
      <c r="J96" s="17">
        <f t="shared" ref="J96:J100" si="10">I96/2</f>
        <v>0.5</v>
      </c>
      <c r="K96" s="18">
        <v>24</v>
      </c>
      <c r="L96" s="19">
        <f t="shared" ref="L96:L100" si="11">K96/65</f>
        <v>0.36923076923076925</v>
      </c>
    </row>
    <row r="97" spans="2:12" ht="15" customHeight="1">
      <c r="B97" s="30" t="s">
        <v>116</v>
      </c>
      <c r="C97" s="16">
        <v>0</v>
      </c>
      <c r="D97" s="17">
        <f t="shared" si="7"/>
        <v>0</v>
      </c>
      <c r="E97" s="18">
        <v>0</v>
      </c>
      <c r="F97" s="17">
        <f t="shared" si="8"/>
        <v>0</v>
      </c>
      <c r="G97" s="18">
        <v>1</v>
      </c>
      <c r="H97" s="17">
        <f t="shared" si="9"/>
        <v>7.6923076923076927E-2</v>
      </c>
      <c r="I97" s="18">
        <v>0</v>
      </c>
      <c r="J97" s="17">
        <f t="shared" si="10"/>
        <v>0</v>
      </c>
      <c r="K97" s="18">
        <v>1</v>
      </c>
      <c r="L97" s="19">
        <f t="shared" si="11"/>
        <v>1.5384615384615385E-2</v>
      </c>
    </row>
    <row r="98" spans="2:12" ht="15" customHeight="1">
      <c r="B98" s="30" t="s">
        <v>117</v>
      </c>
      <c r="C98" s="16">
        <v>1</v>
      </c>
      <c r="D98" s="17">
        <f t="shared" si="7"/>
        <v>2.1276595744680851E-2</v>
      </c>
      <c r="E98" s="18">
        <v>0</v>
      </c>
      <c r="F98" s="17">
        <f t="shared" si="8"/>
        <v>0</v>
      </c>
      <c r="G98" s="18">
        <v>0</v>
      </c>
      <c r="H98" s="17">
        <f t="shared" si="9"/>
        <v>0</v>
      </c>
      <c r="I98" s="18">
        <v>1</v>
      </c>
      <c r="J98" s="17">
        <f t="shared" si="10"/>
        <v>0.5</v>
      </c>
      <c r="K98" s="18">
        <v>2</v>
      </c>
      <c r="L98" s="19">
        <f t="shared" si="11"/>
        <v>3.0769230769230771E-2</v>
      </c>
    </row>
    <row r="99" spans="2:12" ht="15" customHeight="1">
      <c r="B99" s="30" t="s">
        <v>118</v>
      </c>
      <c r="C99" s="16">
        <v>0</v>
      </c>
      <c r="D99" s="17">
        <f t="shared" si="7"/>
        <v>0</v>
      </c>
      <c r="E99" s="18">
        <v>0</v>
      </c>
      <c r="F99" s="17">
        <f t="shared" si="8"/>
        <v>0</v>
      </c>
      <c r="G99" s="18">
        <v>0</v>
      </c>
      <c r="H99" s="17">
        <f t="shared" si="9"/>
        <v>0</v>
      </c>
      <c r="I99" s="18">
        <v>0</v>
      </c>
      <c r="J99" s="17">
        <f t="shared" si="10"/>
        <v>0</v>
      </c>
      <c r="K99" s="18">
        <v>0</v>
      </c>
      <c r="L99" s="19">
        <f t="shared" si="11"/>
        <v>0</v>
      </c>
    </row>
    <row r="100" spans="2:12" ht="15" customHeight="1" thickBot="1">
      <c r="B100" s="31" t="s">
        <v>5</v>
      </c>
      <c r="C100" s="21">
        <v>4</v>
      </c>
      <c r="D100" s="22">
        <f t="shared" si="7"/>
        <v>8.5106382978723402E-2</v>
      </c>
      <c r="E100" s="23">
        <v>0</v>
      </c>
      <c r="F100" s="22">
        <f t="shared" si="8"/>
        <v>0</v>
      </c>
      <c r="G100" s="23">
        <v>0</v>
      </c>
      <c r="H100" s="22">
        <f t="shared" si="9"/>
        <v>0</v>
      </c>
      <c r="I100" s="23">
        <v>0</v>
      </c>
      <c r="J100" s="22">
        <f t="shared" si="10"/>
        <v>0</v>
      </c>
      <c r="K100" s="23">
        <v>4</v>
      </c>
      <c r="L100" s="24">
        <f t="shared" si="11"/>
        <v>6.1538461538461542E-2</v>
      </c>
    </row>
    <row r="101" spans="2:12" ht="15" customHeight="1" thickTop="1">
      <c r="B101" s="40"/>
      <c r="C101" s="35"/>
      <c r="D101" s="36"/>
      <c r="E101" s="35"/>
      <c r="F101" s="36"/>
      <c r="G101" s="35"/>
      <c r="H101" s="36"/>
      <c r="I101" s="35"/>
      <c r="J101" s="36"/>
      <c r="K101" s="35"/>
      <c r="L101" s="36"/>
    </row>
    <row r="102" spans="2:12" ht="30" customHeight="1">
      <c r="B102" s="91" t="s">
        <v>31</v>
      </c>
      <c r="C102" s="91"/>
      <c r="D102" s="91"/>
      <c r="E102" s="91"/>
      <c r="F102" s="91"/>
      <c r="G102" s="91"/>
      <c r="H102" s="91"/>
      <c r="I102" s="91"/>
      <c r="J102" s="91"/>
      <c r="K102" s="35"/>
      <c r="L102" s="36"/>
    </row>
    <row r="103" spans="2:12" ht="15" customHeight="1" thickBot="1"/>
    <row r="104" spans="2:12" ht="15" customHeight="1" thickTop="1">
      <c r="B104" s="37"/>
      <c r="C104" s="99" t="s">
        <v>2</v>
      </c>
      <c r="D104" s="100"/>
      <c r="E104" s="100"/>
      <c r="F104" s="100"/>
      <c r="G104" s="100"/>
      <c r="H104" s="100"/>
      <c r="I104" s="100"/>
      <c r="J104" s="100"/>
      <c r="K104" s="100"/>
      <c r="L104" s="101"/>
    </row>
    <row r="105" spans="2:12" ht="35.25" customHeight="1">
      <c r="B105" s="38"/>
      <c r="C105" s="102" t="s">
        <v>48</v>
      </c>
      <c r="D105" s="103"/>
      <c r="E105" s="103" t="s">
        <v>49</v>
      </c>
      <c r="F105" s="103"/>
      <c r="G105" s="103" t="s">
        <v>50</v>
      </c>
      <c r="H105" s="103"/>
      <c r="I105" s="103" t="s">
        <v>51</v>
      </c>
      <c r="J105" s="103"/>
      <c r="K105" s="103" t="s">
        <v>16</v>
      </c>
      <c r="L105" s="104"/>
    </row>
    <row r="106" spans="2:12" ht="15" customHeight="1" thickBot="1">
      <c r="B106" s="39"/>
      <c r="C106" s="32" t="s">
        <v>6</v>
      </c>
      <c r="D106" s="33" t="s">
        <v>3</v>
      </c>
      <c r="E106" s="33" t="s">
        <v>6</v>
      </c>
      <c r="F106" s="33" t="s">
        <v>3</v>
      </c>
      <c r="G106" s="33" t="s">
        <v>6</v>
      </c>
      <c r="H106" s="33" t="s">
        <v>3</v>
      </c>
      <c r="I106" s="33" t="s">
        <v>6</v>
      </c>
      <c r="J106" s="33" t="s">
        <v>3</v>
      </c>
      <c r="K106" s="33" t="s">
        <v>6</v>
      </c>
      <c r="L106" s="34" t="s">
        <v>3</v>
      </c>
    </row>
    <row r="107" spans="2:12" ht="15" customHeight="1" thickTop="1">
      <c r="B107" s="29" t="s">
        <v>9</v>
      </c>
      <c r="C107" s="11">
        <v>9</v>
      </c>
      <c r="D107" s="12">
        <f>C107/47</f>
        <v>0.19148936170212766</v>
      </c>
      <c r="E107" s="13">
        <v>0</v>
      </c>
      <c r="F107" s="12">
        <f>E107/3</f>
        <v>0</v>
      </c>
      <c r="G107" s="13">
        <v>2</v>
      </c>
      <c r="H107" s="12">
        <f>G107/13</f>
        <v>0.15384615384615385</v>
      </c>
      <c r="I107" s="13">
        <v>0</v>
      </c>
      <c r="J107" s="12">
        <f>I107/2</f>
        <v>0</v>
      </c>
      <c r="K107" s="13">
        <v>11</v>
      </c>
      <c r="L107" s="14">
        <f>K107/65</f>
        <v>0.16923076923076924</v>
      </c>
    </row>
    <row r="108" spans="2:12" ht="15" customHeight="1">
      <c r="B108" s="30" t="s">
        <v>23</v>
      </c>
      <c r="C108" s="16">
        <v>7</v>
      </c>
      <c r="D108" s="17">
        <f t="shared" ref="D108:D111" si="12">C108/47</f>
        <v>0.14893617021276595</v>
      </c>
      <c r="E108" s="18">
        <v>1</v>
      </c>
      <c r="F108" s="17">
        <f t="shared" ref="F108:F111" si="13">E108/3</f>
        <v>0.33333333333333331</v>
      </c>
      <c r="G108" s="18">
        <v>3</v>
      </c>
      <c r="H108" s="17">
        <f t="shared" ref="H108:H111" si="14">G108/13</f>
        <v>0.23076923076923078</v>
      </c>
      <c r="I108" s="18">
        <v>0</v>
      </c>
      <c r="J108" s="17">
        <f t="shared" ref="J108:J111" si="15">I108/2</f>
        <v>0</v>
      </c>
      <c r="K108" s="18">
        <v>11</v>
      </c>
      <c r="L108" s="19">
        <f t="shared" ref="L108:L111" si="16">K108/65</f>
        <v>0.16923076923076924</v>
      </c>
    </row>
    <row r="109" spans="2:12" ht="15" customHeight="1">
      <c r="B109" s="30" t="s">
        <v>32</v>
      </c>
      <c r="C109" s="16">
        <v>9</v>
      </c>
      <c r="D109" s="17">
        <f t="shared" si="12"/>
        <v>0.19148936170212766</v>
      </c>
      <c r="E109" s="18">
        <v>1</v>
      </c>
      <c r="F109" s="17">
        <f t="shared" si="13"/>
        <v>0.33333333333333331</v>
      </c>
      <c r="G109" s="18">
        <v>1</v>
      </c>
      <c r="H109" s="17">
        <f t="shared" si="14"/>
        <v>7.6923076923076927E-2</v>
      </c>
      <c r="I109" s="18">
        <v>1</v>
      </c>
      <c r="J109" s="17">
        <f t="shared" si="15"/>
        <v>0.5</v>
      </c>
      <c r="K109" s="18">
        <v>12</v>
      </c>
      <c r="L109" s="19">
        <f t="shared" si="16"/>
        <v>0.18461538461538463</v>
      </c>
    </row>
    <row r="110" spans="2:12" ht="15" customHeight="1">
      <c r="B110" s="30" t="s">
        <v>119</v>
      </c>
      <c r="C110" s="16">
        <v>22</v>
      </c>
      <c r="D110" s="17">
        <f t="shared" si="12"/>
        <v>0.46808510638297873</v>
      </c>
      <c r="E110" s="18">
        <v>1</v>
      </c>
      <c r="F110" s="17">
        <f t="shared" si="13"/>
        <v>0.33333333333333331</v>
      </c>
      <c r="G110" s="18">
        <v>8</v>
      </c>
      <c r="H110" s="17">
        <f t="shared" si="14"/>
        <v>0.61538461538461542</v>
      </c>
      <c r="I110" s="18">
        <v>1</v>
      </c>
      <c r="J110" s="17">
        <f t="shared" si="15"/>
        <v>0.5</v>
      </c>
      <c r="K110" s="18">
        <v>32</v>
      </c>
      <c r="L110" s="19">
        <f t="shared" si="16"/>
        <v>0.49230769230769234</v>
      </c>
    </row>
    <row r="111" spans="2:12" ht="15" customHeight="1" thickBot="1">
      <c r="B111" s="31" t="s">
        <v>5</v>
      </c>
      <c r="C111" s="21">
        <v>3</v>
      </c>
      <c r="D111" s="22">
        <f t="shared" si="12"/>
        <v>6.3829787234042548E-2</v>
      </c>
      <c r="E111" s="23">
        <v>0</v>
      </c>
      <c r="F111" s="22">
        <f t="shared" si="13"/>
        <v>0</v>
      </c>
      <c r="G111" s="23">
        <v>0</v>
      </c>
      <c r="H111" s="22">
        <f t="shared" si="14"/>
        <v>0</v>
      </c>
      <c r="I111" s="23">
        <v>0</v>
      </c>
      <c r="J111" s="22">
        <f t="shared" si="15"/>
        <v>0</v>
      </c>
      <c r="K111" s="23">
        <v>3</v>
      </c>
      <c r="L111" s="24">
        <f t="shared" si="16"/>
        <v>4.6153846153846156E-2</v>
      </c>
    </row>
    <row r="112" spans="2:12" ht="15" customHeight="1" thickTop="1">
      <c r="B112" s="40"/>
      <c r="C112" s="35"/>
      <c r="D112" s="36"/>
      <c r="E112" s="35"/>
      <c r="F112" s="36"/>
      <c r="G112" s="35"/>
      <c r="H112" s="36"/>
      <c r="I112" s="35"/>
      <c r="J112" s="36"/>
      <c r="K112" s="35"/>
      <c r="L112" s="36"/>
    </row>
    <row r="113" spans="2:12" ht="27.75" customHeight="1">
      <c r="B113" s="91" t="s">
        <v>33</v>
      </c>
      <c r="C113" s="91"/>
      <c r="D113" s="91"/>
      <c r="E113" s="91"/>
      <c r="F113" s="91"/>
      <c r="G113" s="91"/>
      <c r="H113" s="91"/>
      <c r="I113" s="91"/>
      <c r="J113" s="91"/>
      <c r="K113" s="35"/>
      <c r="L113" s="36"/>
    </row>
    <row r="114" spans="2:12" ht="15" customHeight="1" thickBot="1"/>
    <row r="115" spans="2:12" ht="15" customHeight="1" thickTop="1">
      <c r="B115" s="37"/>
      <c r="C115" s="99" t="s">
        <v>2</v>
      </c>
      <c r="D115" s="100"/>
      <c r="E115" s="100"/>
      <c r="F115" s="100"/>
      <c r="G115" s="100"/>
      <c r="H115" s="100"/>
      <c r="I115" s="100"/>
      <c r="J115" s="100"/>
      <c r="K115" s="100"/>
      <c r="L115" s="101"/>
    </row>
    <row r="116" spans="2:12" ht="37.5" customHeight="1">
      <c r="B116" s="38"/>
      <c r="C116" s="102" t="s">
        <v>48</v>
      </c>
      <c r="D116" s="103"/>
      <c r="E116" s="103" t="s">
        <v>49</v>
      </c>
      <c r="F116" s="103"/>
      <c r="G116" s="103" t="s">
        <v>50</v>
      </c>
      <c r="H116" s="103"/>
      <c r="I116" s="103" t="s">
        <v>51</v>
      </c>
      <c r="J116" s="103"/>
      <c r="K116" s="103" t="s">
        <v>16</v>
      </c>
      <c r="L116" s="104"/>
    </row>
    <row r="117" spans="2:12" ht="15" customHeight="1" thickBot="1">
      <c r="B117" s="39"/>
      <c r="C117" s="32" t="s">
        <v>6</v>
      </c>
      <c r="D117" s="33" t="s">
        <v>3</v>
      </c>
      <c r="E117" s="33" t="s">
        <v>6</v>
      </c>
      <c r="F117" s="33" t="s">
        <v>3</v>
      </c>
      <c r="G117" s="33" t="s">
        <v>6</v>
      </c>
      <c r="H117" s="33" t="s">
        <v>3</v>
      </c>
      <c r="I117" s="33" t="s">
        <v>6</v>
      </c>
      <c r="J117" s="33" t="s">
        <v>3</v>
      </c>
      <c r="K117" s="33" t="s">
        <v>6</v>
      </c>
      <c r="L117" s="34" t="s">
        <v>3</v>
      </c>
    </row>
    <row r="118" spans="2:12" ht="15" customHeight="1" thickTop="1">
      <c r="B118" s="29" t="s">
        <v>120</v>
      </c>
      <c r="C118" s="11">
        <v>30</v>
      </c>
      <c r="D118" s="12">
        <f>C118/47</f>
        <v>0.63829787234042556</v>
      </c>
      <c r="E118" s="13">
        <v>1</v>
      </c>
      <c r="F118" s="12">
        <f>E118/3</f>
        <v>0.33333333333333331</v>
      </c>
      <c r="G118" s="13">
        <v>2</v>
      </c>
      <c r="H118" s="12">
        <f>G118/13</f>
        <v>0.15384615384615385</v>
      </c>
      <c r="I118" s="13">
        <v>0</v>
      </c>
      <c r="J118" s="12">
        <f>I118/2</f>
        <v>0</v>
      </c>
      <c r="K118" s="13">
        <v>33</v>
      </c>
      <c r="L118" s="14">
        <f>K118/65</f>
        <v>0.50769230769230766</v>
      </c>
    </row>
    <row r="119" spans="2:12" ht="15" customHeight="1">
      <c r="B119" s="30" t="s">
        <v>34</v>
      </c>
      <c r="C119" s="16">
        <v>15</v>
      </c>
      <c r="D119" s="17">
        <f t="shared" ref="D119:D125" si="17">C119/47</f>
        <v>0.31914893617021278</v>
      </c>
      <c r="E119" s="18">
        <v>1</v>
      </c>
      <c r="F119" s="17">
        <f t="shared" ref="F119:F125" si="18">E119/3</f>
        <v>0.33333333333333331</v>
      </c>
      <c r="G119" s="18">
        <v>6</v>
      </c>
      <c r="H119" s="17">
        <f t="shared" ref="H119:H125" si="19">G119/13</f>
        <v>0.46153846153846156</v>
      </c>
      <c r="I119" s="18">
        <v>0</v>
      </c>
      <c r="J119" s="17">
        <f t="shared" ref="J119:J125" si="20">I119/2</f>
        <v>0</v>
      </c>
      <c r="K119" s="18">
        <v>22</v>
      </c>
      <c r="L119" s="19">
        <f t="shared" ref="L119:L125" si="21">K119/65</f>
        <v>0.33846153846153848</v>
      </c>
    </row>
    <row r="120" spans="2:12" ht="15" customHeight="1">
      <c r="B120" s="30" t="s">
        <v>121</v>
      </c>
      <c r="C120" s="16">
        <v>1</v>
      </c>
      <c r="D120" s="17">
        <f t="shared" si="17"/>
        <v>2.1276595744680851E-2</v>
      </c>
      <c r="E120" s="18">
        <v>0</v>
      </c>
      <c r="F120" s="17">
        <f t="shared" si="18"/>
        <v>0</v>
      </c>
      <c r="G120" s="18">
        <v>1</v>
      </c>
      <c r="H120" s="17">
        <f t="shared" si="19"/>
        <v>7.6923076923076927E-2</v>
      </c>
      <c r="I120" s="18">
        <v>0</v>
      </c>
      <c r="J120" s="17">
        <f t="shared" si="20"/>
        <v>0</v>
      </c>
      <c r="K120" s="18">
        <v>2</v>
      </c>
      <c r="L120" s="19">
        <f t="shared" si="21"/>
        <v>3.0769230769230771E-2</v>
      </c>
    </row>
    <row r="121" spans="2:12" ht="28.5" customHeight="1">
      <c r="B121" s="30" t="s">
        <v>122</v>
      </c>
      <c r="C121" s="16">
        <v>4</v>
      </c>
      <c r="D121" s="17">
        <f t="shared" si="17"/>
        <v>8.5106382978723402E-2</v>
      </c>
      <c r="E121" s="18">
        <v>0</v>
      </c>
      <c r="F121" s="17">
        <f t="shared" si="18"/>
        <v>0</v>
      </c>
      <c r="G121" s="18">
        <v>5</v>
      </c>
      <c r="H121" s="17">
        <f t="shared" si="19"/>
        <v>0.38461538461538464</v>
      </c>
      <c r="I121" s="18">
        <v>1</v>
      </c>
      <c r="J121" s="17">
        <f t="shared" si="20"/>
        <v>0.5</v>
      </c>
      <c r="K121" s="18">
        <v>10</v>
      </c>
      <c r="L121" s="19">
        <f t="shared" si="21"/>
        <v>0.15384615384615385</v>
      </c>
    </row>
    <row r="122" spans="2:12" ht="15" customHeight="1">
      <c r="B122" s="30" t="s">
        <v>123</v>
      </c>
      <c r="C122" s="16">
        <v>1</v>
      </c>
      <c r="D122" s="17">
        <f t="shared" si="17"/>
        <v>2.1276595744680851E-2</v>
      </c>
      <c r="E122" s="18">
        <v>0</v>
      </c>
      <c r="F122" s="17">
        <f t="shared" si="18"/>
        <v>0</v>
      </c>
      <c r="G122" s="18">
        <v>1</v>
      </c>
      <c r="H122" s="17">
        <f t="shared" si="19"/>
        <v>7.6923076923076927E-2</v>
      </c>
      <c r="I122" s="18">
        <v>0</v>
      </c>
      <c r="J122" s="17">
        <f t="shared" si="20"/>
        <v>0</v>
      </c>
      <c r="K122" s="18">
        <v>2</v>
      </c>
      <c r="L122" s="19">
        <f t="shared" si="21"/>
        <v>3.0769230769230771E-2</v>
      </c>
    </row>
    <row r="123" spans="2:12" ht="15" customHeight="1">
      <c r="B123" s="30" t="s">
        <v>124</v>
      </c>
      <c r="C123" s="16">
        <v>6</v>
      </c>
      <c r="D123" s="17">
        <f t="shared" si="17"/>
        <v>0.1276595744680851</v>
      </c>
      <c r="E123" s="18">
        <v>1</v>
      </c>
      <c r="F123" s="17">
        <f t="shared" si="18"/>
        <v>0.33333333333333331</v>
      </c>
      <c r="G123" s="18">
        <v>4</v>
      </c>
      <c r="H123" s="17">
        <f t="shared" si="19"/>
        <v>0.30769230769230771</v>
      </c>
      <c r="I123" s="18">
        <v>2</v>
      </c>
      <c r="J123" s="17">
        <f t="shared" si="20"/>
        <v>1</v>
      </c>
      <c r="K123" s="18">
        <v>13</v>
      </c>
      <c r="L123" s="19">
        <f t="shared" si="21"/>
        <v>0.2</v>
      </c>
    </row>
    <row r="124" spans="2:12" ht="15" customHeight="1">
      <c r="B124" s="30" t="s">
        <v>13</v>
      </c>
      <c r="C124" s="16">
        <v>11</v>
      </c>
      <c r="D124" s="17">
        <f t="shared" si="17"/>
        <v>0.23404255319148937</v>
      </c>
      <c r="E124" s="18">
        <v>0</v>
      </c>
      <c r="F124" s="17">
        <f t="shared" si="18"/>
        <v>0</v>
      </c>
      <c r="G124" s="18">
        <v>1</v>
      </c>
      <c r="H124" s="17">
        <f t="shared" si="19"/>
        <v>7.6923076923076927E-2</v>
      </c>
      <c r="I124" s="18">
        <v>0</v>
      </c>
      <c r="J124" s="17">
        <f t="shared" si="20"/>
        <v>0</v>
      </c>
      <c r="K124" s="18">
        <v>12</v>
      </c>
      <c r="L124" s="19">
        <f t="shared" si="21"/>
        <v>0.18461538461538463</v>
      </c>
    </row>
    <row r="125" spans="2:12" ht="15" customHeight="1" thickBot="1">
      <c r="B125" s="31" t="s">
        <v>5</v>
      </c>
      <c r="C125" s="21">
        <v>2</v>
      </c>
      <c r="D125" s="22">
        <f t="shared" si="17"/>
        <v>4.2553191489361701E-2</v>
      </c>
      <c r="E125" s="23">
        <v>0</v>
      </c>
      <c r="F125" s="22">
        <f t="shared" si="18"/>
        <v>0</v>
      </c>
      <c r="G125" s="23">
        <v>0</v>
      </c>
      <c r="H125" s="22">
        <f t="shared" si="19"/>
        <v>0</v>
      </c>
      <c r="I125" s="23">
        <v>0</v>
      </c>
      <c r="J125" s="22">
        <f t="shared" si="20"/>
        <v>0</v>
      </c>
      <c r="K125" s="23">
        <v>2</v>
      </c>
      <c r="L125" s="24">
        <f t="shared" si="21"/>
        <v>3.0769230769230771E-2</v>
      </c>
    </row>
    <row r="126" spans="2:12" ht="15" customHeight="1" thickTop="1">
      <c r="B126" s="40"/>
      <c r="C126" s="35"/>
      <c r="D126" s="36"/>
      <c r="E126" s="35"/>
      <c r="F126" s="36"/>
      <c r="G126" s="35"/>
      <c r="H126" s="36"/>
      <c r="I126" s="35"/>
      <c r="J126" s="36"/>
      <c r="K126" s="35"/>
      <c r="L126" s="36"/>
    </row>
    <row r="127" spans="2:12" ht="15" customHeight="1">
      <c r="B127" s="91" t="s">
        <v>14</v>
      </c>
      <c r="C127" s="91"/>
      <c r="D127" s="91"/>
      <c r="E127" s="91"/>
      <c r="F127" s="91"/>
      <c r="G127" s="91"/>
      <c r="H127" s="91"/>
      <c r="I127" s="91"/>
      <c r="J127" s="91"/>
      <c r="K127" s="35"/>
      <c r="L127" s="36"/>
    </row>
    <row r="128" spans="2:12" ht="15" customHeight="1">
      <c r="B128" s="6"/>
      <c r="C128" s="6"/>
      <c r="D128" s="6"/>
      <c r="E128" s="6"/>
      <c r="F128" s="6"/>
      <c r="G128" s="6"/>
      <c r="H128" s="6"/>
      <c r="I128" s="6"/>
      <c r="J128" s="6"/>
      <c r="K128" s="35"/>
      <c r="L128" s="36"/>
    </row>
    <row r="129" spans="2:12" ht="15" customHeight="1">
      <c r="B129" s="92" t="s">
        <v>35</v>
      </c>
      <c r="C129" s="92"/>
      <c r="D129" s="92"/>
      <c r="E129" s="92"/>
      <c r="F129" s="92"/>
      <c r="G129" s="92"/>
      <c r="H129" s="92"/>
      <c r="I129" s="92"/>
      <c r="J129" s="92"/>
      <c r="K129" s="35"/>
      <c r="L129" s="36"/>
    </row>
    <row r="130" spans="2:12" ht="15" customHeight="1" thickBot="1"/>
    <row r="131" spans="2:12" ht="15" customHeight="1" thickTop="1">
      <c r="B131" s="41"/>
      <c r="C131" s="99" t="s">
        <v>2</v>
      </c>
      <c r="D131" s="100"/>
      <c r="E131" s="100"/>
      <c r="F131" s="100"/>
      <c r="G131" s="100"/>
      <c r="H131" s="100"/>
      <c r="I131" s="100"/>
      <c r="J131" s="100"/>
      <c r="K131" s="100"/>
      <c r="L131" s="101"/>
    </row>
    <row r="132" spans="2:12" ht="34.5" customHeight="1">
      <c r="B132" s="42"/>
      <c r="C132" s="102" t="s">
        <v>48</v>
      </c>
      <c r="D132" s="103"/>
      <c r="E132" s="103" t="s">
        <v>49</v>
      </c>
      <c r="F132" s="103"/>
      <c r="G132" s="103" t="s">
        <v>50</v>
      </c>
      <c r="H132" s="103"/>
      <c r="I132" s="103" t="s">
        <v>51</v>
      </c>
      <c r="J132" s="103"/>
      <c r="K132" s="103" t="s">
        <v>16</v>
      </c>
      <c r="L132" s="104"/>
    </row>
    <row r="133" spans="2:12" ht="15" customHeight="1" thickBot="1">
      <c r="B133" s="43"/>
      <c r="C133" s="32" t="s">
        <v>6</v>
      </c>
      <c r="D133" s="33" t="s">
        <v>3</v>
      </c>
      <c r="E133" s="33" t="s">
        <v>6</v>
      </c>
      <c r="F133" s="33" t="s">
        <v>3</v>
      </c>
      <c r="G133" s="33" t="s">
        <v>6</v>
      </c>
      <c r="H133" s="33" t="s">
        <v>3</v>
      </c>
      <c r="I133" s="33" t="s">
        <v>6</v>
      </c>
      <c r="J133" s="33" t="s">
        <v>3</v>
      </c>
      <c r="K133" s="33" t="s">
        <v>6</v>
      </c>
      <c r="L133" s="34" t="s">
        <v>3</v>
      </c>
    </row>
    <row r="134" spans="2:12" ht="15" customHeight="1" thickTop="1">
      <c r="B134" s="10" t="s">
        <v>36</v>
      </c>
      <c r="C134" s="11">
        <v>15</v>
      </c>
      <c r="D134" s="12">
        <v>0.31914893617021278</v>
      </c>
      <c r="E134" s="13">
        <v>0</v>
      </c>
      <c r="F134" s="12">
        <v>0</v>
      </c>
      <c r="G134" s="13">
        <v>5</v>
      </c>
      <c r="H134" s="12">
        <v>0.38461538461538458</v>
      </c>
      <c r="I134" s="13">
        <v>1</v>
      </c>
      <c r="J134" s="12">
        <v>0.5</v>
      </c>
      <c r="K134" s="13">
        <v>21</v>
      </c>
      <c r="L134" s="14">
        <v>0.32307692307692304</v>
      </c>
    </row>
    <row r="135" spans="2:12" ht="15" customHeight="1" thickBot="1">
      <c r="B135" s="20" t="s">
        <v>37</v>
      </c>
      <c r="C135" s="21">
        <v>32</v>
      </c>
      <c r="D135" s="22">
        <v>0.68085106382978722</v>
      </c>
      <c r="E135" s="23">
        <v>3</v>
      </c>
      <c r="F135" s="22">
        <v>1</v>
      </c>
      <c r="G135" s="23">
        <v>8</v>
      </c>
      <c r="H135" s="22">
        <v>0.61538461538461542</v>
      </c>
      <c r="I135" s="23">
        <v>1</v>
      </c>
      <c r="J135" s="22">
        <v>0.5</v>
      </c>
      <c r="K135" s="23">
        <v>44</v>
      </c>
      <c r="L135" s="24">
        <v>0.67692307692307696</v>
      </c>
    </row>
    <row r="136" spans="2:12" ht="15" customHeight="1" thickTop="1" thickBot="1"/>
    <row r="137" spans="2:12" ht="15" customHeight="1" thickTop="1">
      <c r="B137" s="37"/>
      <c r="C137" s="99" t="s">
        <v>2</v>
      </c>
      <c r="D137" s="100"/>
      <c r="E137" s="100"/>
      <c r="F137" s="100"/>
      <c r="G137" s="100"/>
      <c r="H137" s="100"/>
      <c r="I137" s="100"/>
      <c r="J137" s="101"/>
    </row>
    <row r="138" spans="2:12" ht="41.25" customHeight="1">
      <c r="B138" s="38"/>
      <c r="C138" s="102" t="s">
        <v>48</v>
      </c>
      <c r="D138" s="103"/>
      <c r="E138" s="103" t="s">
        <v>50</v>
      </c>
      <c r="F138" s="103"/>
      <c r="G138" s="103" t="s">
        <v>51</v>
      </c>
      <c r="H138" s="103"/>
      <c r="I138" s="103" t="s">
        <v>16</v>
      </c>
      <c r="J138" s="104"/>
    </row>
    <row r="139" spans="2:12" ht="15" customHeight="1" thickBot="1">
      <c r="B139" s="44" t="s">
        <v>38</v>
      </c>
      <c r="C139" s="32" t="s">
        <v>6</v>
      </c>
      <c r="D139" s="33" t="s">
        <v>3</v>
      </c>
      <c r="E139" s="33" t="s">
        <v>6</v>
      </c>
      <c r="F139" s="33" t="s">
        <v>3</v>
      </c>
      <c r="G139" s="33" t="s">
        <v>6</v>
      </c>
      <c r="H139" s="33" t="s">
        <v>3</v>
      </c>
      <c r="I139" s="33" t="s">
        <v>6</v>
      </c>
      <c r="J139" s="34" t="s">
        <v>3</v>
      </c>
    </row>
    <row r="140" spans="2:12" s="78" customFormat="1" ht="29.25" customHeight="1" thickTop="1">
      <c r="B140" s="73" t="s">
        <v>39</v>
      </c>
      <c r="C140" s="74">
        <v>5</v>
      </c>
      <c r="D140" s="75">
        <f>C140/47</f>
        <v>0.10638297872340426</v>
      </c>
      <c r="E140" s="76">
        <v>0</v>
      </c>
      <c r="F140" s="75">
        <f>E140/13</f>
        <v>0</v>
      </c>
      <c r="G140" s="76">
        <v>0</v>
      </c>
      <c r="H140" s="75">
        <f>G140/2</f>
        <v>0</v>
      </c>
      <c r="I140" s="76">
        <v>5</v>
      </c>
      <c r="J140" s="77">
        <f>I140/65</f>
        <v>7.6923076923076927E-2</v>
      </c>
    </row>
    <row r="141" spans="2:12" s="78" customFormat="1" ht="29.25" customHeight="1">
      <c r="B141" s="79" t="s">
        <v>40</v>
      </c>
      <c r="C141" s="80">
        <v>11</v>
      </c>
      <c r="D141" s="81">
        <f t="shared" ref="D141:D148" si="22">C141/47</f>
        <v>0.23404255319148937</v>
      </c>
      <c r="E141" s="82">
        <v>3</v>
      </c>
      <c r="F141" s="81">
        <f t="shared" ref="F141:F148" si="23">E141/13</f>
        <v>0.23076923076923078</v>
      </c>
      <c r="G141" s="82">
        <v>1</v>
      </c>
      <c r="H141" s="81">
        <f t="shared" ref="H141:H148" si="24">G141/2</f>
        <v>0.5</v>
      </c>
      <c r="I141" s="82">
        <v>15</v>
      </c>
      <c r="J141" s="83">
        <f t="shared" ref="J141:J148" si="25">I141/65</f>
        <v>0.23076923076923078</v>
      </c>
    </row>
    <row r="142" spans="2:12" s="78" customFormat="1" ht="29.25" customHeight="1">
      <c r="B142" s="79" t="s">
        <v>41</v>
      </c>
      <c r="C142" s="80">
        <v>0</v>
      </c>
      <c r="D142" s="81">
        <f t="shared" si="22"/>
        <v>0</v>
      </c>
      <c r="E142" s="82">
        <v>0</v>
      </c>
      <c r="F142" s="81">
        <f t="shared" si="23"/>
        <v>0</v>
      </c>
      <c r="G142" s="82">
        <v>0</v>
      </c>
      <c r="H142" s="81">
        <f t="shared" si="24"/>
        <v>0</v>
      </c>
      <c r="I142" s="82">
        <v>0</v>
      </c>
      <c r="J142" s="83">
        <f t="shared" si="25"/>
        <v>0</v>
      </c>
    </row>
    <row r="143" spans="2:12" s="78" customFormat="1" ht="29.25" customHeight="1">
      <c r="B143" s="79" t="s">
        <v>42</v>
      </c>
      <c r="C143" s="80">
        <v>0</v>
      </c>
      <c r="D143" s="81">
        <f t="shared" si="22"/>
        <v>0</v>
      </c>
      <c r="E143" s="82">
        <v>0</v>
      </c>
      <c r="F143" s="81">
        <f t="shared" si="23"/>
        <v>0</v>
      </c>
      <c r="G143" s="82">
        <v>0</v>
      </c>
      <c r="H143" s="81">
        <f t="shared" si="24"/>
        <v>0</v>
      </c>
      <c r="I143" s="82">
        <v>0</v>
      </c>
      <c r="J143" s="83">
        <f t="shared" si="25"/>
        <v>0</v>
      </c>
    </row>
    <row r="144" spans="2:12" s="78" customFormat="1" ht="29.25" customHeight="1">
      <c r="B144" s="79" t="s">
        <v>43</v>
      </c>
      <c r="C144" s="80">
        <v>3</v>
      </c>
      <c r="D144" s="81">
        <f t="shared" si="22"/>
        <v>6.3829787234042548E-2</v>
      </c>
      <c r="E144" s="82">
        <v>0</v>
      </c>
      <c r="F144" s="81">
        <f t="shared" si="23"/>
        <v>0</v>
      </c>
      <c r="G144" s="82">
        <v>0</v>
      </c>
      <c r="H144" s="81">
        <f t="shared" si="24"/>
        <v>0</v>
      </c>
      <c r="I144" s="82">
        <v>3</v>
      </c>
      <c r="J144" s="83">
        <f t="shared" si="25"/>
        <v>4.6153846153846156E-2</v>
      </c>
    </row>
    <row r="145" spans="2:13" s="78" customFormat="1" ht="29.25" customHeight="1">
      <c r="B145" s="79" t="s">
        <v>125</v>
      </c>
      <c r="C145" s="80">
        <v>0</v>
      </c>
      <c r="D145" s="81">
        <f t="shared" si="22"/>
        <v>0</v>
      </c>
      <c r="E145" s="82">
        <v>0</v>
      </c>
      <c r="F145" s="81">
        <f t="shared" si="23"/>
        <v>0</v>
      </c>
      <c r="G145" s="82">
        <v>0</v>
      </c>
      <c r="H145" s="81">
        <f t="shared" si="24"/>
        <v>0</v>
      </c>
      <c r="I145" s="82">
        <v>0</v>
      </c>
      <c r="J145" s="83">
        <f t="shared" si="25"/>
        <v>0</v>
      </c>
    </row>
    <row r="146" spans="2:13" s="78" customFormat="1" ht="29.25" customHeight="1">
      <c r="B146" s="79" t="s">
        <v>15</v>
      </c>
      <c r="C146" s="80">
        <v>7</v>
      </c>
      <c r="D146" s="81">
        <f t="shared" si="22"/>
        <v>0.14893617021276595</v>
      </c>
      <c r="E146" s="82">
        <v>2</v>
      </c>
      <c r="F146" s="81">
        <f t="shared" si="23"/>
        <v>0.15384615384615385</v>
      </c>
      <c r="G146" s="82">
        <v>1</v>
      </c>
      <c r="H146" s="81">
        <f t="shared" si="24"/>
        <v>0.5</v>
      </c>
      <c r="I146" s="82">
        <v>10</v>
      </c>
      <c r="J146" s="83">
        <f t="shared" si="25"/>
        <v>0.15384615384615385</v>
      </c>
    </row>
    <row r="147" spans="2:13" s="78" customFormat="1" ht="29.25" customHeight="1">
      <c r="B147" s="79" t="s">
        <v>44</v>
      </c>
      <c r="C147" s="80">
        <v>1</v>
      </c>
      <c r="D147" s="81">
        <f t="shared" si="22"/>
        <v>2.1276595744680851E-2</v>
      </c>
      <c r="E147" s="82">
        <v>2</v>
      </c>
      <c r="F147" s="81">
        <f t="shared" si="23"/>
        <v>0.15384615384615385</v>
      </c>
      <c r="G147" s="82">
        <v>1</v>
      </c>
      <c r="H147" s="81">
        <f t="shared" si="24"/>
        <v>0.5</v>
      </c>
      <c r="I147" s="82">
        <v>4</v>
      </c>
      <c r="J147" s="83">
        <f t="shared" si="25"/>
        <v>6.1538461538461542E-2</v>
      </c>
    </row>
    <row r="148" spans="2:13" s="78" customFormat="1" ht="29.25" customHeight="1" thickBot="1">
      <c r="B148" s="84" t="s">
        <v>5</v>
      </c>
      <c r="C148" s="85">
        <v>0</v>
      </c>
      <c r="D148" s="86">
        <f t="shared" si="22"/>
        <v>0</v>
      </c>
      <c r="E148" s="87">
        <v>0</v>
      </c>
      <c r="F148" s="86">
        <f t="shared" si="23"/>
        <v>0</v>
      </c>
      <c r="G148" s="87">
        <v>0</v>
      </c>
      <c r="H148" s="86">
        <f t="shared" si="24"/>
        <v>0</v>
      </c>
      <c r="I148" s="87">
        <v>0</v>
      </c>
      <c r="J148" s="88">
        <f t="shared" si="25"/>
        <v>0</v>
      </c>
    </row>
    <row r="149" spans="2:13" ht="15" customHeight="1" thickTop="1">
      <c r="B149" s="40"/>
      <c r="C149" s="35"/>
      <c r="D149" s="36"/>
      <c r="E149" s="35"/>
      <c r="F149" s="36"/>
      <c r="G149" s="35"/>
      <c r="H149" s="36"/>
      <c r="I149" s="35"/>
      <c r="J149" s="36"/>
    </row>
    <row r="150" spans="2:13" ht="28.5" customHeight="1">
      <c r="B150" s="92" t="s">
        <v>45</v>
      </c>
      <c r="C150" s="92"/>
      <c r="D150" s="92"/>
      <c r="E150" s="92"/>
      <c r="F150" s="92"/>
      <c r="G150" s="92"/>
      <c r="H150" s="92"/>
      <c r="I150" s="92"/>
      <c r="J150" s="92"/>
    </row>
    <row r="151" spans="2:13" ht="15" customHeight="1" thickBot="1">
      <c r="B151" s="9"/>
      <c r="C151" s="9"/>
      <c r="D151" s="9"/>
      <c r="E151" s="9"/>
      <c r="F151" s="9"/>
      <c r="G151" s="9"/>
      <c r="H151" s="9"/>
      <c r="I151" s="9"/>
      <c r="J151" s="9"/>
    </row>
    <row r="152" spans="2:13" ht="15" customHeight="1" thickTop="1">
      <c r="B152" s="64"/>
      <c r="C152" s="93" t="s">
        <v>2</v>
      </c>
      <c r="D152" s="94"/>
      <c r="E152" s="94"/>
      <c r="F152" s="94"/>
      <c r="G152" s="94"/>
      <c r="H152" s="94"/>
      <c r="I152" s="94"/>
      <c r="J152" s="94"/>
      <c r="K152" s="94"/>
      <c r="L152" s="95"/>
      <c r="M152" s="45"/>
    </row>
    <row r="153" spans="2:13" ht="37.5" customHeight="1">
      <c r="B153" s="65"/>
      <c r="C153" s="96" t="s">
        <v>48</v>
      </c>
      <c r="D153" s="97"/>
      <c r="E153" s="97" t="s">
        <v>49</v>
      </c>
      <c r="F153" s="97"/>
      <c r="G153" s="97" t="s">
        <v>50</v>
      </c>
      <c r="H153" s="97"/>
      <c r="I153" s="97" t="s">
        <v>51</v>
      </c>
      <c r="J153" s="97"/>
      <c r="K153" s="97" t="s">
        <v>16</v>
      </c>
      <c r="L153" s="98"/>
      <c r="M153" s="45"/>
    </row>
    <row r="154" spans="2:13" ht="15" customHeight="1" thickBot="1">
      <c r="B154" s="66"/>
      <c r="C154" s="61" t="s">
        <v>6</v>
      </c>
      <c r="D154" s="62" t="s">
        <v>3</v>
      </c>
      <c r="E154" s="62" t="s">
        <v>6</v>
      </c>
      <c r="F154" s="62" t="s">
        <v>3</v>
      </c>
      <c r="G154" s="62" t="s">
        <v>6</v>
      </c>
      <c r="H154" s="62" t="s">
        <v>3</v>
      </c>
      <c r="I154" s="62" t="s">
        <v>6</v>
      </c>
      <c r="J154" s="62" t="s">
        <v>3</v>
      </c>
      <c r="K154" s="62" t="s">
        <v>6</v>
      </c>
      <c r="L154" s="63" t="s">
        <v>3</v>
      </c>
      <c r="M154" s="45"/>
    </row>
    <row r="155" spans="2:13" ht="15" customHeight="1" thickTop="1">
      <c r="B155" s="46" t="s">
        <v>17</v>
      </c>
      <c r="C155" s="47">
        <v>40</v>
      </c>
      <c r="D155" s="48">
        <f>C155/47</f>
        <v>0.85106382978723405</v>
      </c>
      <c r="E155" s="49">
        <v>2</v>
      </c>
      <c r="F155" s="48">
        <f>E155/3</f>
        <v>0.66666666666666663</v>
      </c>
      <c r="G155" s="49">
        <v>10</v>
      </c>
      <c r="H155" s="48">
        <f>G155/13</f>
        <v>0.76923076923076927</v>
      </c>
      <c r="I155" s="49">
        <v>2</v>
      </c>
      <c r="J155" s="48">
        <f>I155/2</f>
        <v>1</v>
      </c>
      <c r="K155" s="49">
        <v>54</v>
      </c>
      <c r="L155" s="50">
        <f>K155/65</f>
        <v>0.83076923076923082</v>
      </c>
      <c r="M155" s="45"/>
    </row>
    <row r="156" spans="2:13" ht="15" customHeight="1">
      <c r="B156" s="51" t="s">
        <v>18</v>
      </c>
      <c r="C156" s="52">
        <v>20</v>
      </c>
      <c r="D156" s="53">
        <f t="shared" ref="D156:D162" si="26">C156/47</f>
        <v>0.42553191489361702</v>
      </c>
      <c r="E156" s="54">
        <v>1</v>
      </c>
      <c r="F156" s="53">
        <f t="shared" ref="F156:F162" si="27">E156/3</f>
        <v>0.33333333333333331</v>
      </c>
      <c r="G156" s="54">
        <v>5</v>
      </c>
      <c r="H156" s="53">
        <f t="shared" ref="H156:H162" si="28">G156/13</f>
        <v>0.38461538461538464</v>
      </c>
      <c r="I156" s="54">
        <v>2</v>
      </c>
      <c r="J156" s="53">
        <f t="shared" ref="J156:J162" si="29">I156/2</f>
        <v>1</v>
      </c>
      <c r="K156" s="54">
        <v>28</v>
      </c>
      <c r="L156" s="55">
        <f t="shared" ref="L156:L162" si="30">K156/65</f>
        <v>0.43076923076923079</v>
      </c>
      <c r="M156" s="45"/>
    </row>
    <row r="157" spans="2:13" ht="15" customHeight="1">
      <c r="B157" s="51" t="s">
        <v>24</v>
      </c>
      <c r="C157" s="52">
        <v>9</v>
      </c>
      <c r="D157" s="53">
        <f t="shared" si="26"/>
        <v>0.19148936170212766</v>
      </c>
      <c r="E157" s="54">
        <v>0</v>
      </c>
      <c r="F157" s="53">
        <f t="shared" si="27"/>
        <v>0</v>
      </c>
      <c r="G157" s="54">
        <v>1</v>
      </c>
      <c r="H157" s="53">
        <f t="shared" si="28"/>
        <v>7.6923076923076927E-2</v>
      </c>
      <c r="I157" s="54">
        <v>1</v>
      </c>
      <c r="J157" s="53">
        <f t="shared" si="29"/>
        <v>0.5</v>
      </c>
      <c r="K157" s="54">
        <v>11</v>
      </c>
      <c r="L157" s="55">
        <f t="shared" si="30"/>
        <v>0.16923076923076924</v>
      </c>
      <c r="M157" s="45"/>
    </row>
    <row r="158" spans="2:13" ht="15" customHeight="1">
      <c r="B158" s="51" t="s">
        <v>130</v>
      </c>
      <c r="C158" s="52">
        <v>2</v>
      </c>
      <c r="D158" s="53">
        <f t="shared" si="26"/>
        <v>4.2553191489361701E-2</v>
      </c>
      <c r="E158" s="54">
        <v>0</v>
      </c>
      <c r="F158" s="53">
        <f t="shared" si="27"/>
        <v>0</v>
      </c>
      <c r="G158" s="54">
        <v>2</v>
      </c>
      <c r="H158" s="53">
        <f t="shared" si="28"/>
        <v>0.15384615384615385</v>
      </c>
      <c r="I158" s="54">
        <v>0</v>
      </c>
      <c r="J158" s="53">
        <f t="shared" si="29"/>
        <v>0</v>
      </c>
      <c r="K158" s="54">
        <v>4</v>
      </c>
      <c r="L158" s="55">
        <f t="shared" si="30"/>
        <v>6.1538461538461542E-2</v>
      </c>
      <c r="M158" s="45"/>
    </row>
    <row r="159" spans="2:13" ht="15" customHeight="1">
      <c r="B159" s="51" t="s">
        <v>19</v>
      </c>
      <c r="C159" s="52">
        <v>14</v>
      </c>
      <c r="D159" s="53">
        <f t="shared" si="26"/>
        <v>0.2978723404255319</v>
      </c>
      <c r="E159" s="54">
        <v>1</v>
      </c>
      <c r="F159" s="53">
        <f t="shared" si="27"/>
        <v>0.33333333333333331</v>
      </c>
      <c r="G159" s="54">
        <v>4</v>
      </c>
      <c r="H159" s="53">
        <f t="shared" si="28"/>
        <v>0.30769230769230771</v>
      </c>
      <c r="I159" s="54">
        <v>0</v>
      </c>
      <c r="J159" s="53">
        <f t="shared" si="29"/>
        <v>0</v>
      </c>
      <c r="K159" s="54">
        <v>19</v>
      </c>
      <c r="L159" s="55">
        <f t="shared" si="30"/>
        <v>0.29230769230769232</v>
      </c>
      <c r="M159" s="45"/>
    </row>
    <row r="160" spans="2:13" ht="15" customHeight="1">
      <c r="B160" s="51" t="s">
        <v>20</v>
      </c>
      <c r="C160" s="52">
        <v>8</v>
      </c>
      <c r="D160" s="53">
        <f t="shared" si="26"/>
        <v>0.1702127659574468</v>
      </c>
      <c r="E160" s="54">
        <v>1</v>
      </c>
      <c r="F160" s="53">
        <f t="shared" si="27"/>
        <v>0.33333333333333331</v>
      </c>
      <c r="G160" s="54">
        <v>4</v>
      </c>
      <c r="H160" s="53">
        <f t="shared" si="28"/>
        <v>0.30769230769230771</v>
      </c>
      <c r="I160" s="54">
        <v>0</v>
      </c>
      <c r="J160" s="53">
        <f t="shared" si="29"/>
        <v>0</v>
      </c>
      <c r="K160" s="54">
        <v>13</v>
      </c>
      <c r="L160" s="55">
        <f t="shared" si="30"/>
        <v>0.2</v>
      </c>
      <c r="M160" s="45"/>
    </row>
    <row r="161" spans="2:13" ht="15" customHeight="1">
      <c r="B161" s="51" t="s">
        <v>21</v>
      </c>
      <c r="C161" s="52">
        <v>15</v>
      </c>
      <c r="D161" s="53">
        <f t="shared" si="26"/>
        <v>0.31914893617021278</v>
      </c>
      <c r="E161" s="54">
        <v>0</v>
      </c>
      <c r="F161" s="53">
        <f t="shared" si="27"/>
        <v>0</v>
      </c>
      <c r="G161" s="54">
        <v>5</v>
      </c>
      <c r="H161" s="53">
        <f t="shared" si="28"/>
        <v>0.38461538461538464</v>
      </c>
      <c r="I161" s="54">
        <v>0</v>
      </c>
      <c r="J161" s="53">
        <f t="shared" si="29"/>
        <v>0</v>
      </c>
      <c r="K161" s="54">
        <v>20</v>
      </c>
      <c r="L161" s="55">
        <f t="shared" si="30"/>
        <v>0.30769230769230771</v>
      </c>
      <c r="M161" s="45"/>
    </row>
    <row r="162" spans="2:13" ht="15" customHeight="1" thickBot="1">
      <c r="B162" s="56" t="s">
        <v>22</v>
      </c>
      <c r="C162" s="57">
        <v>1</v>
      </c>
      <c r="D162" s="58">
        <f t="shared" si="26"/>
        <v>2.1276595744680851E-2</v>
      </c>
      <c r="E162" s="59">
        <v>0</v>
      </c>
      <c r="F162" s="58">
        <f t="shared" si="27"/>
        <v>0</v>
      </c>
      <c r="G162" s="59">
        <v>0</v>
      </c>
      <c r="H162" s="58">
        <f t="shared" si="28"/>
        <v>0</v>
      </c>
      <c r="I162" s="59">
        <v>0</v>
      </c>
      <c r="J162" s="58">
        <f t="shared" si="29"/>
        <v>0</v>
      </c>
      <c r="K162" s="59">
        <v>1</v>
      </c>
      <c r="L162" s="60">
        <f t="shared" si="30"/>
        <v>1.5384615384615385E-2</v>
      </c>
      <c r="M162" s="45"/>
    </row>
    <row r="163" spans="2:13" ht="15" customHeight="1" thickTop="1">
      <c r="B163" s="9"/>
      <c r="C163" s="9"/>
      <c r="D163" s="9"/>
      <c r="E163" s="9"/>
      <c r="F163" s="9"/>
      <c r="G163" s="9"/>
      <c r="H163" s="9"/>
      <c r="I163" s="9"/>
      <c r="J163" s="9"/>
    </row>
    <row r="164" spans="2:13" ht="43.5" customHeight="1">
      <c r="B164" s="92" t="s">
        <v>56</v>
      </c>
      <c r="C164" s="92"/>
      <c r="D164" s="92"/>
      <c r="E164" s="92"/>
      <c r="F164" s="92"/>
      <c r="G164" s="92"/>
      <c r="H164" s="92"/>
      <c r="I164" s="92"/>
      <c r="J164" s="92"/>
    </row>
    <row r="165" spans="2:13" ht="15" customHeight="1" thickBot="1">
      <c r="B165" s="9"/>
      <c r="C165" s="9"/>
      <c r="D165" s="9"/>
      <c r="E165" s="9"/>
      <c r="F165" s="9"/>
      <c r="G165" s="9"/>
      <c r="H165" s="9"/>
      <c r="I165" s="9"/>
      <c r="J165" s="9"/>
    </row>
    <row r="166" spans="2:13" ht="15" customHeight="1" thickTop="1">
      <c r="B166" s="37"/>
      <c r="C166" s="99" t="s">
        <v>2</v>
      </c>
      <c r="D166" s="100"/>
      <c r="E166" s="100"/>
      <c r="F166" s="100"/>
      <c r="G166" s="100"/>
      <c r="H166" s="100"/>
      <c r="I166" s="100"/>
      <c r="J166" s="100"/>
      <c r="K166" s="100"/>
      <c r="L166" s="101"/>
    </row>
    <row r="167" spans="2:13" ht="39" customHeight="1">
      <c r="B167" s="38"/>
      <c r="C167" s="102" t="s">
        <v>48</v>
      </c>
      <c r="D167" s="103"/>
      <c r="E167" s="103" t="s">
        <v>49</v>
      </c>
      <c r="F167" s="103"/>
      <c r="G167" s="103" t="s">
        <v>50</v>
      </c>
      <c r="H167" s="103"/>
      <c r="I167" s="103" t="s">
        <v>51</v>
      </c>
      <c r="J167" s="103"/>
      <c r="K167" s="103" t="s">
        <v>16</v>
      </c>
      <c r="L167" s="104"/>
    </row>
    <row r="168" spans="2:13" ht="15" customHeight="1" thickBot="1">
      <c r="B168" s="39"/>
      <c r="C168" s="32" t="s">
        <v>6</v>
      </c>
      <c r="D168" s="33" t="s">
        <v>3</v>
      </c>
      <c r="E168" s="33" t="s">
        <v>6</v>
      </c>
      <c r="F168" s="33" t="s">
        <v>3</v>
      </c>
      <c r="G168" s="33" t="s">
        <v>6</v>
      </c>
      <c r="H168" s="33" t="s">
        <v>3</v>
      </c>
      <c r="I168" s="33" t="s">
        <v>6</v>
      </c>
      <c r="J168" s="33" t="s">
        <v>3</v>
      </c>
      <c r="K168" s="33" t="s">
        <v>6</v>
      </c>
      <c r="L168" s="34" t="s">
        <v>3</v>
      </c>
    </row>
    <row r="169" spans="2:13" ht="15" customHeight="1" thickTop="1">
      <c r="B169" s="29" t="s">
        <v>57</v>
      </c>
      <c r="C169" s="11">
        <v>4</v>
      </c>
      <c r="D169" s="12">
        <f>C169/47</f>
        <v>8.5106382978723402E-2</v>
      </c>
      <c r="E169" s="13">
        <v>0</v>
      </c>
      <c r="F169" s="12">
        <f>E169/3</f>
        <v>0</v>
      </c>
      <c r="G169" s="13">
        <v>0</v>
      </c>
      <c r="H169" s="12">
        <f>G169/13</f>
        <v>0</v>
      </c>
      <c r="I169" s="13">
        <v>0</v>
      </c>
      <c r="J169" s="12">
        <f>I169/2</f>
        <v>0</v>
      </c>
      <c r="K169" s="13">
        <v>4</v>
      </c>
      <c r="L169" s="14">
        <f>K169/65</f>
        <v>6.1538461538461542E-2</v>
      </c>
    </row>
    <row r="170" spans="2:13" ht="15" customHeight="1">
      <c r="B170" s="30" t="s">
        <v>58</v>
      </c>
      <c r="C170" s="16">
        <v>1</v>
      </c>
      <c r="D170" s="17">
        <f t="shared" ref="D170:D174" si="31">C170/47</f>
        <v>2.1276595744680851E-2</v>
      </c>
      <c r="E170" s="18">
        <v>0</v>
      </c>
      <c r="F170" s="17">
        <f t="shared" ref="F170:F174" si="32">E170/3</f>
        <v>0</v>
      </c>
      <c r="G170" s="18">
        <v>0</v>
      </c>
      <c r="H170" s="17">
        <f t="shared" ref="H170:H174" si="33">G170/13</f>
        <v>0</v>
      </c>
      <c r="I170" s="18">
        <v>0</v>
      </c>
      <c r="J170" s="17">
        <f t="shared" ref="J170:J174" si="34">I170/2</f>
        <v>0</v>
      </c>
      <c r="K170" s="18">
        <v>1</v>
      </c>
      <c r="L170" s="19">
        <f t="shared" ref="L170:L174" si="35">K170/65</f>
        <v>1.5384615384615385E-2</v>
      </c>
    </row>
    <row r="171" spans="2:13" ht="15" customHeight="1">
      <c r="B171" s="30" t="s">
        <v>59</v>
      </c>
      <c r="C171" s="16">
        <v>14</v>
      </c>
      <c r="D171" s="17">
        <f t="shared" si="31"/>
        <v>0.2978723404255319</v>
      </c>
      <c r="E171" s="18">
        <v>2</v>
      </c>
      <c r="F171" s="17">
        <f t="shared" si="32"/>
        <v>0.66666666666666663</v>
      </c>
      <c r="G171" s="18">
        <v>1</v>
      </c>
      <c r="H171" s="17">
        <f t="shared" si="33"/>
        <v>7.6923076923076927E-2</v>
      </c>
      <c r="I171" s="18">
        <v>2</v>
      </c>
      <c r="J171" s="17">
        <f t="shared" si="34"/>
        <v>1</v>
      </c>
      <c r="K171" s="18">
        <v>19</v>
      </c>
      <c r="L171" s="19">
        <f t="shared" si="35"/>
        <v>0.29230769230769232</v>
      </c>
    </row>
    <row r="172" spans="2:13" ht="15" customHeight="1">
      <c r="B172" s="30" t="s">
        <v>5</v>
      </c>
      <c r="C172" s="16">
        <v>1</v>
      </c>
      <c r="D172" s="17">
        <f t="shared" si="31"/>
        <v>2.1276595744680851E-2</v>
      </c>
      <c r="E172" s="18">
        <v>0</v>
      </c>
      <c r="F172" s="17">
        <f t="shared" si="32"/>
        <v>0</v>
      </c>
      <c r="G172" s="18">
        <v>0</v>
      </c>
      <c r="H172" s="17">
        <f t="shared" si="33"/>
        <v>0</v>
      </c>
      <c r="I172" s="18">
        <v>0</v>
      </c>
      <c r="J172" s="17">
        <f t="shared" si="34"/>
        <v>0</v>
      </c>
      <c r="K172" s="18">
        <v>1</v>
      </c>
      <c r="L172" s="19">
        <f t="shared" si="35"/>
        <v>1.5384615384615385E-2</v>
      </c>
    </row>
    <row r="173" spans="2:13" ht="15" customHeight="1">
      <c r="B173" s="30" t="s">
        <v>126</v>
      </c>
      <c r="C173" s="16">
        <v>0</v>
      </c>
      <c r="D173" s="17">
        <f t="shared" si="31"/>
        <v>0</v>
      </c>
      <c r="E173" s="18">
        <v>0</v>
      </c>
      <c r="F173" s="17">
        <f t="shared" si="32"/>
        <v>0</v>
      </c>
      <c r="G173" s="18">
        <v>0</v>
      </c>
      <c r="H173" s="17">
        <f t="shared" si="33"/>
        <v>0</v>
      </c>
      <c r="I173" s="18">
        <v>0</v>
      </c>
      <c r="J173" s="17">
        <f t="shared" si="34"/>
        <v>0</v>
      </c>
      <c r="K173" s="18">
        <v>0</v>
      </c>
      <c r="L173" s="19">
        <f t="shared" si="35"/>
        <v>0</v>
      </c>
    </row>
    <row r="174" spans="2:13" ht="15" customHeight="1" thickBot="1">
      <c r="B174" s="31" t="s">
        <v>60</v>
      </c>
      <c r="C174" s="21">
        <v>28</v>
      </c>
      <c r="D174" s="22">
        <f t="shared" si="31"/>
        <v>0.5957446808510638</v>
      </c>
      <c r="E174" s="23">
        <v>1</v>
      </c>
      <c r="F174" s="22">
        <f t="shared" si="32"/>
        <v>0.33333333333333331</v>
      </c>
      <c r="G174" s="23">
        <v>12</v>
      </c>
      <c r="H174" s="22">
        <f t="shared" si="33"/>
        <v>0.92307692307692313</v>
      </c>
      <c r="I174" s="23">
        <v>0</v>
      </c>
      <c r="J174" s="22">
        <f t="shared" si="34"/>
        <v>0</v>
      </c>
      <c r="K174" s="23">
        <v>41</v>
      </c>
      <c r="L174" s="24">
        <f t="shared" si="35"/>
        <v>0.63076923076923075</v>
      </c>
    </row>
    <row r="175" spans="2:13" ht="15" customHeight="1" thickTop="1">
      <c r="B175" s="40"/>
      <c r="C175" s="35"/>
      <c r="D175" s="36"/>
      <c r="E175" s="35"/>
      <c r="F175" s="36"/>
      <c r="G175" s="35"/>
      <c r="H175" s="36"/>
      <c r="I175" s="35"/>
      <c r="J175" s="36"/>
      <c r="K175" s="35"/>
      <c r="L175" s="36"/>
    </row>
    <row r="176" spans="2:13" ht="31.5" customHeight="1">
      <c r="B176" s="91" t="s">
        <v>53</v>
      </c>
      <c r="C176" s="91"/>
      <c r="D176" s="91"/>
      <c r="E176" s="91"/>
      <c r="F176" s="91"/>
      <c r="G176" s="91"/>
      <c r="H176" s="91"/>
      <c r="I176" s="91"/>
      <c r="J176" s="91"/>
      <c r="K176" s="35"/>
      <c r="L176" s="36"/>
    </row>
    <row r="177" spans="2:10" ht="15" customHeight="1" thickBot="1"/>
    <row r="178" spans="2:10" ht="15" customHeight="1" thickTop="1">
      <c r="B178" s="37"/>
      <c r="C178" s="99" t="s">
        <v>2</v>
      </c>
      <c r="D178" s="100"/>
      <c r="E178" s="100"/>
      <c r="F178" s="100"/>
      <c r="G178" s="100"/>
      <c r="H178" s="100"/>
      <c r="I178" s="100"/>
      <c r="J178" s="101"/>
    </row>
    <row r="179" spans="2:10" ht="34.5" customHeight="1">
      <c r="B179" s="38"/>
      <c r="C179" s="102" t="s">
        <v>48</v>
      </c>
      <c r="D179" s="103"/>
      <c r="E179" s="103" t="s">
        <v>49</v>
      </c>
      <c r="F179" s="103"/>
      <c r="G179" s="103" t="s">
        <v>50</v>
      </c>
      <c r="H179" s="103"/>
      <c r="I179" s="103" t="s">
        <v>51</v>
      </c>
      <c r="J179" s="104"/>
    </row>
    <row r="180" spans="2:10" ht="15" customHeight="1" thickBot="1">
      <c r="B180" s="39"/>
      <c r="C180" s="32" t="s">
        <v>6</v>
      </c>
      <c r="D180" s="33" t="s">
        <v>3</v>
      </c>
      <c r="E180" s="33" t="s">
        <v>6</v>
      </c>
      <c r="F180" s="33" t="s">
        <v>3</v>
      </c>
      <c r="G180" s="33" t="s">
        <v>6</v>
      </c>
      <c r="H180" s="33" t="s">
        <v>3</v>
      </c>
      <c r="I180" s="33" t="s">
        <v>6</v>
      </c>
      <c r="J180" s="34" t="s">
        <v>3</v>
      </c>
    </row>
    <row r="181" spans="2:10" ht="15" customHeight="1" thickTop="1">
      <c r="B181" s="29" t="s">
        <v>127</v>
      </c>
      <c r="C181" s="11">
        <v>2</v>
      </c>
      <c r="D181" s="12">
        <f>C181/47</f>
        <v>4.2553191489361701E-2</v>
      </c>
      <c r="E181" s="13">
        <v>0</v>
      </c>
      <c r="F181" s="12">
        <f>E181/3</f>
        <v>0</v>
      </c>
      <c r="G181" s="13">
        <v>0</v>
      </c>
      <c r="H181" s="12">
        <f>G181/13</f>
        <v>0</v>
      </c>
      <c r="I181" s="13">
        <v>0</v>
      </c>
      <c r="J181" s="14">
        <v>0</v>
      </c>
    </row>
    <row r="182" spans="2:10" ht="15" customHeight="1">
      <c r="B182" s="30" t="s">
        <v>54</v>
      </c>
      <c r="C182" s="16">
        <v>0</v>
      </c>
      <c r="D182" s="17">
        <f t="shared" ref="D182:D185" si="36">C182/47</f>
        <v>0</v>
      </c>
      <c r="E182" s="18">
        <v>0</v>
      </c>
      <c r="F182" s="17">
        <f t="shared" ref="F182:F185" si="37">E182/3</f>
        <v>0</v>
      </c>
      <c r="G182" s="18">
        <v>0</v>
      </c>
      <c r="H182" s="17">
        <f t="shared" ref="H182:H185" si="38">G182/13</f>
        <v>0</v>
      </c>
      <c r="I182" s="18">
        <v>0</v>
      </c>
      <c r="J182" s="19">
        <v>0</v>
      </c>
    </row>
    <row r="183" spans="2:10" ht="15" customHeight="1">
      <c r="B183" s="30" t="s">
        <v>128</v>
      </c>
      <c r="C183" s="16">
        <v>1</v>
      </c>
      <c r="D183" s="17">
        <f t="shared" si="36"/>
        <v>2.1276595744680851E-2</v>
      </c>
      <c r="E183" s="18">
        <v>0</v>
      </c>
      <c r="F183" s="17">
        <f t="shared" si="37"/>
        <v>0</v>
      </c>
      <c r="G183" s="18">
        <v>0</v>
      </c>
      <c r="H183" s="17">
        <f t="shared" si="38"/>
        <v>0</v>
      </c>
      <c r="I183" s="18">
        <v>0</v>
      </c>
      <c r="J183" s="19">
        <v>0</v>
      </c>
    </row>
    <row r="184" spans="2:10" ht="15" customHeight="1">
      <c r="B184" s="30" t="s">
        <v>129</v>
      </c>
      <c r="C184" s="16">
        <v>6</v>
      </c>
      <c r="D184" s="17">
        <f t="shared" si="36"/>
        <v>0.1276595744680851</v>
      </c>
      <c r="E184" s="18">
        <v>1</v>
      </c>
      <c r="F184" s="17">
        <f t="shared" si="37"/>
        <v>0.33333333333333331</v>
      </c>
      <c r="G184" s="18">
        <v>0</v>
      </c>
      <c r="H184" s="17">
        <f t="shared" si="38"/>
        <v>0</v>
      </c>
      <c r="I184" s="18">
        <v>0</v>
      </c>
      <c r="J184" s="19">
        <v>0</v>
      </c>
    </row>
    <row r="185" spans="2:10" ht="15" customHeight="1" thickBot="1">
      <c r="B185" s="31" t="s">
        <v>55</v>
      </c>
      <c r="C185" s="21">
        <v>38</v>
      </c>
      <c r="D185" s="22">
        <f t="shared" si="36"/>
        <v>0.80851063829787229</v>
      </c>
      <c r="E185" s="23">
        <v>2</v>
      </c>
      <c r="F185" s="22">
        <f t="shared" si="37"/>
        <v>0.66666666666666663</v>
      </c>
      <c r="G185" s="23">
        <v>13</v>
      </c>
      <c r="H185" s="22">
        <f t="shared" si="38"/>
        <v>1</v>
      </c>
      <c r="I185" s="23">
        <v>2</v>
      </c>
      <c r="J185" s="24">
        <v>1</v>
      </c>
    </row>
    <row r="186" spans="2:10" ht="15" customHeight="1" thickTop="1"/>
    <row r="187" spans="2:10" ht="15" customHeight="1"/>
    <row r="188" spans="2:10" ht="15" customHeight="1"/>
    <row r="189" spans="2:10" ht="15" customHeight="1"/>
    <row r="190" spans="2:10" ht="15" customHeight="1"/>
    <row r="191" spans="2:10" ht="15" customHeight="1"/>
    <row r="192" spans="2:10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</sheetData>
  <mergeCells count="84">
    <mergeCell ref="B2:O2"/>
    <mergeCell ref="D4:L4"/>
    <mergeCell ref="B8:H8"/>
    <mergeCell ref="B9:B11"/>
    <mergeCell ref="C9:H9"/>
    <mergeCell ref="C10:D10"/>
    <mergeCell ref="E10:F10"/>
    <mergeCell ref="G10:H10"/>
    <mergeCell ref="B18:J18"/>
    <mergeCell ref="B19:B21"/>
    <mergeCell ref="C19:J19"/>
    <mergeCell ref="C20:D20"/>
    <mergeCell ref="E20:F20"/>
    <mergeCell ref="G20:H20"/>
    <mergeCell ref="I20:J20"/>
    <mergeCell ref="B28:L28"/>
    <mergeCell ref="B29:B30"/>
    <mergeCell ref="C29:D29"/>
    <mergeCell ref="E29:F29"/>
    <mergeCell ref="G29:H29"/>
    <mergeCell ref="I29:J29"/>
    <mergeCell ref="K29:L29"/>
    <mergeCell ref="B84:K84"/>
    <mergeCell ref="B85:K85"/>
    <mergeCell ref="B86:C86"/>
    <mergeCell ref="D86:E86"/>
    <mergeCell ref="F86:G86"/>
    <mergeCell ref="H86:I86"/>
    <mergeCell ref="J86:K86"/>
    <mergeCell ref="K105:L105"/>
    <mergeCell ref="C92:L92"/>
    <mergeCell ref="C93:D93"/>
    <mergeCell ref="E93:F93"/>
    <mergeCell ref="G93:H93"/>
    <mergeCell ref="I93:J93"/>
    <mergeCell ref="K93:L93"/>
    <mergeCell ref="G138:H138"/>
    <mergeCell ref="I138:J138"/>
    <mergeCell ref="C131:L131"/>
    <mergeCell ref="C132:D132"/>
    <mergeCell ref="E132:F132"/>
    <mergeCell ref="G132:H132"/>
    <mergeCell ref="I132:J132"/>
    <mergeCell ref="K132:L132"/>
    <mergeCell ref="B129:J129"/>
    <mergeCell ref="C178:J178"/>
    <mergeCell ref="C179:D179"/>
    <mergeCell ref="E179:F179"/>
    <mergeCell ref="G179:H179"/>
    <mergeCell ref="I179:J179"/>
    <mergeCell ref="C166:L166"/>
    <mergeCell ref="C167:D167"/>
    <mergeCell ref="E167:F167"/>
    <mergeCell ref="G167:H167"/>
    <mergeCell ref="I167:J167"/>
    <mergeCell ref="K167:L167"/>
    <mergeCell ref="B164:J164"/>
    <mergeCell ref="C137:J137"/>
    <mergeCell ref="C138:D138"/>
    <mergeCell ref="E138:F138"/>
    <mergeCell ref="B90:G90"/>
    <mergeCell ref="B102:G102"/>
    <mergeCell ref="H102:J102"/>
    <mergeCell ref="B113:J113"/>
    <mergeCell ref="B127:J127"/>
    <mergeCell ref="C115:L115"/>
    <mergeCell ref="C116:D116"/>
    <mergeCell ref="E116:F116"/>
    <mergeCell ref="G116:H116"/>
    <mergeCell ref="I116:J116"/>
    <mergeCell ref="K116:L116"/>
    <mergeCell ref="C104:L104"/>
    <mergeCell ref="C105:D105"/>
    <mergeCell ref="E105:F105"/>
    <mergeCell ref="G105:H105"/>
    <mergeCell ref="I105:J105"/>
    <mergeCell ref="B176:J176"/>
    <mergeCell ref="B150:J150"/>
    <mergeCell ref="C152:L152"/>
    <mergeCell ref="C153:D153"/>
    <mergeCell ref="E153:F153"/>
    <mergeCell ref="G153:H153"/>
    <mergeCell ref="I153:J153"/>
    <mergeCell ref="K153:L1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7"/>
  <sheetViews>
    <sheetView showGridLines="0" topLeftCell="A217" zoomScaleNormal="100" workbookViewId="0">
      <selection activeCell="N280" sqref="N280"/>
    </sheetView>
  </sheetViews>
  <sheetFormatPr defaultRowHeight="15"/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3.5" customHeight="1">
      <c r="A2" s="2"/>
      <c r="B2" s="109" t="s">
        <v>62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90"/>
      <c r="O2" s="90"/>
      <c r="P2" s="90"/>
      <c r="Q2" s="90"/>
      <c r="R2" s="90"/>
      <c r="S2" s="90"/>
      <c r="T2" s="90"/>
      <c r="U2" s="90"/>
      <c r="V2" s="90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5.25" customHeight="1">
      <c r="A4" s="2"/>
      <c r="B4" s="2"/>
      <c r="C4" s="110" t="s">
        <v>47</v>
      </c>
      <c r="D4" s="110"/>
      <c r="E4" s="110"/>
      <c r="F4" s="110"/>
      <c r="G4" s="110"/>
      <c r="H4" s="110"/>
      <c r="I4" s="110"/>
      <c r="J4" s="110"/>
      <c r="K4" s="110"/>
      <c r="L4" s="89"/>
      <c r="M4" s="89"/>
      <c r="N4" s="89"/>
      <c r="O4" s="89"/>
      <c r="P4" s="89"/>
      <c r="Q4" s="89"/>
      <c r="R4" s="89"/>
      <c r="S4" s="89"/>
      <c r="T4" s="89"/>
      <c r="U4" s="89"/>
      <c r="V4" s="2"/>
    </row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1:15" ht="15" customHeight="1"/>
    <row r="146" spans="1:15" ht="15" customHeight="1"/>
    <row r="147" spans="1:15" ht="15" customHeight="1"/>
    <row r="148" spans="1:15" ht="15" customHeight="1"/>
    <row r="149" spans="1:15" ht="1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</row>
    <row r="150" spans="1:15" ht="1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 t="s">
        <v>2</v>
      </c>
      <c r="L150" s="67"/>
      <c r="M150" s="67"/>
      <c r="N150" s="67"/>
      <c r="O150" s="67"/>
    </row>
    <row r="151" spans="1:15" ht="1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</row>
    <row r="152" spans="1:15" ht="1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 t="s">
        <v>48</v>
      </c>
      <c r="L152" s="67" t="s">
        <v>49</v>
      </c>
      <c r="M152" s="67" t="s">
        <v>50</v>
      </c>
      <c r="N152" s="67" t="s">
        <v>51</v>
      </c>
      <c r="O152" s="67"/>
    </row>
    <row r="153" spans="1:15" ht="15" customHeight="1">
      <c r="A153" s="67"/>
      <c r="B153" s="67"/>
      <c r="C153" s="67"/>
      <c r="D153" s="67"/>
      <c r="E153" s="67"/>
      <c r="F153" s="67"/>
      <c r="G153" s="67"/>
      <c r="H153" s="67"/>
      <c r="I153" s="111"/>
      <c r="J153" s="68" t="s">
        <v>120</v>
      </c>
      <c r="K153" s="69">
        <v>0.63829787234042556</v>
      </c>
      <c r="L153" s="69">
        <v>0.33333333333333331</v>
      </c>
      <c r="M153" s="69">
        <v>0.15384615384615385</v>
      </c>
      <c r="N153" s="69">
        <v>0</v>
      </c>
      <c r="O153" s="67"/>
    </row>
    <row r="154" spans="1:15" ht="15" customHeight="1">
      <c r="A154" s="67"/>
      <c r="B154" s="67"/>
      <c r="C154" s="67"/>
      <c r="D154" s="67"/>
      <c r="E154" s="67"/>
      <c r="F154" s="67"/>
      <c r="G154" s="67"/>
      <c r="H154" s="67"/>
      <c r="I154" s="111"/>
      <c r="J154" s="68" t="s">
        <v>34</v>
      </c>
      <c r="K154" s="69">
        <v>0.31914893617021278</v>
      </c>
      <c r="L154" s="69">
        <v>0.33333333333333331</v>
      </c>
      <c r="M154" s="69">
        <v>0.46153846153846156</v>
      </c>
      <c r="N154" s="69">
        <v>0</v>
      </c>
      <c r="O154" s="67"/>
    </row>
    <row r="155" spans="1:15" ht="15" customHeight="1">
      <c r="A155" s="67"/>
      <c r="B155" s="67"/>
      <c r="C155" s="67"/>
      <c r="D155" s="67"/>
      <c r="E155" s="67"/>
      <c r="F155" s="67"/>
      <c r="G155" s="67"/>
      <c r="H155" s="67"/>
      <c r="I155" s="111" t="s">
        <v>131</v>
      </c>
      <c r="J155" s="68" t="s">
        <v>25</v>
      </c>
      <c r="K155" s="69">
        <v>2.1276595744680851E-2</v>
      </c>
      <c r="L155" s="69">
        <v>0</v>
      </c>
      <c r="M155" s="69">
        <v>7.6923076923076927E-2</v>
      </c>
      <c r="N155" s="69">
        <v>0</v>
      </c>
      <c r="O155" s="67"/>
    </row>
    <row r="156" spans="1:15" ht="15" customHeight="1">
      <c r="A156" s="67"/>
      <c r="B156" s="67"/>
      <c r="C156" s="67"/>
      <c r="D156" s="67"/>
      <c r="E156" s="67"/>
      <c r="F156" s="67"/>
      <c r="G156" s="67"/>
      <c r="H156" s="67"/>
      <c r="I156" s="111"/>
      <c r="J156" s="68" t="s">
        <v>46</v>
      </c>
      <c r="K156" s="69">
        <v>8.5106382978723402E-2</v>
      </c>
      <c r="L156" s="69">
        <v>0</v>
      </c>
      <c r="M156" s="69">
        <v>0.38461538461538464</v>
      </c>
      <c r="N156" s="69">
        <v>0.5</v>
      </c>
      <c r="O156" s="67"/>
    </row>
    <row r="157" spans="1:15" ht="15" customHeight="1">
      <c r="A157" s="67"/>
      <c r="B157" s="67"/>
      <c r="C157" s="67"/>
      <c r="D157" s="67"/>
      <c r="E157" s="67"/>
      <c r="F157" s="67"/>
      <c r="G157" s="67"/>
      <c r="H157" s="67"/>
      <c r="I157" s="111"/>
      <c r="J157" s="68" t="s">
        <v>26</v>
      </c>
      <c r="K157" s="69">
        <v>2.1276595744680851E-2</v>
      </c>
      <c r="L157" s="69">
        <v>0</v>
      </c>
      <c r="M157" s="69">
        <v>7.6923076923076927E-2</v>
      </c>
      <c r="N157" s="69">
        <v>0</v>
      </c>
      <c r="O157" s="67"/>
    </row>
    <row r="158" spans="1:15" ht="15" customHeight="1">
      <c r="A158" s="67"/>
      <c r="B158" s="67"/>
      <c r="C158" s="67"/>
      <c r="D158" s="67"/>
      <c r="E158" s="67"/>
      <c r="F158" s="67"/>
      <c r="G158" s="67"/>
      <c r="H158" s="67"/>
      <c r="I158" s="111"/>
      <c r="J158" s="68" t="s">
        <v>124</v>
      </c>
      <c r="K158" s="69">
        <v>0.1276595744680851</v>
      </c>
      <c r="L158" s="69">
        <v>0.33333333333333331</v>
      </c>
      <c r="M158" s="69">
        <v>0.30769230769230771</v>
      </c>
      <c r="N158" s="69">
        <v>1</v>
      </c>
      <c r="O158" s="67"/>
    </row>
    <row r="159" spans="1:15" ht="15" customHeight="1">
      <c r="A159" s="67"/>
      <c r="B159" s="67"/>
      <c r="C159" s="67"/>
      <c r="D159" s="67"/>
      <c r="E159" s="67"/>
      <c r="F159" s="67"/>
      <c r="G159" s="67"/>
      <c r="H159" s="67"/>
      <c r="I159" s="111"/>
      <c r="J159" s="68" t="s">
        <v>13</v>
      </c>
      <c r="K159" s="69">
        <v>0.23404255319148937</v>
      </c>
      <c r="L159" s="69">
        <v>0</v>
      </c>
      <c r="M159" s="69">
        <v>7.6923076923076927E-2</v>
      </c>
      <c r="N159" s="69">
        <v>0</v>
      </c>
      <c r="O159" s="67"/>
    </row>
    <row r="160" spans="1:15" ht="15" customHeight="1">
      <c r="A160" s="67"/>
      <c r="B160" s="67"/>
      <c r="C160" s="67"/>
      <c r="D160" s="67"/>
      <c r="E160" s="67"/>
      <c r="F160" s="67"/>
      <c r="G160" s="67"/>
      <c r="H160" s="67"/>
      <c r="I160" s="111"/>
      <c r="J160" s="68" t="s">
        <v>5</v>
      </c>
      <c r="K160" s="69">
        <v>4.2553191489361701E-2</v>
      </c>
      <c r="L160" s="69">
        <v>0</v>
      </c>
      <c r="M160" s="69">
        <v>0</v>
      </c>
      <c r="N160" s="69">
        <v>0</v>
      </c>
      <c r="O160" s="67"/>
    </row>
    <row r="161" spans="1:15" ht="1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</row>
    <row r="162" spans="1:15" ht="1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</row>
    <row r="163" spans="1:15" ht="15" customHeight="1"/>
    <row r="164" spans="1:15" ht="15" customHeight="1"/>
    <row r="165" spans="1:15" ht="15" customHeight="1"/>
    <row r="166" spans="1:15" ht="15" customHeight="1"/>
    <row r="167" spans="1:15" ht="15" customHeight="1"/>
    <row r="168" spans="1:15" ht="15" customHeight="1"/>
    <row r="169" spans="1:15" ht="15" customHeight="1"/>
    <row r="170" spans="1:15" ht="15" customHeight="1"/>
    <row r="171" spans="1:15" ht="15" customHeight="1"/>
    <row r="172" spans="1:15" ht="15" customHeight="1"/>
    <row r="173" spans="1:15" ht="15" customHeight="1"/>
    <row r="174" spans="1:15" ht="15" customHeight="1"/>
    <row r="175" spans="1:15" ht="15" customHeight="1"/>
    <row r="176" spans="1:15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</sheetData>
  <mergeCells count="4">
    <mergeCell ref="I155:I160"/>
    <mergeCell ref="I153:I154"/>
    <mergeCell ref="C4:K4"/>
    <mergeCell ref="B2:M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3"/>
  <sheetViews>
    <sheetView showGridLines="0" tabSelected="1" zoomScaleNormal="100" workbookViewId="0">
      <pane ySplit="4" topLeftCell="A5" activePane="bottomLeft" state="frozen"/>
      <selection pane="bottomLeft" activeCell="A232" sqref="A232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>
      <c r="A2" s="2"/>
      <c r="B2" s="112" t="s">
        <v>27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9.25" customHeight="1">
      <c r="A4" s="110" t="s">
        <v>61</v>
      </c>
      <c r="B4" s="110"/>
      <c r="C4" s="110"/>
      <c r="D4" s="110"/>
      <c r="E4" s="110"/>
      <c r="F4" s="110"/>
      <c r="G4" s="110"/>
      <c r="H4" s="110"/>
      <c r="I4" s="110"/>
      <c r="J4" s="2"/>
      <c r="K4" s="110" t="s">
        <v>132</v>
      </c>
      <c r="L4" s="110"/>
      <c r="M4" s="110"/>
      <c r="N4" s="110"/>
      <c r="O4" s="110"/>
      <c r="P4" s="110"/>
      <c r="Q4" s="110"/>
      <c r="R4" s="110"/>
      <c r="S4" s="110"/>
    </row>
    <row r="150" spans="23:31">
      <c r="W150" s="71"/>
      <c r="X150" s="71"/>
      <c r="Y150" s="71"/>
      <c r="Z150" s="71"/>
      <c r="AA150" s="71"/>
      <c r="AB150" s="71"/>
      <c r="AC150" s="71"/>
      <c r="AD150" s="71"/>
    </row>
    <row r="151" spans="23:31">
      <c r="W151" s="71"/>
      <c r="X151" s="71"/>
      <c r="Y151" s="71"/>
      <c r="Z151" s="71"/>
      <c r="AA151" s="71"/>
      <c r="AB151" s="71"/>
      <c r="AC151" s="71"/>
      <c r="AD151" s="71"/>
    </row>
    <row r="152" spans="23:31">
      <c r="W152" s="71"/>
      <c r="X152" s="71"/>
      <c r="Y152" s="71"/>
      <c r="Z152" s="71"/>
      <c r="AA152" s="71"/>
      <c r="AB152" s="71"/>
      <c r="AC152" s="71"/>
      <c r="AD152" s="71"/>
    </row>
    <row r="153" spans="23:31">
      <c r="W153" s="71"/>
      <c r="X153" s="71"/>
      <c r="Y153" s="71"/>
      <c r="Z153" s="71" t="s">
        <v>48</v>
      </c>
      <c r="AA153" s="71" t="s">
        <v>49</v>
      </c>
      <c r="AB153" s="71" t="s">
        <v>50</v>
      </c>
      <c r="AC153" s="71" t="s">
        <v>51</v>
      </c>
      <c r="AD153" s="71"/>
    </row>
    <row r="154" spans="23:31">
      <c r="W154" s="71"/>
      <c r="X154" s="113"/>
      <c r="Y154" s="71" t="s">
        <v>10</v>
      </c>
      <c r="Z154" s="72">
        <v>0.41399999999999998</v>
      </c>
      <c r="AA154" s="72">
        <v>0.45</v>
      </c>
      <c r="AB154" s="72">
        <v>0.1</v>
      </c>
      <c r="AC154" s="72">
        <v>0</v>
      </c>
      <c r="AD154" s="71"/>
      <c r="AE154" s="70"/>
    </row>
    <row r="155" spans="23:31">
      <c r="W155" s="71"/>
      <c r="X155" s="113"/>
      <c r="Y155" s="71" t="s">
        <v>34</v>
      </c>
      <c r="Z155" s="72">
        <v>0.17199999999999999</v>
      </c>
      <c r="AA155" s="72">
        <v>0.25</v>
      </c>
      <c r="AB155" s="72">
        <v>0.4</v>
      </c>
      <c r="AC155" s="72">
        <v>0.125</v>
      </c>
      <c r="AD155" s="71"/>
      <c r="AE155" s="70"/>
    </row>
    <row r="156" spans="23:31">
      <c r="W156" s="71"/>
      <c r="X156" s="113" t="s">
        <v>11</v>
      </c>
      <c r="Y156" s="71" t="s">
        <v>133</v>
      </c>
      <c r="Z156" s="72">
        <v>0</v>
      </c>
      <c r="AA156" s="72">
        <v>0.1</v>
      </c>
      <c r="AB156" s="72">
        <v>0.15</v>
      </c>
      <c r="AC156" s="72">
        <v>0.25</v>
      </c>
      <c r="AD156" s="71"/>
    </row>
    <row r="157" spans="23:31">
      <c r="W157" s="71"/>
      <c r="X157" s="113"/>
      <c r="Y157" s="71" t="s">
        <v>134</v>
      </c>
      <c r="Z157" s="72">
        <v>0.13800000000000001</v>
      </c>
      <c r="AA157" s="72">
        <v>0.05</v>
      </c>
      <c r="AB157" s="72">
        <v>0.15</v>
      </c>
      <c r="AC157" s="72">
        <v>0.375</v>
      </c>
      <c r="AD157" s="71"/>
      <c r="AE157" s="70"/>
    </row>
    <row r="158" spans="23:31">
      <c r="W158" s="71"/>
      <c r="X158" s="113"/>
      <c r="Y158" s="71" t="s">
        <v>135</v>
      </c>
      <c r="Z158" s="72">
        <v>3.4000000000000002E-2</v>
      </c>
      <c r="AA158" s="72">
        <v>0.05</v>
      </c>
      <c r="AB158" s="72">
        <v>0</v>
      </c>
      <c r="AC158" s="72">
        <v>0</v>
      </c>
      <c r="AD158" s="71"/>
      <c r="AE158" s="70"/>
    </row>
    <row r="159" spans="23:31">
      <c r="W159" s="71"/>
      <c r="X159" s="113"/>
      <c r="Y159" s="71" t="s">
        <v>12</v>
      </c>
      <c r="Z159" s="72">
        <v>0.24099999999999999</v>
      </c>
      <c r="AA159" s="72">
        <v>0.1</v>
      </c>
      <c r="AB159" s="72">
        <v>0.3</v>
      </c>
      <c r="AC159" s="72">
        <v>0.25</v>
      </c>
      <c r="AD159" s="71"/>
      <c r="AE159" s="70"/>
    </row>
    <row r="160" spans="23:31">
      <c r="W160" s="71"/>
      <c r="X160" s="113"/>
      <c r="Y160" s="71" t="s">
        <v>13</v>
      </c>
      <c r="Z160" s="72">
        <v>6.9000000000000006E-2</v>
      </c>
      <c r="AA160" s="72">
        <v>0</v>
      </c>
      <c r="AB160" s="72">
        <v>0.4</v>
      </c>
      <c r="AC160" s="72">
        <v>0.125</v>
      </c>
      <c r="AD160" s="71"/>
      <c r="AE160" s="70"/>
    </row>
    <row r="161" spans="23:35">
      <c r="W161" s="71"/>
      <c r="X161" s="113"/>
      <c r="Y161" s="71" t="s">
        <v>5</v>
      </c>
      <c r="Z161" s="72">
        <v>3.4000000000000002E-2</v>
      </c>
      <c r="AA161" s="72">
        <v>0</v>
      </c>
      <c r="AB161" s="72">
        <v>0.05</v>
      </c>
      <c r="AC161" s="72">
        <v>0</v>
      </c>
      <c r="AD161" s="71"/>
      <c r="AE161" s="70"/>
    </row>
    <row r="162" spans="23:35">
      <c r="W162" s="71"/>
      <c r="X162" s="71"/>
      <c r="Y162" s="71"/>
      <c r="Z162" s="71"/>
      <c r="AA162" s="71"/>
      <c r="AB162" s="71"/>
      <c r="AC162" s="71"/>
      <c r="AD162" s="71"/>
      <c r="AI162" s="70"/>
    </row>
    <row r="163" spans="23:35">
      <c r="W163" s="71"/>
      <c r="X163" s="71"/>
      <c r="Y163" s="71"/>
      <c r="Z163" s="71"/>
      <c r="AA163" s="71"/>
      <c r="AB163" s="71"/>
      <c r="AC163" s="71"/>
      <c r="AD163" s="71"/>
    </row>
  </sheetData>
  <mergeCells count="5">
    <mergeCell ref="B2:R2"/>
    <mergeCell ref="A4:I4"/>
    <mergeCell ref="K4:S4"/>
    <mergeCell ref="X156:X161"/>
    <mergeCell ref="X154:X1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EETAC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2014-11-19T10:58:24Z</dcterms:modified>
</cp:coreProperties>
</file>