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05" windowWidth="15480" windowHeight="11520" activeTab="1"/>
  </bookViews>
  <sheets>
    <sheet name="ESAB" sheetId="4" r:id="rId1"/>
    <sheet name="Gràfics" sheetId="5" r:id="rId2"/>
    <sheet name="Comparativa" sheetId="6" r:id="rId3"/>
  </sheets>
  <calcPr calcId="145621"/>
</workbook>
</file>

<file path=xl/calcChain.xml><?xml version="1.0" encoding="utf-8"?>
<calcChain xmlns="http://schemas.openxmlformats.org/spreadsheetml/2006/main">
  <c r="D137" i="4" l="1"/>
  <c r="D136" i="4"/>
  <c r="D135" i="4"/>
  <c r="D134" i="4"/>
  <c r="D133" i="4"/>
  <c r="D132" i="4"/>
  <c r="H219" i="4" l="1"/>
  <c r="F220" i="4"/>
  <c r="F221" i="4"/>
  <c r="F222" i="4"/>
  <c r="F223" i="4"/>
  <c r="F224" i="4"/>
  <c r="F219" i="4"/>
  <c r="D220" i="4"/>
  <c r="D221" i="4"/>
  <c r="D222" i="4"/>
  <c r="D223" i="4"/>
  <c r="D224" i="4"/>
  <c r="D219" i="4"/>
  <c r="L208" i="4"/>
  <c r="L209" i="4"/>
  <c r="L210" i="4"/>
  <c r="L211" i="4"/>
  <c r="L212" i="4"/>
  <c r="L207" i="4"/>
  <c r="J208" i="4"/>
  <c r="J209" i="4"/>
  <c r="J210" i="4"/>
  <c r="J211" i="4"/>
  <c r="J212" i="4"/>
  <c r="J207" i="4"/>
  <c r="H208" i="4"/>
  <c r="H209" i="4"/>
  <c r="H210" i="4"/>
  <c r="H211" i="4"/>
  <c r="H212" i="4"/>
  <c r="F208" i="4"/>
  <c r="F209" i="4"/>
  <c r="F210" i="4"/>
  <c r="F211" i="4"/>
  <c r="F212" i="4"/>
  <c r="F207" i="4"/>
  <c r="H207" i="4"/>
  <c r="D208" i="4"/>
  <c r="D209" i="4"/>
  <c r="D210" i="4"/>
  <c r="D211" i="4"/>
  <c r="D212" i="4"/>
  <c r="D207" i="4"/>
  <c r="L193" i="4"/>
  <c r="L194" i="4"/>
  <c r="L195" i="4"/>
  <c r="L196" i="4"/>
  <c r="L197" i="4"/>
  <c r="L198" i="4"/>
  <c r="L199" i="4"/>
  <c r="L200" i="4"/>
  <c r="L192" i="4"/>
  <c r="J193" i="4"/>
  <c r="J194" i="4"/>
  <c r="J195" i="4"/>
  <c r="J196" i="4"/>
  <c r="J197" i="4"/>
  <c r="J198" i="4"/>
  <c r="J199" i="4"/>
  <c r="J200" i="4"/>
  <c r="J192" i="4"/>
  <c r="H193" i="4"/>
  <c r="H194" i="4"/>
  <c r="H195" i="4"/>
  <c r="H196" i="4"/>
  <c r="H197" i="4"/>
  <c r="H198" i="4"/>
  <c r="H199" i="4"/>
  <c r="H200" i="4"/>
  <c r="H192" i="4"/>
  <c r="F193" i="4"/>
  <c r="F194" i="4"/>
  <c r="F195" i="4"/>
  <c r="F196" i="4"/>
  <c r="F197" i="4"/>
  <c r="F198" i="4"/>
  <c r="F199" i="4"/>
  <c r="F200" i="4"/>
  <c r="F192" i="4"/>
  <c r="D193" i="4"/>
  <c r="D194" i="4"/>
  <c r="D195" i="4"/>
  <c r="D196" i="4"/>
  <c r="D197" i="4"/>
  <c r="D198" i="4"/>
  <c r="D199" i="4"/>
  <c r="D200" i="4"/>
  <c r="D192" i="4"/>
  <c r="L156" i="4"/>
  <c r="L157" i="4"/>
  <c r="L158" i="4"/>
  <c r="L159" i="4"/>
  <c r="L160" i="4"/>
  <c r="L161" i="4"/>
  <c r="L162" i="4"/>
  <c r="L155" i="4"/>
  <c r="J156" i="4"/>
  <c r="J157" i="4"/>
  <c r="J158" i="4"/>
  <c r="J159" i="4"/>
  <c r="J160" i="4"/>
  <c r="J161" i="4"/>
  <c r="J162" i="4"/>
  <c r="J155" i="4"/>
  <c r="H156" i="4"/>
  <c r="H157" i="4"/>
  <c r="H158" i="4"/>
  <c r="H159" i="4"/>
  <c r="H160" i="4"/>
  <c r="H161" i="4"/>
  <c r="H162" i="4"/>
  <c r="H155" i="4"/>
  <c r="F156" i="4"/>
  <c r="F157" i="4"/>
  <c r="F158" i="4"/>
  <c r="F159" i="4"/>
  <c r="F160" i="4"/>
  <c r="F161" i="4"/>
  <c r="F162" i="4"/>
  <c r="F155" i="4"/>
  <c r="D156" i="4"/>
  <c r="D157" i="4"/>
  <c r="D158" i="4"/>
  <c r="D159" i="4"/>
  <c r="D160" i="4"/>
  <c r="D161" i="4"/>
  <c r="D162" i="4"/>
  <c r="D155" i="4"/>
  <c r="L145" i="4"/>
  <c r="L146" i="4"/>
  <c r="L147" i="4"/>
  <c r="L148" i="4"/>
  <c r="L144" i="4"/>
  <c r="J145" i="4"/>
  <c r="J146" i="4"/>
  <c r="J147" i="4"/>
  <c r="J148" i="4"/>
  <c r="J144" i="4"/>
  <c r="H145" i="4"/>
  <c r="H146" i="4"/>
  <c r="H147" i="4"/>
  <c r="H148" i="4"/>
  <c r="H144" i="4"/>
  <c r="F145" i="4"/>
  <c r="F146" i="4"/>
  <c r="F147" i="4"/>
  <c r="F148" i="4"/>
  <c r="F144" i="4"/>
  <c r="D145" i="4"/>
  <c r="D146" i="4"/>
  <c r="D147" i="4"/>
  <c r="D148" i="4"/>
  <c r="D144" i="4"/>
  <c r="L133" i="4"/>
  <c r="L134" i="4"/>
  <c r="L135" i="4"/>
  <c r="L136" i="4"/>
  <c r="L137" i="4"/>
  <c r="L132" i="4"/>
  <c r="J133" i="4"/>
  <c r="J134" i="4"/>
  <c r="J135" i="4"/>
  <c r="J136" i="4"/>
  <c r="J137" i="4"/>
  <c r="J132" i="4"/>
  <c r="H133" i="4"/>
  <c r="H134" i="4"/>
  <c r="H135" i="4"/>
  <c r="H136" i="4"/>
  <c r="H137" i="4"/>
  <c r="H132" i="4"/>
  <c r="F133" i="4"/>
  <c r="F134" i="4"/>
  <c r="F135" i="4"/>
  <c r="F136" i="4"/>
  <c r="F137" i="4"/>
  <c r="F132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31" i="4"/>
  <c r="J23" i="4"/>
  <c r="J24" i="4"/>
  <c r="J25" i="4"/>
  <c r="J26" i="4"/>
  <c r="J22" i="4"/>
  <c r="H13" i="4" l="1"/>
  <c r="H14" i="4"/>
  <c r="H15" i="4"/>
  <c r="H16" i="4"/>
  <c r="H12" i="4"/>
</calcChain>
</file>

<file path=xl/sharedStrings.xml><?xml version="1.0" encoding="utf-8"?>
<sst xmlns="http://schemas.openxmlformats.org/spreadsheetml/2006/main" count="403" uniqueCount="177">
  <si>
    <t>DADES GENERALS</t>
  </si>
  <si>
    <t>Gènere</t>
  </si>
  <si>
    <t>Titulació</t>
  </si>
  <si>
    <t>%</t>
  </si>
  <si>
    <t>Estudis cursats</t>
  </si>
  <si>
    <t>Altres</t>
  </si>
  <si>
    <t>Respostes</t>
  </si>
  <si>
    <t>Són els estudis que m'agraden més</t>
  </si>
  <si>
    <t>Són estudis amb una bona sortida laboral</t>
  </si>
  <si>
    <t>Des de sempre els he volgut fer</t>
  </si>
  <si>
    <t>Per la nota d'accés als estudis</t>
  </si>
  <si>
    <t>4. Com has obtingut informació de la UPC?</t>
  </si>
  <si>
    <t>Saló de l'Ensenyament o altres fires</t>
  </si>
  <si>
    <t>Total</t>
  </si>
  <si>
    <t>Web de la UPC</t>
  </si>
  <si>
    <t>Web de les escoles i facultats de la UPC</t>
  </si>
  <si>
    <t>Cercadors (Google, Yahoo, altres)</t>
  </si>
  <si>
    <t>Portals educatius</t>
  </si>
  <si>
    <t>Guies informatives dels estudis de la UPC</t>
  </si>
  <si>
    <t>Consultes al servei d'informació de la UPC</t>
  </si>
  <si>
    <t>Ho vaig decidir en el moment de triar l'opció universitària</t>
  </si>
  <si>
    <t>Facebook (Jo també vull estudiar a la UPC)</t>
  </si>
  <si>
    <t>La família</t>
  </si>
  <si>
    <t>El professorat</t>
  </si>
  <si>
    <t>ENQUESTA PER A L'ESTUDIANTAT DE NOU INGRÉS</t>
  </si>
  <si>
    <t>Batxillerat</t>
  </si>
  <si>
    <t>Centre de procedència</t>
  </si>
  <si>
    <r>
      <t xml:space="preserve">1. Per què has escollit els estudis en què t’has matriculat?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</si>
  <si>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2. Quan vas decidir que faries aquests estudis?
</t>
    </r>
    <r>
      <rPr>
        <sz val="10"/>
        <color theme="0" tint="-0.499984740745262"/>
        <rFont val="Verdana"/>
        <family val="2"/>
      </rPr>
      <t>(pots marcar més d'una opció)</t>
    </r>
  </si>
  <si>
    <t>Ho vaig decidir durant l'ESO</t>
  </si>
  <si>
    <r>
      <t xml:space="preserve">3. Per què has triat aquesta escola/facultat per cursar aquests estudis?
</t>
    </r>
    <r>
      <rPr>
        <sz val="10"/>
        <color theme="0" tint="-0.499984740745262"/>
        <rFont val="Verdana"/>
        <family val="2"/>
      </rPr>
      <t>(pots marcar més d'una opció)</t>
    </r>
  </si>
  <si>
    <t>Per què és una universitat pública</t>
  </si>
  <si>
    <t xml:space="preserve">4.1. Has participat en activitats d'orientació dels estudis de la UPC? </t>
  </si>
  <si>
    <t>Sí</t>
  </si>
  <si>
    <t>No</t>
  </si>
  <si>
    <t>Jornada de Portes Obertes o visites a Campus i centres de Barcelona</t>
  </si>
  <si>
    <t>Jornada de Portes Obertes o visites a Campus i centres de Baix Llobregat (Castelldefels)</t>
  </si>
  <si>
    <t>Jornada de Portes Obertes o visites al Campus de Manresa</t>
  </si>
  <si>
    <t>Jornada de Portes Obertes o visites al Campus de Sant Cugat del Vallès</t>
  </si>
  <si>
    <t>Jornada de Portes Obertes o visites a Campus i centres de Terrassa</t>
  </si>
  <si>
    <t>Sessions informatives de professorat de la UPC al meu centre de secundària</t>
  </si>
  <si>
    <r>
      <t xml:space="preserve">4.2. Quins canals has utilitzat per informar-te? 
</t>
    </r>
    <r>
      <rPr>
        <sz val="10"/>
        <color theme="0" tint="-0.499984740745262"/>
        <rFont val="Verdana"/>
        <family val="2"/>
      </rPr>
      <t>(pots marcar més d'una opció)</t>
    </r>
  </si>
  <si>
    <t>Estudiants o antics estudiants de la UPC</t>
  </si>
  <si>
    <t>Titulació matriculada</t>
  </si>
  <si>
    <r>
      <t xml:space="preserve">6. Has participat en alguna de les activitats organitzades al Campus del Baix Llobregat?
</t>
    </r>
    <r>
      <rPr>
        <sz val="10"/>
        <color theme="0" tint="-0.499984740745262"/>
        <rFont val="Verdana"/>
        <family val="2"/>
      </rPr>
      <t>(pots marcar més d'una opció)</t>
    </r>
  </si>
  <si>
    <t>Mart XXI</t>
  </si>
  <si>
    <t>Setmana de la Ciència</t>
  </si>
  <si>
    <t>Proves Cangur</t>
  </si>
  <si>
    <t>No he participat a cap activitat</t>
  </si>
  <si>
    <t>Escola Superior d'Agricultura de Barcelona (ESAB)</t>
  </si>
  <si>
    <t>Grau en Enginyeria Agrícola</t>
  </si>
  <si>
    <t>Grau en Enginyeria Agroambiental i del Paisatge</t>
  </si>
  <si>
    <t>Grau en Enginyeria Alimentària</t>
  </si>
  <si>
    <t>Grau en Enginyeria de Sistemes Biològics</t>
  </si>
  <si>
    <t>7. Són els estudis als que t'has matriculat els que has triat en primera opció?</t>
  </si>
  <si>
    <r>
      <t xml:space="preserve">5. Per graduar-te a la UPC hauràs d'acreditar la competència en una tercera llengua. Disposes d'algun d'aquests certificats d'anglès de nivell B2.2?
</t>
    </r>
    <r>
      <rPr>
        <sz val="10"/>
        <color theme="0" tint="-0.499984740745262"/>
        <rFont val="Verdana"/>
        <family val="2"/>
      </rPr>
      <t>(pots marcar més d'una opció)</t>
    </r>
  </si>
  <si>
    <t>Escola Oficial d'Idiomes: Curs de nivell 5 o Certificat Avançat 2</t>
  </si>
  <si>
    <t>British Council: Curs First Certificate</t>
  </si>
  <si>
    <t>Cambridge: First Certificate in English (FCE)</t>
  </si>
  <si>
    <t>No disposo de cap d'aquests certificats</t>
  </si>
  <si>
    <t>2013-2014</t>
  </si>
  <si>
    <t>Femení</t>
  </si>
  <si>
    <t>Masculí</t>
  </si>
  <si>
    <t>Cicle Formatiu de Grau Superior</t>
  </si>
  <si>
    <t>Agramunt - IES Ribera del Sió (C. Petronel•la, 1)</t>
  </si>
  <si>
    <t>Altafulla - IES Altafulla (Camí de l’Oliverot, s/n)</t>
  </si>
  <si>
    <t>Amposta - Escola de Capacitació Agrària (Av. Josep Tarradellas, 2-12)</t>
  </si>
  <si>
    <t>Argentona - IES d'Argentona (c. Peons Caminers, 25)</t>
  </si>
  <si>
    <t>Badalona - IES La Llauna (C. Sagunto, 5 (Edifici la Llauna))</t>
  </si>
  <si>
    <t>Badalona - IES La Pineda (Torrent la Batlloria, s/n)</t>
  </si>
  <si>
    <t>Barberà del Vallès - IES La Romànica (Plaça del Mil.lenari, 4)</t>
  </si>
  <si>
    <t>Barcelona - Casp-Sagrat Cor de Jesús (C. Casp, 25)</t>
  </si>
  <si>
    <t>Barcelona - Escola Pia de Sarrià-Calassanç (C. Immaculada, 25-35)</t>
  </si>
  <si>
    <t>Barcelona - Escola Professional Salesiana (Pg. Sant Joan Bosco, 42)</t>
  </si>
  <si>
    <t>Barcelona - Escola Tècnica Professional de El Clot (C. València, 680)</t>
  </si>
  <si>
    <t>Barcelona - Gravi (Jericó, 5-7)</t>
  </si>
  <si>
    <t>Barcelona - IES Ausiàs March (Av. d'Esplugues, 38)</t>
  </si>
  <si>
    <t>Barcelona - IES Barcelona-Congrés (C. Baró d'Esponellà, 1-15)</t>
  </si>
  <si>
    <t>Barcelona - IES Dr. Puigvert (Pg. de Santa Coloma 46-54 / Coronel Monasteri)</t>
  </si>
  <si>
    <t>Barcelona - IES Escola del Treball (c/Comte d'Urgell, 187)</t>
  </si>
  <si>
    <t>Barcelona - IES Joan Boscà (Av. d'Esplugues, 40)</t>
  </si>
  <si>
    <t>Barcelona - IES Joan Brossa (Av. Mare de Déu de Montserrat, 78-84)</t>
  </si>
  <si>
    <t>Barcelona - IES La Sedeta (C. Indústria, 67-73)</t>
  </si>
  <si>
    <t>Barcelona - IES Milà i Fontanals (Pl. Josep Ma. Folch i Torres, s/n)</t>
  </si>
  <si>
    <t>Barcelona - IES Moisès Broggi (C. Sant Quintí, 32-50)</t>
  </si>
  <si>
    <t>Barcelona - IES Narcís Monturiol (Pg. Salvat Papasseit, s/n)</t>
  </si>
  <si>
    <t>Barcelona - IES Secretari Coloma (C. Secretari Coloma, 25)</t>
  </si>
  <si>
    <t>Barcelona - Institució Cultural del C.I.C. (Via Augusta, 205)</t>
  </si>
  <si>
    <t>Barcelona - IPSE (C. Casanova, 175)</t>
  </si>
  <si>
    <t>Barcelona - Jesús Maria (Av. Meridiana, 392-406)</t>
  </si>
  <si>
    <t>Barcelona - Jesús, Maria i Josep (C. Sant Sebastià, 55)</t>
  </si>
  <si>
    <t>Barcelona - La Salle Barceloneta (C. Balboa, 18-20)</t>
  </si>
  <si>
    <t>Barcelona - La Salle Gràcia (Pl. del Nord, 14)</t>
  </si>
  <si>
    <t>Barcelona - Mare de Déu del Roser-Amílcar (C. Amílcar, 10 (entrada Pça Santa Eulàlia 1)</t>
  </si>
  <si>
    <t>Barcelona - Roger de Llúria (C. Mare de deu del Coll, 40)</t>
  </si>
  <si>
    <t>Barcelona - Sagrada Família (C. Arquímedes, 60-68)</t>
  </si>
  <si>
    <t>Barcelona - Sagrat Cor Diputació (C. Diputació, 326)</t>
  </si>
  <si>
    <t>Barcelona - Sant Gregori (C. Carles Ribas, 11-15)</t>
  </si>
  <si>
    <t>Barcelona - Sant Miquel (C. Rosselló, 175)</t>
  </si>
  <si>
    <t>Barcelona - Santapau-Pifma (C. Alella, 51)</t>
  </si>
  <si>
    <t>Barcelona - Shalom (Rbla. de Catalunya, 83)</t>
  </si>
  <si>
    <t>Barcelona - St. Paul's School (Av. Pearson, 39)</t>
  </si>
  <si>
    <t>Blanes - IES Serrallarga (C. Joan Benejam, 1)</t>
  </si>
  <si>
    <t>Cardedeu - Taller Ginebró (C/ Jaume Campmajor nº 9)</t>
  </si>
  <si>
    <t>Castelldefels - IES Les Marines (Camí Reial de València, 12)</t>
  </si>
  <si>
    <t>Ciutadella (Menorca) - IES Mª Àngels Cardona (Ronda de Balears, s/n)</t>
  </si>
  <si>
    <t>Cornellà de Llobregat - IES Miquel Martí i Pol (Av. Verge de Montserrat, s/n)</t>
  </si>
  <si>
    <t>Cubelles - IES Cubelles (C. Josep Pla s/n)</t>
  </si>
  <si>
    <t>Cunit - IES Ernest Lluch i Martí (c. Conca de Barberà, 10)</t>
  </si>
  <si>
    <t>El Prat de Llobregat - IES Salvador Dalí (Av. Pare Andreu de Palma, 1-3)</t>
  </si>
  <si>
    <t>Esparreguera - IES El Cairat (C. Gorgonçana, 1)</t>
  </si>
  <si>
    <t>Esplugues de Llobregat - IES Severo Ochoa (C. Severo Ochoa, 1-13)</t>
  </si>
  <si>
    <t>Figueres - IES Ramon Muntaner (Pça. Institut, s/n)</t>
  </si>
  <si>
    <t>Gandesa - Centre de Capacitació Agrària (Av. Catalunya 31)</t>
  </si>
  <si>
    <t>Gavà - Santo Ángel (Av, de les Bòbiles, 1)</t>
  </si>
  <si>
    <t>Girona - Bell-lloc del Pla (C/ Can Pau Birol 2-6)</t>
  </si>
  <si>
    <t>La Bisbal d'Empordà - IES La Bisbal (C. Eusebi Díaz Costa, 16-38)</t>
  </si>
  <si>
    <t>La Garriga - IES Vil.la Romana (C. Santa Maria del Camí, s/n)</t>
  </si>
  <si>
    <t>L'Hospitalet de Llobregat - IES Mercè Rodoreda (Rampla, 393)</t>
  </si>
  <si>
    <t>L'Hospitalet de Llobregat - Jaume Balmes (Travessia Industrial, 161)</t>
  </si>
  <si>
    <t>L'Hospitalet de Llobregat - Sant Josep Obrer (C. Covadonga, s/n)</t>
  </si>
  <si>
    <t>Lloret de Mar - IES Ramon Coll i Rodés (C. Senyora de Rossell, 28-30)</t>
  </si>
  <si>
    <t>Manresa - Joviat (C. Folch i Torres, 5-13)</t>
  </si>
  <si>
    <t>Manresa - Santa Rosa de Lima (C/ Bruc nº 45-47)</t>
  </si>
  <si>
    <t>Mataró - Meritxell (C. Passet, 16 (Urb. Can Quirze))</t>
  </si>
  <si>
    <t>Olot - IES Bosc de la Coma (C. Toledo, s/n)</t>
  </si>
  <si>
    <t>Pallejà - IES Pallejà (C. Montserrat s/n)</t>
  </si>
  <si>
    <t>Puig-reig - IES de Puig-reig (Passeig Riera de la Sala, 3)</t>
  </si>
  <si>
    <t>Reus - IES Gaudí (C. d'Osca, 1 (Barri Gaudí))</t>
  </si>
  <si>
    <t>Sabadell - IES Escola Industrial (C. Calderón, 56)</t>
  </si>
  <si>
    <t>Sabadell - Jaume Viladoms (C/Dr. Almera, 33)</t>
  </si>
  <si>
    <t>Sant Andreu de la Barca - IES El Palau (C. Empordà, 7-13)</t>
  </si>
  <si>
    <t>Sant Boi de Llobregat - IES Rafael Casanova (C. Frederic Mompou, 61)</t>
  </si>
  <si>
    <t>Sant Boi de Llobregat - Sant Josep (Av. Can Carreras, 16-18)</t>
  </si>
  <si>
    <t>Sant Celoni - IES Baix Montseny (Ctra. de Campins, s/n)</t>
  </si>
  <si>
    <t>Sant Cugat del Vallès - La Farga (Camí al Papiol, 36)</t>
  </si>
  <si>
    <t>Sant Hilari Sacalm - IES Anton Busquets i Punset (C. de Joan Serras, 21)</t>
  </si>
  <si>
    <t>Sant Joan Despí - IES Francesc Ferrer i Guàrdia (Av. de la Generalitat, 30)</t>
  </si>
  <si>
    <t>Sant Sadurní d'Anoia - Sant Josep (C. Germans de Sant Gabriel, 2-7)</t>
  </si>
  <si>
    <t>Santa Coloma de Gramenet - IES Can Peixauet (C. Jacint Verdaguer 12-14)</t>
  </si>
  <si>
    <t>Solsona - IES Francesc Ribalta (C. Francesc  Ribalta, s/n)</t>
  </si>
  <si>
    <t>Tortosa - IES Joaquim Bau (Av. Estadi, 14)</t>
  </si>
  <si>
    <t>Vic - IES Jaume Callís (Av. Olímpia, 2)</t>
  </si>
  <si>
    <t>Viladecans - IES de Sales (C. Antonio Machado, 43)</t>
  </si>
  <si>
    <t>Viladecans - IES Josep Mestres i Busquets (C. Dr. Ferran i Clua, 19)</t>
  </si>
  <si>
    <t>Viladecans - Modolell / Sant Gabriel (Av. Germans Gabrielistes, 22)</t>
  </si>
  <si>
    <t>Vilafranca del Penedès - IES Eugeni d'Ors (Av. Tarragona, s/n)</t>
  </si>
  <si>
    <t>Vilanova i la Geltrú - IES Dolors Mallafrè i Ros (C. Zamenhof, 57)</t>
  </si>
  <si>
    <t>Vilanova i la Geltrú - IES Francesc Xavier Lluch i Rafecas (C. Doctor Zamenhof, 30)</t>
  </si>
  <si>
    <t>Vilanova i la Geltrú - IES Joaquim Mir (Ctra. Vilafranca s/n)</t>
  </si>
  <si>
    <t>Vilanova i la Geltrú - IES Manuel de Cabanyes (Av. Francesc Macià, 110-114)</t>
  </si>
  <si>
    <t>Me'ls ha recomanat - la família</t>
  </si>
  <si>
    <t>Me'ls ha recomanat - estudiants o antics estudiants de la UPC</t>
  </si>
  <si>
    <t>Me'ls ha recomanat - el professorat</t>
  </si>
  <si>
    <t>Ho vaig decidir durant el Batxillerat / CFGS</t>
  </si>
  <si>
    <t>Crec que és la única que ofereix aquests estudis</t>
  </si>
  <si>
    <t>Me l'han recomanada - la família</t>
  </si>
  <si>
    <t>Me l'han recomanada - estudiants o antics estudiants de la UPC</t>
  </si>
  <si>
    <t>Me l'han recomanada - el professorat</t>
  </si>
  <si>
    <t>Per la facilitat d'accés (proximitat, bona comunicació ...)</t>
  </si>
  <si>
    <t>Grau en Ciència Culinàries i Gastronòmiques</t>
  </si>
  <si>
    <t>Jornada de Portes Obertes o visites al Campus de Vilanova i la Geltrú</t>
  </si>
  <si>
    <t>Twitter (@BarcelonaTech)</t>
  </si>
  <si>
    <t>Certificat de llengües de les universitats de Catalunya (CLUC) </t>
  </si>
  <si>
    <t>Tallers didàctics (Un dia a la Uni)</t>
  </si>
  <si>
    <t>Tutorització de treballs de recerca</t>
  </si>
  <si>
    <t>NS/NC</t>
  </si>
  <si>
    <r>
      <rPr>
        <b/>
        <sz val="12"/>
        <color theme="0"/>
        <rFont val="Verdana"/>
        <family val="2"/>
      </rPr>
      <t>ENQUESTA PER A L'ESTUDIANTAT DE NOU INGRÉS</t>
    </r>
    <r>
      <rPr>
        <b/>
        <sz val="10"/>
        <color theme="0"/>
        <rFont val="Verdana"/>
        <family val="2"/>
      </rPr>
      <t xml:space="preserve">
CURS 2014-2015</t>
    </r>
  </si>
  <si>
    <t xml:space="preserve">Me l'han recomanada </t>
  </si>
  <si>
    <t>2014-2015</t>
  </si>
  <si>
    <t xml:space="preserve">Crec que és l'única que ofereix aquests estudis </t>
  </si>
  <si>
    <t>Me l'han recomanada:</t>
  </si>
  <si>
    <t xml:space="preserve">     La família</t>
  </si>
  <si>
    <t xml:space="preserve">     Estudiants o antics estudiants de la UPC</t>
  </si>
  <si>
    <t xml:space="preserve">     El professorat</t>
  </si>
  <si>
    <t>Per la facilitat d'accés (proximitat, bona comunicació...)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</si>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</sst>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"/>
    <numFmt numFmtId="165" formatCode="###0.0%"/>
  </numFmts>
  <fonts count="18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2"/>
      <color theme="0"/>
      <name val="Verdana"/>
      <family val="2"/>
    </font>
    <font>
      <b/>
      <sz val="10"/>
      <color theme="9" tint="-0.499984740745262"/>
      <name val="Verdana"/>
      <family val="2"/>
    </font>
    <font>
      <sz val="10"/>
      <name val="Verdana"/>
      <family val="2"/>
    </font>
    <font>
      <sz val="11"/>
      <color indexed="8"/>
      <name val="Calibri"/>
      <family val="2"/>
    </font>
    <font>
      <b/>
      <sz val="10"/>
      <color theme="6" tint="-0.249977111117893"/>
      <name val="Verdana"/>
      <family val="2"/>
    </font>
    <font>
      <b/>
      <sz val="16"/>
      <color theme="0" tint="-0.499984740745262"/>
      <name val="Calibri"/>
      <family val="2"/>
      <scheme val="minor"/>
    </font>
    <font>
      <b/>
      <sz val="10"/>
      <color theme="0" tint="-0.499984740745262"/>
      <name val="Verdana"/>
      <family val="2"/>
    </font>
    <font>
      <sz val="10"/>
      <color theme="0" tint="-0.499984740745262"/>
      <name val="Verdana"/>
      <family val="2"/>
    </font>
    <font>
      <sz val="11"/>
      <color theme="0"/>
      <name val="Calibri"/>
      <family val="2"/>
      <scheme val="minor"/>
    </font>
    <font>
      <b/>
      <sz val="9"/>
      <color indexed="8"/>
      <name val="Arial Bold"/>
    </font>
    <font>
      <sz val="9"/>
      <color indexed="8"/>
      <name val="Arial"/>
    </font>
    <font>
      <b/>
      <sz val="9"/>
      <color theme="0"/>
      <name val="Arial"/>
      <family val="2"/>
    </font>
    <font>
      <sz val="9"/>
      <color indexed="8"/>
      <name val="Arial"/>
      <family val="2"/>
    </font>
    <font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9" fontId="7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Fill="1"/>
    <xf numFmtId="0" fontId="2" fillId="2" borderId="0" xfId="0" applyFont="1" applyFill="1"/>
    <xf numFmtId="0" fontId="2" fillId="0" borderId="0" xfId="0" applyFont="1"/>
    <xf numFmtId="0" fontId="5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Fill="1"/>
    <xf numFmtId="0" fontId="9" fillId="4" borderId="2" xfId="1" applyFont="1" applyFill="1" applyBorder="1" applyAlignment="1">
      <alignment vertical="center"/>
    </xf>
    <xf numFmtId="0" fontId="2" fillId="0" borderId="2" xfId="0" applyFont="1" applyFill="1" applyBorder="1"/>
    <xf numFmtId="0" fontId="14" fillId="0" borderId="3" xfId="0" applyFont="1" applyBorder="1" applyAlignment="1">
      <alignment horizontal="left" vertical="top" wrapText="1"/>
    </xf>
    <xf numFmtId="164" fontId="14" fillId="0" borderId="15" xfId="0" applyNumberFormat="1" applyFont="1" applyBorder="1" applyAlignment="1">
      <alignment horizontal="right" vertical="top"/>
    </xf>
    <xf numFmtId="165" fontId="14" fillId="0" borderId="16" xfId="0" applyNumberFormat="1" applyFont="1" applyBorder="1" applyAlignment="1">
      <alignment horizontal="right" vertical="top"/>
    </xf>
    <xf numFmtId="164" fontId="14" fillId="0" borderId="16" xfId="0" applyNumberFormat="1" applyFont="1" applyBorder="1" applyAlignment="1">
      <alignment horizontal="right" vertical="top"/>
    </xf>
    <xf numFmtId="165" fontId="14" fillId="0" borderId="17" xfId="0" applyNumberFormat="1" applyFont="1" applyBorder="1" applyAlignment="1">
      <alignment horizontal="right" vertical="top"/>
    </xf>
    <xf numFmtId="0" fontId="14" fillId="0" borderId="7" xfId="0" applyFont="1" applyBorder="1" applyAlignment="1">
      <alignment horizontal="left" vertical="top" wrapText="1"/>
    </xf>
    <xf numFmtId="164" fontId="14" fillId="0" borderId="18" xfId="0" applyNumberFormat="1" applyFont="1" applyBorder="1" applyAlignment="1">
      <alignment horizontal="right" vertical="top"/>
    </xf>
    <xf numFmtId="165" fontId="14" fillId="0" borderId="19" xfId="0" applyNumberFormat="1" applyFont="1" applyBorder="1" applyAlignment="1">
      <alignment horizontal="right" vertical="top"/>
    </xf>
    <xf numFmtId="164" fontId="14" fillId="0" borderId="19" xfId="0" applyNumberFormat="1" applyFont="1" applyBorder="1" applyAlignment="1">
      <alignment horizontal="right" vertical="top"/>
    </xf>
    <xf numFmtId="165" fontId="14" fillId="0" borderId="20" xfId="0" applyNumberFormat="1" applyFont="1" applyBorder="1" applyAlignment="1">
      <alignment horizontal="right" vertical="top"/>
    </xf>
    <xf numFmtId="0" fontId="14" fillId="0" borderId="11" xfId="0" applyFont="1" applyBorder="1" applyAlignment="1">
      <alignment horizontal="left" vertical="top" wrapText="1"/>
    </xf>
    <xf numFmtId="164" fontId="14" fillId="0" borderId="21" xfId="0" applyNumberFormat="1" applyFont="1" applyBorder="1" applyAlignment="1">
      <alignment horizontal="right" vertical="top"/>
    </xf>
    <xf numFmtId="165" fontId="14" fillId="0" borderId="22" xfId="0" applyNumberFormat="1" applyFont="1" applyBorder="1" applyAlignment="1">
      <alignment horizontal="right" vertical="top"/>
    </xf>
    <xf numFmtId="164" fontId="14" fillId="0" borderId="22" xfId="0" applyNumberFormat="1" applyFont="1" applyBorder="1" applyAlignment="1">
      <alignment horizontal="right" vertical="top"/>
    </xf>
    <xf numFmtId="165" fontId="14" fillId="0" borderId="23" xfId="0" applyNumberFormat="1" applyFont="1" applyBorder="1" applyAlignment="1">
      <alignment horizontal="right" vertical="top"/>
    </xf>
    <xf numFmtId="164" fontId="14" fillId="0" borderId="24" xfId="0" applyNumberFormat="1" applyFont="1" applyBorder="1" applyAlignment="1">
      <alignment horizontal="right" vertical="top"/>
    </xf>
    <xf numFmtId="165" fontId="14" fillId="0" borderId="25" xfId="0" applyNumberFormat="1" applyFont="1" applyBorder="1" applyAlignment="1">
      <alignment horizontal="right" vertical="top"/>
    </xf>
    <xf numFmtId="164" fontId="14" fillId="0" borderId="25" xfId="0" applyNumberFormat="1" applyFont="1" applyBorder="1" applyAlignment="1">
      <alignment horizontal="right" vertical="top"/>
    </xf>
    <xf numFmtId="165" fontId="14" fillId="0" borderId="26" xfId="0" applyNumberFormat="1" applyFont="1" applyBorder="1" applyAlignment="1">
      <alignment horizontal="right" vertical="top"/>
    </xf>
    <xf numFmtId="0" fontId="14" fillId="0" borderId="27" xfId="0" applyFont="1" applyBorder="1" applyAlignment="1">
      <alignment horizontal="left" vertical="top" wrapText="1"/>
    </xf>
    <xf numFmtId="0" fontId="14" fillId="0" borderId="28" xfId="0" applyFont="1" applyBorder="1" applyAlignment="1">
      <alignment horizontal="left" vertical="top" wrapText="1"/>
    </xf>
    <xf numFmtId="0" fontId="14" fillId="0" borderId="29" xfId="0" applyFont="1" applyBorder="1" applyAlignment="1">
      <alignment horizontal="left" vertical="top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 vertical="center" wrapText="1"/>
    </xf>
    <xf numFmtId="164" fontId="14" fillId="0" borderId="0" xfId="0" applyNumberFormat="1" applyFont="1" applyBorder="1" applyAlignment="1">
      <alignment horizontal="right" vertical="top"/>
    </xf>
    <xf numFmtId="165" fontId="14" fillId="0" borderId="0" xfId="0" applyNumberFormat="1" applyFont="1" applyBorder="1" applyAlignment="1">
      <alignment horizontal="right" vertical="top"/>
    </xf>
    <xf numFmtId="0" fontId="15" fillId="6" borderId="27" xfId="0" applyFont="1" applyFill="1" applyBorder="1" applyAlignment="1">
      <alignment vertical="center" wrapText="1"/>
    </xf>
    <xf numFmtId="0" fontId="15" fillId="6" borderId="28" xfId="0" applyFont="1" applyFill="1" applyBorder="1" applyAlignment="1">
      <alignment vertical="center" wrapText="1"/>
    </xf>
    <xf numFmtId="0" fontId="15" fillId="6" borderId="29" xfId="0" applyFont="1" applyFill="1" applyBorder="1" applyAlignment="1">
      <alignment vertical="center" wrapText="1"/>
    </xf>
    <xf numFmtId="0" fontId="14" fillId="0" borderId="0" xfId="0" applyFont="1" applyBorder="1" applyAlignment="1">
      <alignment horizontal="left" vertical="top" wrapText="1"/>
    </xf>
    <xf numFmtId="0" fontId="15" fillId="6" borderId="3" xfId="0" applyFont="1" applyFill="1" applyBorder="1" applyAlignment="1">
      <alignment vertical="center" wrapText="1"/>
    </xf>
    <xf numFmtId="0" fontId="15" fillId="6" borderId="7" xfId="0" applyFont="1" applyFill="1" applyBorder="1" applyAlignment="1">
      <alignment vertical="center" wrapText="1"/>
    </xf>
    <xf numFmtId="0" fontId="15" fillId="6" borderId="11" xfId="0" applyFont="1" applyFill="1" applyBorder="1" applyAlignment="1">
      <alignment vertical="center" wrapText="1"/>
    </xf>
    <xf numFmtId="165" fontId="14" fillId="0" borderId="30" xfId="0" applyNumberFormat="1" applyFont="1" applyBorder="1" applyAlignment="1">
      <alignment horizontal="right" vertical="top"/>
    </xf>
    <xf numFmtId="0" fontId="16" fillId="0" borderId="11" xfId="0" applyFont="1" applyBorder="1" applyAlignment="1">
      <alignment horizontal="left" vertical="top" wrapText="1"/>
    </xf>
    <xf numFmtId="0" fontId="12" fillId="0" borderId="0" xfId="0" applyFont="1" applyBorder="1"/>
    <xf numFmtId="0" fontId="17" fillId="0" borderId="0" xfId="0" applyFont="1" applyBorder="1" applyAlignment="1">
      <alignment horizontal="left" vertical="top" wrapText="1"/>
    </xf>
    <xf numFmtId="165" fontId="17" fillId="0" borderId="0" xfId="0" applyNumberFormat="1" applyFont="1" applyBorder="1" applyAlignment="1">
      <alignment horizontal="right" vertical="top"/>
    </xf>
    <xf numFmtId="10" fontId="0" fillId="0" borderId="0" xfId="0" applyNumberFormat="1"/>
    <xf numFmtId="0" fontId="8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10" fillId="0" borderId="2" xfId="0" applyFont="1" applyBorder="1" applyAlignment="1">
      <alignment horizontal="left"/>
    </xf>
    <xf numFmtId="0" fontId="10" fillId="0" borderId="0" xfId="0" applyFont="1" applyFill="1" applyAlignment="1">
      <alignment horizontal="left" wrapText="1"/>
    </xf>
    <xf numFmtId="0" fontId="10" fillId="4" borderId="2" xfId="1" applyFont="1" applyFill="1" applyBorder="1" applyAlignment="1">
      <alignment horizontal="left" vertical="center" wrapText="1"/>
    </xf>
    <xf numFmtId="0" fontId="15" fillId="6" borderId="31" xfId="0" applyFont="1" applyFill="1" applyBorder="1" applyAlignment="1">
      <alignment horizontal="center" vertical="center" wrapText="1"/>
    </xf>
    <xf numFmtId="0" fontId="15" fillId="6" borderId="32" xfId="0" applyFont="1" applyFill="1" applyBorder="1" applyAlignment="1">
      <alignment horizontal="center" vertical="center" wrapText="1"/>
    </xf>
    <xf numFmtId="0" fontId="15" fillId="6" borderId="33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left" vertical="center" wrapText="1"/>
    </xf>
    <xf numFmtId="0" fontId="15" fillId="6" borderId="7" xfId="0" applyFont="1" applyFill="1" applyBorder="1" applyAlignment="1">
      <alignment horizontal="left" vertical="center" wrapText="1"/>
    </xf>
    <xf numFmtId="0" fontId="15" fillId="6" borderId="11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Normal" xfId="0" builtinId="0"/>
    <cellStyle name="Percentual 2" xfId="2"/>
    <cellStyle name="Títol 3" xfId="1" builtin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Gràfics!$M$153</c:f>
              <c:strCache>
                <c:ptCount val="1"/>
                <c:pt idx="0">
                  <c:v>Grau en Enginyeria Agrícola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Gràfics!$K$154:$L$161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 </c:v>
                  </c:pt>
                </c:lvl>
              </c:multiLvlStrCache>
            </c:multiLvlStrRef>
          </c:cat>
          <c:val>
            <c:numRef>
              <c:f>Gràfics!$M$154:$M$161</c:f>
              <c:numCache>
                <c:formatCode>###0.0%</c:formatCode>
                <c:ptCount val="8"/>
                <c:pt idx="0">
                  <c:v>0.26923076923076922</c:v>
                </c:pt>
                <c:pt idx="1">
                  <c:v>0.34615384615384615</c:v>
                </c:pt>
                <c:pt idx="2">
                  <c:v>7.6923076923076927E-2</c:v>
                </c:pt>
                <c:pt idx="3">
                  <c:v>0.19230769230769232</c:v>
                </c:pt>
                <c:pt idx="4">
                  <c:v>7.6923076923076927E-2</c:v>
                </c:pt>
                <c:pt idx="5">
                  <c:v>0.34615384615384615</c:v>
                </c:pt>
                <c:pt idx="6">
                  <c:v>0</c:v>
                </c:pt>
                <c:pt idx="7">
                  <c:v>0.11538461538461539</c:v>
                </c:pt>
              </c:numCache>
            </c:numRef>
          </c:val>
        </c:ser>
        <c:ser>
          <c:idx val="1"/>
          <c:order val="1"/>
          <c:tx>
            <c:strRef>
              <c:f>Gràfics!$N$153</c:f>
              <c:strCache>
                <c:ptCount val="1"/>
                <c:pt idx="0">
                  <c:v>Grau en Enginyeria Agroambiental i del Paisatge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2"/>
              <c:delete val="1"/>
            </c:dLbl>
            <c:dLbl>
              <c:idx val="4"/>
              <c:delete val="1"/>
            </c:dLbl>
            <c:dLbl>
              <c:idx val="7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Gràfics!$K$154:$L$161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 </c:v>
                  </c:pt>
                </c:lvl>
              </c:multiLvlStrCache>
            </c:multiLvlStrRef>
          </c:cat>
          <c:val>
            <c:numRef>
              <c:f>Gràfics!$N$154:$N$161</c:f>
              <c:numCache>
                <c:formatCode>###0.0%</c:formatCode>
                <c:ptCount val="8"/>
                <c:pt idx="0">
                  <c:v>0.78260869565217395</c:v>
                </c:pt>
                <c:pt idx="1">
                  <c:v>0.39130434782608697</c:v>
                </c:pt>
                <c:pt idx="2">
                  <c:v>0</c:v>
                </c:pt>
                <c:pt idx="3">
                  <c:v>4.3478260869565216E-2</c:v>
                </c:pt>
                <c:pt idx="4">
                  <c:v>0</c:v>
                </c:pt>
                <c:pt idx="5">
                  <c:v>0.13043478260869565</c:v>
                </c:pt>
                <c:pt idx="6">
                  <c:v>0.17391304347826086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Gràfics!$O$153</c:f>
              <c:strCache>
                <c:ptCount val="1"/>
                <c:pt idx="0">
                  <c:v>Grau en Enginyeria Alimentària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8.4666666666666675E-3"/>
                  <c:y val="1.4699074074074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Gràfics!$K$154:$L$161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 </c:v>
                  </c:pt>
                </c:lvl>
              </c:multiLvlStrCache>
            </c:multiLvlStrRef>
          </c:cat>
          <c:val>
            <c:numRef>
              <c:f>Gràfics!$O$154:$O$161</c:f>
              <c:numCache>
                <c:formatCode>###0.0%</c:formatCode>
                <c:ptCount val="8"/>
                <c:pt idx="0">
                  <c:v>0.625</c:v>
                </c:pt>
                <c:pt idx="1">
                  <c:v>0.375</c:v>
                </c:pt>
                <c:pt idx="2">
                  <c:v>4.1666666666666664E-2</c:v>
                </c:pt>
                <c:pt idx="3">
                  <c:v>0.16666666666666666</c:v>
                </c:pt>
                <c:pt idx="4">
                  <c:v>8.3333333333333329E-2</c:v>
                </c:pt>
                <c:pt idx="5">
                  <c:v>0</c:v>
                </c:pt>
                <c:pt idx="6">
                  <c:v>8.3333333333333329E-2</c:v>
                </c:pt>
                <c:pt idx="7">
                  <c:v>0.125</c:v>
                </c:pt>
              </c:numCache>
            </c:numRef>
          </c:val>
        </c:ser>
        <c:ser>
          <c:idx val="3"/>
          <c:order val="3"/>
          <c:tx>
            <c:strRef>
              <c:f>Gràfics!$P$153</c:f>
              <c:strCache>
                <c:ptCount val="1"/>
                <c:pt idx="0">
                  <c:v>Grau en Enginyeria de Sistemes Biològics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2"/>
              <c:layout>
                <c:manualLayout>
                  <c:x val="8.466666666666615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8.4666666666666675E-3"/>
                  <c:y val="8.8194444444444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elete val="1"/>
            </c:dLbl>
            <c:dLbl>
              <c:idx val="7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Gràfics!$K$154:$L$161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 </c:v>
                  </c:pt>
                </c:lvl>
              </c:multiLvlStrCache>
            </c:multiLvlStrRef>
          </c:cat>
          <c:val>
            <c:numRef>
              <c:f>Gràfics!$P$154:$P$161</c:f>
              <c:numCache>
                <c:formatCode>###0.0%</c:formatCode>
                <c:ptCount val="8"/>
                <c:pt idx="0">
                  <c:v>0.85</c:v>
                </c:pt>
                <c:pt idx="1">
                  <c:v>0.25</c:v>
                </c:pt>
                <c:pt idx="2">
                  <c:v>7.4999999999999997E-2</c:v>
                </c:pt>
                <c:pt idx="3">
                  <c:v>7.4999999999999997E-2</c:v>
                </c:pt>
                <c:pt idx="4">
                  <c:v>0</c:v>
                </c:pt>
                <c:pt idx="5">
                  <c:v>0.1</c:v>
                </c:pt>
                <c:pt idx="6">
                  <c:v>0.1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3548672"/>
        <c:axId val="153550208"/>
        <c:axId val="0"/>
      </c:bar3DChart>
      <c:catAx>
        <c:axId val="153548672"/>
        <c:scaling>
          <c:orientation val="minMax"/>
        </c:scaling>
        <c:delete val="0"/>
        <c:axPos val="b"/>
        <c:majorTickMark val="out"/>
        <c:minorTickMark val="none"/>
        <c:tickLblPos val="nextTo"/>
        <c:crossAx val="153550208"/>
        <c:crosses val="autoZero"/>
        <c:auto val="1"/>
        <c:lblAlgn val="ctr"/>
        <c:lblOffset val="100"/>
        <c:noMultiLvlLbl val="0"/>
      </c:catAx>
      <c:valAx>
        <c:axId val="153550208"/>
        <c:scaling>
          <c:orientation val="minMax"/>
          <c:max val="1"/>
        </c:scaling>
        <c:delete val="1"/>
        <c:axPos val="l"/>
        <c:numFmt formatCode="###0.0%" sourceLinked="1"/>
        <c:majorTickMark val="out"/>
        <c:minorTickMark val="none"/>
        <c:tickLblPos val="nextTo"/>
        <c:crossAx val="15354867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Gràfics!$M$153</c:f>
              <c:strCache>
                <c:ptCount val="1"/>
                <c:pt idx="0">
                  <c:v>Grau en Enginyeria Agrícola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delete val="1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Gràfics!$K$154:$L$161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 </c:v>
                  </c:pt>
                </c:lvl>
              </c:multiLvlStrCache>
            </c:multiLvlStrRef>
          </c:cat>
          <c:val>
            <c:numRef>
              <c:f>Gràfics!$M$154:$M$161</c:f>
              <c:numCache>
                <c:formatCode>###0.0%</c:formatCode>
                <c:ptCount val="8"/>
                <c:pt idx="0">
                  <c:v>0.26923076923076922</c:v>
                </c:pt>
                <c:pt idx="1">
                  <c:v>0.34615384615384615</c:v>
                </c:pt>
                <c:pt idx="2">
                  <c:v>7.6923076923076927E-2</c:v>
                </c:pt>
                <c:pt idx="3">
                  <c:v>0.19230769230769232</c:v>
                </c:pt>
                <c:pt idx="4">
                  <c:v>7.6923076923076927E-2</c:v>
                </c:pt>
                <c:pt idx="5">
                  <c:v>0.34615384615384615</c:v>
                </c:pt>
                <c:pt idx="6">
                  <c:v>0</c:v>
                </c:pt>
                <c:pt idx="7">
                  <c:v>0.11538461538461539</c:v>
                </c:pt>
              </c:numCache>
            </c:numRef>
          </c:val>
        </c:ser>
        <c:ser>
          <c:idx val="1"/>
          <c:order val="1"/>
          <c:tx>
            <c:strRef>
              <c:f>Gràfics!$N$153</c:f>
              <c:strCache>
                <c:ptCount val="1"/>
                <c:pt idx="0">
                  <c:v>Grau en Enginyeria Agroambiental i del Paisatge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2"/>
              <c:delete val="1"/>
            </c:dLbl>
            <c:dLbl>
              <c:idx val="4"/>
              <c:delete val="1"/>
            </c:dLbl>
            <c:dLbl>
              <c:idx val="7"/>
              <c:delete val="1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Gràfics!$K$154:$L$161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 </c:v>
                  </c:pt>
                </c:lvl>
              </c:multiLvlStrCache>
            </c:multiLvlStrRef>
          </c:cat>
          <c:val>
            <c:numRef>
              <c:f>Gràfics!$N$154:$N$161</c:f>
              <c:numCache>
                <c:formatCode>###0.0%</c:formatCode>
                <c:ptCount val="8"/>
                <c:pt idx="0">
                  <c:v>0.78260869565217395</c:v>
                </c:pt>
                <c:pt idx="1">
                  <c:v>0.39130434782608697</c:v>
                </c:pt>
                <c:pt idx="2">
                  <c:v>0</c:v>
                </c:pt>
                <c:pt idx="3">
                  <c:v>4.3478260869565216E-2</c:v>
                </c:pt>
                <c:pt idx="4">
                  <c:v>0</c:v>
                </c:pt>
                <c:pt idx="5">
                  <c:v>0.13043478260869565</c:v>
                </c:pt>
                <c:pt idx="6">
                  <c:v>0.17391304347826086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Gràfics!$O$153</c:f>
              <c:strCache>
                <c:ptCount val="1"/>
                <c:pt idx="0">
                  <c:v>Grau en Enginyeria Alimentària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8.4666666666666675E-3"/>
                  <c:y val="1.4699074074074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Gràfics!$K$154:$L$161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 </c:v>
                  </c:pt>
                </c:lvl>
              </c:multiLvlStrCache>
            </c:multiLvlStrRef>
          </c:cat>
          <c:val>
            <c:numRef>
              <c:f>Gràfics!$O$154:$O$161</c:f>
              <c:numCache>
                <c:formatCode>###0.0%</c:formatCode>
                <c:ptCount val="8"/>
                <c:pt idx="0">
                  <c:v>0.625</c:v>
                </c:pt>
                <c:pt idx="1">
                  <c:v>0.375</c:v>
                </c:pt>
                <c:pt idx="2">
                  <c:v>4.1666666666666664E-2</c:v>
                </c:pt>
                <c:pt idx="3">
                  <c:v>0.16666666666666666</c:v>
                </c:pt>
                <c:pt idx="4">
                  <c:v>8.3333333333333329E-2</c:v>
                </c:pt>
                <c:pt idx="5">
                  <c:v>0</c:v>
                </c:pt>
                <c:pt idx="6">
                  <c:v>8.3333333333333329E-2</c:v>
                </c:pt>
                <c:pt idx="7">
                  <c:v>0.125</c:v>
                </c:pt>
              </c:numCache>
            </c:numRef>
          </c:val>
        </c:ser>
        <c:ser>
          <c:idx val="3"/>
          <c:order val="3"/>
          <c:tx>
            <c:strRef>
              <c:f>Gràfics!$P$153</c:f>
              <c:strCache>
                <c:ptCount val="1"/>
                <c:pt idx="0">
                  <c:v>Grau en Enginyeria de Sistemes Biològics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2"/>
              <c:layout>
                <c:manualLayout>
                  <c:x val="8.466666666666615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8.4666666666666675E-3"/>
                  <c:y val="8.8194444444444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elete val="1"/>
            </c:dLbl>
            <c:dLbl>
              <c:idx val="7"/>
              <c:delete val="1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Gràfics!$K$154:$L$161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 </c:v>
                  </c:pt>
                </c:lvl>
              </c:multiLvlStrCache>
            </c:multiLvlStrRef>
          </c:cat>
          <c:val>
            <c:numRef>
              <c:f>Gràfics!$P$154:$P$161</c:f>
              <c:numCache>
                <c:formatCode>###0.0%</c:formatCode>
                <c:ptCount val="8"/>
                <c:pt idx="0">
                  <c:v>0.85</c:v>
                </c:pt>
                <c:pt idx="1">
                  <c:v>0.25</c:v>
                </c:pt>
                <c:pt idx="2">
                  <c:v>7.4999999999999997E-2</c:v>
                </c:pt>
                <c:pt idx="3">
                  <c:v>7.4999999999999997E-2</c:v>
                </c:pt>
                <c:pt idx="4">
                  <c:v>0</c:v>
                </c:pt>
                <c:pt idx="5">
                  <c:v>0.1</c:v>
                </c:pt>
                <c:pt idx="6">
                  <c:v>0.1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7270272"/>
        <c:axId val="167271808"/>
        <c:axId val="0"/>
      </c:bar3DChart>
      <c:catAx>
        <c:axId val="167270272"/>
        <c:scaling>
          <c:orientation val="minMax"/>
        </c:scaling>
        <c:delete val="0"/>
        <c:axPos val="b"/>
        <c:majorTickMark val="out"/>
        <c:minorTickMark val="none"/>
        <c:tickLblPos val="nextTo"/>
        <c:crossAx val="167271808"/>
        <c:crosses val="autoZero"/>
        <c:auto val="1"/>
        <c:lblAlgn val="ctr"/>
        <c:lblOffset val="100"/>
        <c:noMultiLvlLbl val="0"/>
      </c:catAx>
      <c:valAx>
        <c:axId val="167271808"/>
        <c:scaling>
          <c:orientation val="minMax"/>
          <c:max val="1"/>
        </c:scaling>
        <c:delete val="1"/>
        <c:axPos val="l"/>
        <c:numFmt formatCode="###0.0%" sourceLinked="1"/>
        <c:majorTickMark val="out"/>
        <c:minorTickMark val="none"/>
        <c:tickLblPos val="nextTo"/>
        <c:crossAx val="16727027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Comparativa!$Z$150</c:f>
              <c:strCache>
                <c:ptCount val="1"/>
                <c:pt idx="0">
                  <c:v>Grau en Enginyeria Agrícola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2"/>
              <c:layout>
                <c:manualLayout>
                  <c:x val="7.0555555555555554E-3"/>
                  <c:y val="2.1166666666666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elete val="1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Comparativa!$X$151:$Y$158</c:f>
              <c:multiLvlStrCache>
                <c:ptCount val="8"/>
                <c:lvl>
                  <c:pt idx="0">
                    <c:v>Crec que és l'única que ofereix aquests estudis </c:v>
                  </c:pt>
                  <c:pt idx="1">
                    <c:v>Per què és una universitat pública</c:v>
                  </c:pt>
                  <c:pt idx="2">
                    <c:v>     La família</c:v>
                  </c:pt>
                  <c:pt idx="3">
                    <c:v>     Estudiants o antics estudiants de la UPC</c:v>
                  </c:pt>
                  <c:pt idx="4">
                    <c:v>     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Comparativa!$Z$151:$Z$158</c:f>
              <c:numCache>
                <c:formatCode>0.00%</c:formatCode>
                <c:ptCount val="8"/>
                <c:pt idx="0">
                  <c:v>0.125</c:v>
                </c:pt>
                <c:pt idx="1">
                  <c:v>0.375</c:v>
                </c:pt>
                <c:pt idx="2">
                  <c:v>0.125</c:v>
                </c:pt>
                <c:pt idx="3">
                  <c:v>0.125</c:v>
                </c:pt>
                <c:pt idx="4">
                  <c:v>0.125</c:v>
                </c:pt>
                <c:pt idx="5">
                  <c:v>0.375</c:v>
                </c:pt>
                <c:pt idx="6">
                  <c:v>0.25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Comparativa!$AA$150</c:f>
              <c:strCache>
                <c:ptCount val="1"/>
                <c:pt idx="0">
                  <c:v>Grau en Enginyeria Agroambiental i del Paisatge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7"/>
              <c:delete val="1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Comparativa!$X$151:$Y$158</c:f>
              <c:multiLvlStrCache>
                <c:ptCount val="8"/>
                <c:lvl>
                  <c:pt idx="0">
                    <c:v>Crec que és l'única que ofereix aquests estudis </c:v>
                  </c:pt>
                  <c:pt idx="1">
                    <c:v>Per què és una universitat pública</c:v>
                  </c:pt>
                  <c:pt idx="2">
                    <c:v>     La família</c:v>
                  </c:pt>
                  <c:pt idx="3">
                    <c:v>     Estudiants o antics estudiants de la UPC</c:v>
                  </c:pt>
                  <c:pt idx="4">
                    <c:v>     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Comparativa!$AA$151:$AA$158</c:f>
              <c:numCache>
                <c:formatCode>0.00%</c:formatCode>
                <c:ptCount val="8"/>
                <c:pt idx="0">
                  <c:v>0.625</c:v>
                </c:pt>
                <c:pt idx="1">
                  <c:v>0.25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0.25</c:v>
                </c:pt>
                <c:pt idx="6">
                  <c:v>0.125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Comparativa!$AB$150</c:f>
              <c:strCache>
                <c:ptCount val="1"/>
                <c:pt idx="0">
                  <c:v>Grau en Enginyeria Alimentària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3"/>
              <c:delete val="1"/>
            </c:dLbl>
            <c:dLbl>
              <c:idx val="4"/>
              <c:delete val="1"/>
            </c:dLbl>
            <c:dLbl>
              <c:idx val="7"/>
              <c:delete val="1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Comparativa!$X$151:$Y$158</c:f>
              <c:multiLvlStrCache>
                <c:ptCount val="8"/>
                <c:lvl>
                  <c:pt idx="0">
                    <c:v>Crec que és l'única que ofereix aquests estudis </c:v>
                  </c:pt>
                  <c:pt idx="1">
                    <c:v>Per què és una universitat pública</c:v>
                  </c:pt>
                  <c:pt idx="2">
                    <c:v>     La família</c:v>
                  </c:pt>
                  <c:pt idx="3">
                    <c:v>     Estudiants o antics estudiants de la UPC</c:v>
                  </c:pt>
                  <c:pt idx="4">
                    <c:v>     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Comparativa!$AB$151:$AB$158</c:f>
              <c:numCache>
                <c:formatCode>0.00%</c:formatCode>
                <c:ptCount val="8"/>
                <c:pt idx="0">
                  <c:v>0.5</c:v>
                </c:pt>
                <c:pt idx="1">
                  <c:v>0.5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  <c:pt idx="6">
                  <c:v>0.375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Comparativa!$AC$150</c:f>
              <c:strCache>
                <c:ptCount val="1"/>
                <c:pt idx="0">
                  <c:v>Grau en Enginyeria de Sistemes Biològics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2.351851851851856E-2"/>
                  <c:y val="1.0583333333333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7"/>
              <c:delete val="1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Comparativa!$X$151:$Y$158</c:f>
              <c:multiLvlStrCache>
                <c:ptCount val="8"/>
                <c:lvl>
                  <c:pt idx="0">
                    <c:v>Crec que és l'única que ofereix aquests estudis </c:v>
                  </c:pt>
                  <c:pt idx="1">
                    <c:v>Per què és una universitat pública</c:v>
                  </c:pt>
                  <c:pt idx="2">
                    <c:v>     La família</c:v>
                  </c:pt>
                  <c:pt idx="3">
                    <c:v>     Estudiants o antics estudiants de la UPC</c:v>
                  </c:pt>
                  <c:pt idx="4">
                    <c:v>     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Comparativa!$AC$151:$AC$158</c:f>
              <c:numCache>
                <c:formatCode>0.00%</c:formatCode>
                <c:ptCount val="8"/>
                <c:pt idx="0">
                  <c:v>0.8</c:v>
                </c:pt>
                <c:pt idx="1">
                  <c:v>0.3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8236032"/>
        <c:axId val="198237568"/>
        <c:axId val="0"/>
      </c:bar3DChart>
      <c:catAx>
        <c:axId val="198236032"/>
        <c:scaling>
          <c:orientation val="minMax"/>
        </c:scaling>
        <c:delete val="0"/>
        <c:axPos val="b"/>
        <c:majorTickMark val="out"/>
        <c:minorTickMark val="none"/>
        <c:tickLblPos val="nextTo"/>
        <c:crossAx val="198237568"/>
        <c:crosses val="autoZero"/>
        <c:auto val="1"/>
        <c:lblAlgn val="ctr"/>
        <c:lblOffset val="100"/>
        <c:noMultiLvlLbl val="0"/>
      </c:catAx>
      <c:valAx>
        <c:axId val="198237568"/>
        <c:scaling>
          <c:orientation val="minMax"/>
          <c:max val="1"/>
        </c:scaling>
        <c:delete val="1"/>
        <c:axPos val="l"/>
        <c:numFmt formatCode="0.00%" sourceLinked="1"/>
        <c:majorTickMark val="out"/>
        <c:minorTickMark val="none"/>
        <c:tickLblPos val="nextTo"/>
        <c:crossAx val="19823603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1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0.png"/><Relationship Id="rId5" Type="http://schemas.openxmlformats.org/officeDocument/2006/relationships/image" Target="../media/image5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image" Target="../media/image17.png"/><Relationship Id="rId18" Type="http://schemas.openxmlformats.org/officeDocument/2006/relationships/image" Target="../media/image9.png"/><Relationship Id="rId3" Type="http://schemas.openxmlformats.org/officeDocument/2006/relationships/image" Target="../media/image13.png"/><Relationship Id="rId21" Type="http://schemas.openxmlformats.org/officeDocument/2006/relationships/image" Target="../media/image20.png"/><Relationship Id="rId7" Type="http://schemas.openxmlformats.org/officeDocument/2006/relationships/image" Target="../media/image15.png"/><Relationship Id="rId12" Type="http://schemas.openxmlformats.org/officeDocument/2006/relationships/image" Target="../media/image6.png"/><Relationship Id="rId17" Type="http://schemas.openxmlformats.org/officeDocument/2006/relationships/image" Target="../media/image8.png"/><Relationship Id="rId2" Type="http://schemas.openxmlformats.org/officeDocument/2006/relationships/image" Target="../media/image1.png"/><Relationship Id="rId16" Type="http://schemas.openxmlformats.org/officeDocument/2006/relationships/chart" Target="../charts/chart3.xml"/><Relationship Id="rId20" Type="http://schemas.openxmlformats.org/officeDocument/2006/relationships/image" Target="../media/image19.png"/><Relationship Id="rId1" Type="http://schemas.openxmlformats.org/officeDocument/2006/relationships/image" Target="../media/image12.png"/><Relationship Id="rId6" Type="http://schemas.openxmlformats.org/officeDocument/2006/relationships/image" Target="../media/image3.png"/><Relationship Id="rId11" Type="http://schemas.openxmlformats.org/officeDocument/2006/relationships/chart" Target="../charts/chart2.xml"/><Relationship Id="rId5" Type="http://schemas.openxmlformats.org/officeDocument/2006/relationships/image" Target="../media/image14.png"/><Relationship Id="rId15" Type="http://schemas.openxmlformats.org/officeDocument/2006/relationships/image" Target="../media/image7.png"/><Relationship Id="rId10" Type="http://schemas.openxmlformats.org/officeDocument/2006/relationships/image" Target="../media/image5.png"/><Relationship Id="rId19" Type="http://schemas.openxmlformats.org/officeDocument/2006/relationships/image" Target="../media/image10.png"/><Relationship Id="rId4" Type="http://schemas.openxmlformats.org/officeDocument/2006/relationships/image" Target="../media/image2.png"/><Relationship Id="rId9" Type="http://schemas.openxmlformats.org/officeDocument/2006/relationships/image" Target="../media/image16.png"/><Relationship Id="rId14" Type="http://schemas.openxmlformats.org/officeDocument/2006/relationships/image" Target="../media/image18.png"/><Relationship Id="rId22" Type="http://schemas.openxmlformats.org/officeDocument/2006/relationships/image" Target="../media/image2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9</xdr:col>
      <xdr:colOff>466725</xdr:colOff>
      <xdr:row>32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97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9</xdr:col>
      <xdr:colOff>466725</xdr:colOff>
      <xdr:row>60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722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9</xdr:col>
      <xdr:colOff>466725</xdr:colOff>
      <xdr:row>88</xdr:row>
      <xdr:rowOff>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347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9</xdr:col>
      <xdr:colOff>466725</xdr:colOff>
      <xdr:row>116</xdr:row>
      <xdr:rowOff>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2972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119</xdr:row>
      <xdr:rowOff>0</xdr:rowOff>
    </xdr:from>
    <xdr:to>
      <xdr:col>9</xdr:col>
      <xdr:colOff>466725</xdr:colOff>
      <xdr:row>144</xdr:row>
      <xdr:rowOff>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597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295</xdr:row>
      <xdr:rowOff>0</xdr:rowOff>
    </xdr:from>
    <xdr:to>
      <xdr:col>9</xdr:col>
      <xdr:colOff>466725</xdr:colOff>
      <xdr:row>320</xdr:row>
      <xdr:rowOff>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8222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324</xdr:row>
      <xdr:rowOff>0</xdr:rowOff>
    </xdr:from>
    <xdr:to>
      <xdr:col>9</xdr:col>
      <xdr:colOff>466725</xdr:colOff>
      <xdr:row>349</xdr:row>
      <xdr:rowOff>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8477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342900</xdr:colOff>
      <xdr:row>5</xdr:row>
      <xdr:rowOff>9525</xdr:rowOff>
    </xdr:from>
    <xdr:to>
      <xdr:col>6</xdr:col>
      <xdr:colOff>38100</xdr:colOff>
      <xdr:row>7</xdr:row>
      <xdr:rowOff>47625</xdr:rowOff>
    </xdr:to>
    <xdr:sp macro="" textlink="">
      <xdr:nvSpPr>
        <xdr:cNvPr id="9" name="QuadreDeText 8"/>
        <xdr:cNvSpPr txBox="1"/>
      </xdr:nvSpPr>
      <xdr:spPr>
        <a:xfrm>
          <a:off x="952500" y="16383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1</xdr:col>
      <xdr:colOff>257175</xdr:colOff>
      <xdr:row>32</xdr:row>
      <xdr:rowOff>180975</xdr:rowOff>
    </xdr:from>
    <xdr:to>
      <xdr:col>5</xdr:col>
      <xdr:colOff>561975</xdr:colOff>
      <xdr:row>35</xdr:row>
      <xdr:rowOff>28575</xdr:rowOff>
    </xdr:to>
    <xdr:sp macro="" textlink="">
      <xdr:nvSpPr>
        <xdr:cNvPr id="10" name="QuadreDeText 9"/>
        <xdr:cNvSpPr txBox="1"/>
      </xdr:nvSpPr>
      <xdr:spPr>
        <a:xfrm>
          <a:off x="866775" y="69532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>
    <xdr:from>
      <xdr:col>1</xdr:col>
      <xdr:colOff>457200</xdr:colOff>
      <xdr:row>60</xdr:row>
      <xdr:rowOff>180975</xdr:rowOff>
    </xdr:from>
    <xdr:to>
      <xdr:col>6</xdr:col>
      <xdr:colOff>152400</xdr:colOff>
      <xdr:row>63</xdr:row>
      <xdr:rowOff>28575</xdr:rowOff>
    </xdr:to>
    <xdr:sp macro="" textlink="">
      <xdr:nvSpPr>
        <xdr:cNvPr id="11" name="QuadreDeText 10"/>
        <xdr:cNvSpPr txBox="1"/>
      </xdr:nvSpPr>
      <xdr:spPr>
        <a:xfrm>
          <a:off x="1066800" y="122872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>
    <xdr:from>
      <xdr:col>0</xdr:col>
      <xdr:colOff>47625</xdr:colOff>
      <xdr:row>88</xdr:row>
      <xdr:rowOff>104775</xdr:rowOff>
    </xdr:from>
    <xdr:to>
      <xdr:col>9</xdr:col>
      <xdr:colOff>342900</xdr:colOff>
      <xdr:row>90</xdr:row>
      <xdr:rowOff>142875</xdr:rowOff>
    </xdr:to>
    <xdr:sp macro="" textlink="">
      <xdr:nvSpPr>
        <xdr:cNvPr id="12" name="QuadreDeText 11"/>
        <xdr:cNvSpPr txBox="1"/>
      </xdr:nvSpPr>
      <xdr:spPr>
        <a:xfrm>
          <a:off x="47625" y="17545050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>
    <xdr:from>
      <xdr:col>0</xdr:col>
      <xdr:colOff>228600</xdr:colOff>
      <xdr:row>116</xdr:row>
      <xdr:rowOff>104775</xdr:rowOff>
    </xdr:from>
    <xdr:to>
      <xdr:col>8</xdr:col>
      <xdr:colOff>323850</xdr:colOff>
      <xdr:row>118</xdr:row>
      <xdr:rowOff>142875</xdr:rowOff>
    </xdr:to>
    <xdr:sp macro="" textlink="">
      <xdr:nvSpPr>
        <xdr:cNvPr id="13" name="QuadreDeText 12"/>
        <xdr:cNvSpPr txBox="1"/>
      </xdr:nvSpPr>
      <xdr:spPr>
        <a:xfrm>
          <a:off x="228600" y="22879050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0</xdr:col>
      <xdr:colOff>57150</xdr:colOff>
      <xdr:row>143</xdr:row>
      <xdr:rowOff>142875</xdr:rowOff>
    </xdr:from>
    <xdr:to>
      <xdr:col>8</xdr:col>
      <xdr:colOff>419100</xdr:colOff>
      <xdr:row>148</xdr:row>
      <xdr:rowOff>114300</xdr:rowOff>
    </xdr:to>
    <xdr:sp macro="" textlink="">
      <xdr:nvSpPr>
        <xdr:cNvPr id="14" name="QuadreDeText 13"/>
        <xdr:cNvSpPr txBox="1"/>
      </xdr:nvSpPr>
      <xdr:spPr>
        <a:xfrm>
          <a:off x="57150" y="28060650"/>
          <a:ext cx="5238750" cy="9239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0</xdr:col>
      <xdr:colOff>190500</xdr:colOff>
      <xdr:row>290</xdr:row>
      <xdr:rowOff>104775</xdr:rowOff>
    </xdr:from>
    <xdr:to>
      <xdr:col>8</xdr:col>
      <xdr:colOff>285750</xdr:colOff>
      <xdr:row>294</xdr:row>
      <xdr:rowOff>57150</xdr:rowOff>
    </xdr:to>
    <xdr:sp macro="" textlink="">
      <xdr:nvSpPr>
        <xdr:cNvPr id="15" name="QuadreDeText 14"/>
        <xdr:cNvSpPr txBox="1"/>
      </xdr:nvSpPr>
      <xdr:spPr>
        <a:xfrm>
          <a:off x="190500" y="32594550"/>
          <a:ext cx="4972050" cy="7143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alguna de les activitats organitzades</a:t>
          </a:r>
          <a:r>
            <a:rPr lang="ca-ES" sz="1800" b="1" baseline="0"/>
            <a:t> al Campus del Baix Llobregat?</a:t>
          </a:r>
          <a:endParaRPr lang="ca-ES" sz="1100" b="1"/>
        </a:p>
      </xdr:txBody>
    </xdr:sp>
    <xdr:clientData/>
  </xdr:twoCellAnchor>
  <xdr:twoCellAnchor>
    <xdr:from>
      <xdr:col>0</xdr:col>
      <xdr:colOff>235323</xdr:colOff>
      <xdr:row>319</xdr:row>
      <xdr:rowOff>179294</xdr:rowOff>
    </xdr:from>
    <xdr:to>
      <xdr:col>8</xdr:col>
      <xdr:colOff>330573</xdr:colOff>
      <xdr:row>323</xdr:row>
      <xdr:rowOff>131669</xdr:rowOff>
    </xdr:to>
    <xdr:sp macro="" textlink="">
      <xdr:nvSpPr>
        <xdr:cNvPr id="16" name="QuadreDeText 15"/>
        <xdr:cNvSpPr txBox="1"/>
      </xdr:nvSpPr>
      <xdr:spPr>
        <a:xfrm>
          <a:off x="235323" y="38200853"/>
          <a:ext cx="4936191" cy="7143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triat com a primera opció</a:t>
          </a:r>
          <a:r>
            <a:rPr lang="ca-ES" sz="1800" b="1" baseline="0"/>
            <a:t> els estudis en què t'has matriculat?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149</xdr:row>
      <xdr:rowOff>0</xdr:rowOff>
    </xdr:from>
    <xdr:to>
      <xdr:col>14</xdr:col>
      <xdr:colOff>465600</xdr:colOff>
      <xdr:row>171</xdr:row>
      <xdr:rowOff>129000</xdr:rowOff>
    </xdr:to>
    <xdr:graphicFrame macro="">
      <xdr:nvGraphicFramePr>
        <xdr:cNvPr id="18" name="Gràfic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173</xdr:row>
      <xdr:rowOff>0</xdr:rowOff>
    </xdr:from>
    <xdr:to>
      <xdr:col>8</xdr:col>
      <xdr:colOff>438150</xdr:colOff>
      <xdr:row>177</xdr:row>
      <xdr:rowOff>9525</xdr:rowOff>
    </xdr:to>
    <xdr:sp macro="" textlink="">
      <xdr:nvSpPr>
        <xdr:cNvPr id="19" name="QuadreDeText 18"/>
        <xdr:cNvSpPr txBox="1"/>
      </xdr:nvSpPr>
      <xdr:spPr>
        <a:xfrm>
          <a:off x="609600" y="33632775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 editAs="oneCell">
    <xdr:from>
      <xdr:col>0</xdr:col>
      <xdr:colOff>133350</xdr:colOff>
      <xdr:row>177</xdr:row>
      <xdr:rowOff>19050</xdr:rowOff>
    </xdr:from>
    <xdr:to>
      <xdr:col>10</xdr:col>
      <xdr:colOff>28575</xdr:colOff>
      <xdr:row>202</xdr:row>
      <xdr:rowOff>57150</xdr:rowOff>
    </xdr:to>
    <xdr:pic>
      <xdr:nvPicPr>
        <xdr:cNvPr id="17" name="Imatge 16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33350" y="34413825"/>
          <a:ext cx="5991225" cy="4800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203</xdr:row>
      <xdr:rowOff>0</xdr:rowOff>
    </xdr:from>
    <xdr:to>
      <xdr:col>7</xdr:col>
      <xdr:colOff>590550</xdr:colOff>
      <xdr:row>206</xdr:row>
      <xdr:rowOff>85725</xdr:rowOff>
    </xdr:to>
    <xdr:sp macro="" textlink="">
      <xdr:nvSpPr>
        <xdr:cNvPr id="20" name="QuadreDeText 19"/>
        <xdr:cNvSpPr txBox="1"/>
      </xdr:nvSpPr>
      <xdr:spPr>
        <a:xfrm>
          <a:off x="609600" y="39347775"/>
          <a:ext cx="4248150" cy="6572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 editAs="oneCell">
    <xdr:from>
      <xdr:col>0</xdr:col>
      <xdr:colOff>247650</xdr:colOff>
      <xdr:row>206</xdr:row>
      <xdr:rowOff>104775</xdr:rowOff>
    </xdr:from>
    <xdr:to>
      <xdr:col>10</xdr:col>
      <xdr:colOff>142875</xdr:colOff>
      <xdr:row>231</xdr:row>
      <xdr:rowOff>142875</xdr:rowOff>
    </xdr:to>
    <xdr:pic>
      <xdr:nvPicPr>
        <xdr:cNvPr id="21" name="Imatge 2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47650" y="4002405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235</xdr:row>
      <xdr:rowOff>0</xdr:rowOff>
    </xdr:from>
    <xdr:to>
      <xdr:col>10</xdr:col>
      <xdr:colOff>504825</xdr:colOff>
      <xdr:row>260</xdr:row>
      <xdr:rowOff>38100</xdr:rowOff>
    </xdr:to>
    <xdr:pic>
      <xdr:nvPicPr>
        <xdr:cNvPr id="22" name="Imatge 21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09600" y="45443775"/>
          <a:ext cx="5991225" cy="4800600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231</xdr:row>
      <xdr:rowOff>57150</xdr:rowOff>
    </xdr:from>
    <xdr:to>
      <xdr:col>8</xdr:col>
      <xdr:colOff>485775</xdr:colOff>
      <xdr:row>234</xdr:row>
      <xdr:rowOff>171450</xdr:rowOff>
    </xdr:to>
    <xdr:sp macro="" textlink="">
      <xdr:nvSpPr>
        <xdr:cNvPr id="23" name="QuadreDeText 22"/>
        <xdr:cNvSpPr txBox="1"/>
      </xdr:nvSpPr>
      <xdr:spPr>
        <a:xfrm>
          <a:off x="657225" y="44738925"/>
          <a:ext cx="4705350" cy="6858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 editAs="oneCell">
    <xdr:from>
      <xdr:col>0</xdr:col>
      <xdr:colOff>238125</xdr:colOff>
      <xdr:row>264</xdr:row>
      <xdr:rowOff>180975</xdr:rowOff>
    </xdr:from>
    <xdr:to>
      <xdr:col>10</xdr:col>
      <xdr:colOff>133350</xdr:colOff>
      <xdr:row>290</xdr:row>
      <xdr:rowOff>28575</xdr:rowOff>
    </xdr:to>
    <xdr:pic>
      <xdr:nvPicPr>
        <xdr:cNvPr id="24" name="Imatge 23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38125" y="51149250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400050</xdr:colOff>
      <xdr:row>260</xdr:row>
      <xdr:rowOff>161925</xdr:rowOff>
    </xdr:from>
    <xdr:to>
      <xdr:col>8</xdr:col>
      <xdr:colOff>228600</xdr:colOff>
      <xdr:row>264</xdr:row>
      <xdr:rowOff>171450</xdr:rowOff>
    </xdr:to>
    <xdr:sp macro="" textlink="">
      <xdr:nvSpPr>
        <xdr:cNvPr id="25" name="QuadreDeText 24"/>
        <xdr:cNvSpPr txBox="1"/>
      </xdr:nvSpPr>
      <xdr:spPr>
        <a:xfrm>
          <a:off x="400050" y="5036820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Disposes d'algun d'aquests</a:t>
          </a:r>
          <a:r>
            <a:rPr lang="ca-ES" sz="1800" b="1" baseline="0"/>
            <a:t> certificats d'anglès de nivell B2.2?</a:t>
          </a:r>
          <a:endParaRPr lang="ca-E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9</xdr:col>
      <xdr:colOff>504825</xdr:colOff>
      <xdr:row>32</xdr:row>
      <xdr:rowOff>38100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669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19</xdr:col>
      <xdr:colOff>466725</xdr:colOff>
      <xdr:row>32</xdr:row>
      <xdr:rowOff>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8669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257175</xdr:colOff>
      <xdr:row>4</xdr:row>
      <xdr:rowOff>142875</xdr:rowOff>
    </xdr:from>
    <xdr:to>
      <xdr:col>5</xdr:col>
      <xdr:colOff>561975</xdr:colOff>
      <xdr:row>6</xdr:row>
      <xdr:rowOff>180975</xdr:rowOff>
    </xdr:to>
    <xdr:sp macro="" textlink="">
      <xdr:nvSpPr>
        <xdr:cNvPr id="4" name="QuadreDeText 3"/>
        <xdr:cNvSpPr txBox="1"/>
      </xdr:nvSpPr>
      <xdr:spPr>
        <a:xfrm>
          <a:off x="866775" y="14382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11</xdr:col>
      <xdr:colOff>295275</xdr:colOff>
      <xdr:row>4</xdr:row>
      <xdr:rowOff>180975</xdr:rowOff>
    </xdr:from>
    <xdr:to>
      <xdr:col>15</xdr:col>
      <xdr:colOff>600075</xdr:colOff>
      <xdr:row>7</xdr:row>
      <xdr:rowOff>28575</xdr:rowOff>
    </xdr:to>
    <xdr:sp macro="" textlink="">
      <xdr:nvSpPr>
        <xdr:cNvPr id="5" name="QuadreDeText 4"/>
        <xdr:cNvSpPr txBox="1"/>
      </xdr:nvSpPr>
      <xdr:spPr>
        <a:xfrm>
          <a:off x="7000875" y="14763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9</xdr:col>
      <xdr:colOff>504825</xdr:colOff>
      <xdr:row>60</xdr:row>
      <xdr:rowOff>38100</xdr:rowOff>
    </xdr:to>
    <xdr:pic>
      <xdr:nvPicPr>
        <xdr:cNvPr id="6" name="Imatg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72009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19</xdr:col>
      <xdr:colOff>466725</xdr:colOff>
      <xdr:row>60</xdr:row>
      <xdr:rowOff>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72009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32</xdr:row>
      <xdr:rowOff>171450</xdr:rowOff>
    </xdr:from>
    <xdr:to>
      <xdr:col>5</xdr:col>
      <xdr:colOff>466725</xdr:colOff>
      <xdr:row>35</xdr:row>
      <xdr:rowOff>19050</xdr:rowOff>
    </xdr:to>
    <xdr:sp macro="" textlink="">
      <xdr:nvSpPr>
        <xdr:cNvPr id="8" name="QuadreDeText 7"/>
        <xdr:cNvSpPr txBox="1"/>
      </xdr:nvSpPr>
      <xdr:spPr>
        <a:xfrm>
          <a:off x="771525" y="68008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>
    <xdr:from>
      <xdr:col>11</xdr:col>
      <xdr:colOff>361950</xdr:colOff>
      <xdr:row>32</xdr:row>
      <xdr:rowOff>85725</xdr:rowOff>
    </xdr:from>
    <xdr:to>
      <xdr:col>16</xdr:col>
      <xdr:colOff>57150</xdr:colOff>
      <xdr:row>34</xdr:row>
      <xdr:rowOff>123825</xdr:rowOff>
    </xdr:to>
    <xdr:sp macro="" textlink="">
      <xdr:nvSpPr>
        <xdr:cNvPr id="9" name="QuadreDeText 8"/>
        <xdr:cNvSpPr txBox="1"/>
      </xdr:nvSpPr>
      <xdr:spPr>
        <a:xfrm>
          <a:off x="7067550" y="671512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9</xdr:col>
      <xdr:colOff>504825</xdr:colOff>
      <xdr:row>88</xdr:row>
      <xdr:rowOff>38100</xdr:rowOff>
    </xdr:to>
    <xdr:pic>
      <xdr:nvPicPr>
        <xdr:cNvPr id="10" name="Imatge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23444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63</xdr:row>
      <xdr:rowOff>0</xdr:rowOff>
    </xdr:from>
    <xdr:to>
      <xdr:col>19</xdr:col>
      <xdr:colOff>466725</xdr:colOff>
      <xdr:row>88</xdr:row>
      <xdr:rowOff>0</xdr:rowOff>
    </xdr:to>
    <xdr:pic>
      <xdr:nvPicPr>
        <xdr:cNvPr id="1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23444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361950</xdr:colOff>
      <xdr:row>60</xdr:row>
      <xdr:rowOff>171450</xdr:rowOff>
    </xdr:from>
    <xdr:to>
      <xdr:col>6</xdr:col>
      <xdr:colOff>57150</xdr:colOff>
      <xdr:row>63</xdr:row>
      <xdr:rowOff>19050</xdr:rowOff>
    </xdr:to>
    <xdr:sp macro="" textlink="">
      <xdr:nvSpPr>
        <xdr:cNvPr id="12" name="QuadreDeText 11"/>
        <xdr:cNvSpPr txBox="1"/>
      </xdr:nvSpPr>
      <xdr:spPr>
        <a:xfrm>
          <a:off x="971550" y="121348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>
    <xdr:from>
      <xdr:col>11</xdr:col>
      <xdr:colOff>438150</xdr:colOff>
      <xdr:row>60</xdr:row>
      <xdr:rowOff>95250</xdr:rowOff>
    </xdr:from>
    <xdr:to>
      <xdr:col>16</xdr:col>
      <xdr:colOff>133350</xdr:colOff>
      <xdr:row>62</xdr:row>
      <xdr:rowOff>133350</xdr:rowOff>
    </xdr:to>
    <xdr:sp macro="" textlink="">
      <xdr:nvSpPr>
        <xdr:cNvPr id="13" name="QuadreDeText 12"/>
        <xdr:cNvSpPr txBox="1"/>
      </xdr:nvSpPr>
      <xdr:spPr>
        <a:xfrm>
          <a:off x="7143750" y="120586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9</xdr:col>
      <xdr:colOff>504825</xdr:colOff>
      <xdr:row>115</xdr:row>
      <xdr:rowOff>38100</xdr:rowOff>
    </xdr:to>
    <xdr:pic>
      <xdr:nvPicPr>
        <xdr:cNvPr id="14" name="Imatge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76784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90</xdr:row>
      <xdr:rowOff>0</xdr:rowOff>
    </xdr:from>
    <xdr:to>
      <xdr:col>19</xdr:col>
      <xdr:colOff>466725</xdr:colOff>
      <xdr:row>115</xdr:row>
      <xdr:rowOff>0</xdr:rowOff>
    </xdr:to>
    <xdr:pic>
      <xdr:nvPicPr>
        <xdr:cNvPr id="1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76784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87</xdr:row>
      <xdr:rowOff>123825</xdr:rowOff>
    </xdr:from>
    <xdr:to>
      <xdr:col>9</xdr:col>
      <xdr:colOff>295275</xdr:colOff>
      <xdr:row>89</xdr:row>
      <xdr:rowOff>161925</xdr:rowOff>
    </xdr:to>
    <xdr:sp macro="" textlink="">
      <xdr:nvSpPr>
        <xdr:cNvPr id="16" name="QuadreDeText 15"/>
        <xdr:cNvSpPr txBox="1"/>
      </xdr:nvSpPr>
      <xdr:spPr>
        <a:xfrm>
          <a:off x="0" y="17230725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>
    <xdr:from>
      <xdr:col>9</xdr:col>
      <xdr:colOff>581025</xdr:colOff>
      <xdr:row>87</xdr:row>
      <xdr:rowOff>114300</xdr:rowOff>
    </xdr:from>
    <xdr:to>
      <xdr:col>19</xdr:col>
      <xdr:colOff>266700</xdr:colOff>
      <xdr:row>89</xdr:row>
      <xdr:rowOff>152400</xdr:rowOff>
    </xdr:to>
    <xdr:sp macro="" textlink="">
      <xdr:nvSpPr>
        <xdr:cNvPr id="17" name="QuadreDeText 16"/>
        <xdr:cNvSpPr txBox="1"/>
      </xdr:nvSpPr>
      <xdr:spPr>
        <a:xfrm>
          <a:off x="6067425" y="17221200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117</xdr:row>
      <xdr:rowOff>0</xdr:rowOff>
    </xdr:from>
    <xdr:to>
      <xdr:col>9</xdr:col>
      <xdr:colOff>504825</xdr:colOff>
      <xdr:row>142</xdr:row>
      <xdr:rowOff>38100</xdr:rowOff>
    </xdr:to>
    <xdr:pic>
      <xdr:nvPicPr>
        <xdr:cNvPr id="18" name="Imatge 17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228219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117</xdr:row>
      <xdr:rowOff>0</xdr:rowOff>
    </xdr:from>
    <xdr:to>
      <xdr:col>19</xdr:col>
      <xdr:colOff>466725</xdr:colOff>
      <xdr:row>142</xdr:row>
      <xdr:rowOff>0</xdr:rowOff>
    </xdr:to>
    <xdr:pic>
      <xdr:nvPicPr>
        <xdr:cNvPr id="1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28219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428625</xdr:colOff>
      <xdr:row>114</xdr:row>
      <xdr:rowOff>104775</xdr:rowOff>
    </xdr:from>
    <xdr:to>
      <xdr:col>8</xdr:col>
      <xdr:colOff>523875</xdr:colOff>
      <xdr:row>116</xdr:row>
      <xdr:rowOff>142875</xdr:rowOff>
    </xdr:to>
    <xdr:sp macro="" textlink="">
      <xdr:nvSpPr>
        <xdr:cNvPr id="20" name="QuadreDeText 19"/>
        <xdr:cNvSpPr txBox="1"/>
      </xdr:nvSpPr>
      <xdr:spPr>
        <a:xfrm>
          <a:off x="428625" y="22355175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10</xdr:col>
      <xdr:colOff>219075</xdr:colOff>
      <xdr:row>114</xdr:row>
      <xdr:rowOff>95250</xdr:rowOff>
    </xdr:from>
    <xdr:to>
      <xdr:col>18</xdr:col>
      <xdr:colOff>314325</xdr:colOff>
      <xdr:row>116</xdr:row>
      <xdr:rowOff>133350</xdr:rowOff>
    </xdr:to>
    <xdr:sp macro="" textlink="">
      <xdr:nvSpPr>
        <xdr:cNvPr id="21" name="QuadreDeText 20"/>
        <xdr:cNvSpPr txBox="1"/>
      </xdr:nvSpPr>
      <xdr:spPr>
        <a:xfrm>
          <a:off x="6315075" y="22345650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143</xdr:row>
      <xdr:rowOff>0</xdr:rowOff>
    </xdr:from>
    <xdr:to>
      <xdr:col>8</xdr:col>
      <xdr:colOff>361950</xdr:colOff>
      <xdr:row>147</xdr:row>
      <xdr:rowOff>161925</xdr:rowOff>
    </xdr:to>
    <xdr:sp macro="" textlink="">
      <xdr:nvSpPr>
        <xdr:cNvPr id="23" name="QuadreDeText 22"/>
        <xdr:cNvSpPr txBox="1"/>
      </xdr:nvSpPr>
      <xdr:spPr>
        <a:xfrm>
          <a:off x="0" y="27774900"/>
          <a:ext cx="5238750" cy="9239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143</xdr:row>
      <xdr:rowOff>0</xdr:rowOff>
    </xdr:from>
    <xdr:to>
      <xdr:col>18</xdr:col>
      <xdr:colOff>361950</xdr:colOff>
      <xdr:row>147</xdr:row>
      <xdr:rowOff>161925</xdr:rowOff>
    </xdr:to>
    <xdr:sp macro="" textlink="">
      <xdr:nvSpPr>
        <xdr:cNvPr id="24" name="QuadreDeText 23"/>
        <xdr:cNvSpPr txBox="1"/>
      </xdr:nvSpPr>
      <xdr:spPr>
        <a:xfrm>
          <a:off x="6096000" y="27774900"/>
          <a:ext cx="5238750" cy="9239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148</xdr:row>
      <xdr:rowOff>0</xdr:rowOff>
    </xdr:from>
    <xdr:to>
      <xdr:col>18</xdr:col>
      <xdr:colOff>523200</xdr:colOff>
      <xdr:row>166</xdr:row>
      <xdr:rowOff>171000</xdr:rowOff>
    </xdr:to>
    <xdr:graphicFrame macro="">
      <xdr:nvGraphicFramePr>
        <xdr:cNvPr id="25" name="Gràfic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0</xdr:colOff>
      <xdr:row>255</xdr:row>
      <xdr:rowOff>0</xdr:rowOff>
    </xdr:from>
    <xdr:to>
      <xdr:col>18</xdr:col>
      <xdr:colOff>95250</xdr:colOff>
      <xdr:row>258</xdr:row>
      <xdr:rowOff>142875</xdr:rowOff>
    </xdr:to>
    <xdr:sp macro="" textlink="">
      <xdr:nvSpPr>
        <xdr:cNvPr id="26" name="QuadreDeText 25"/>
        <xdr:cNvSpPr txBox="1"/>
      </xdr:nvSpPr>
      <xdr:spPr>
        <a:xfrm>
          <a:off x="6096000" y="32537400"/>
          <a:ext cx="4972050" cy="7143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alguna de les activitats organitzades</a:t>
          </a:r>
          <a:r>
            <a:rPr lang="ca-ES" sz="1800" b="1" baseline="0"/>
            <a:t> al Campus del Baix Llobregat?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255</xdr:row>
      <xdr:rowOff>0</xdr:rowOff>
    </xdr:from>
    <xdr:to>
      <xdr:col>8</xdr:col>
      <xdr:colOff>95250</xdr:colOff>
      <xdr:row>258</xdr:row>
      <xdr:rowOff>142875</xdr:rowOff>
    </xdr:to>
    <xdr:sp macro="" textlink="">
      <xdr:nvSpPr>
        <xdr:cNvPr id="27" name="QuadreDeText 26"/>
        <xdr:cNvSpPr txBox="1"/>
      </xdr:nvSpPr>
      <xdr:spPr>
        <a:xfrm>
          <a:off x="0" y="32537400"/>
          <a:ext cx="4972050" cy="7143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alguna de les activitats organitzades</a:t>
          </a:r>
          <a:r>
            <a:rPr lang="ca-ES" sz="1800" b="1" baseline="0"/>
            <a:t> al Campus del Baix Llobregat?</a:t>
          </a:r>
          <a:endParaRPr lang="ca-ES" sz="1100" b="1"/>
        </a:p>
      </xdr:txBody>
    </xdr:sp>
    <xdr:clientData/>
  </xdr:twoCellAnchor>
  <xdr:twoCellAnchor editAs="oneCell">
    <xdr:from>
      <xdr:col>10</xdr:col>
      <xdr:colOff>0</xdr:colOff>
      <xdr:row>260</xdr:row>
      <xdr:rowOff>0</xdr:rowOff>
    </xdr:from>
    <xdr:to>
      <xdr:col>19</xdr:col>
      <xdr:colOff>466725</xdr:colOff>
      <xdr:row>285</xdr:row>
      <xdr:rowOff>0</xdr:rowOff>
    </xdr:to>
    <xdr:pic>
      <xdr:nvPicPr>
        <xdr:cNvPr id="2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34899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260</xdr:row>
      <xdr:rowOff>0</xdr:rowOff>
    </xdr:from>
    <xdr:to>
      <xdr:col>9</xdr:col>
      <xdr:colOff>504825</xdr:colOff>
      <xdr:row>285</xdr:row>
      <xdr:rowOff>38100</xdr:rowOff>
    </xdr:to>
    <xdr:pic>
      <xdr:nvPicPr>
        <xdr:cNvPr id="29" name="Imatge 2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33489900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285</xdr:row>
      <xdr:rowOff>0</xdr:rowOff>
    </xdr:from>
    <xdr:to>
      <xdr:col>8</xdr:col>
      <xdr:colOff>95250</xdr:colOff>
      <xdr:row>288</xdr:row>
      <xdr:rowOff>142875</xdr:rowOff>
    </xdr:to>
    <xdr:sp macro="" textlink="">
      <xdr:nvSpPr>
        <xdr:cNvPr id="30" name="QuadreDeText 29"/>
        <xdr:cNvSpPr txBox="1"/>
      </xdr:nvSpPr>
      <xdr:spPr>
        <a:xfrm>
          <a:off x="0" y="38252400"/>
          <a:ext cx="4972050" cy="7143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triat com a primera opció</a:t>
          </a:r>
          <a:r>
            <a:rPr lang="ca-ES" sz="1800" b="1" baseline="0"/>
            <a:t> els estudis en què t'has matriculat?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285</xdr:row>
      <xdr:rowOff>0</xdr:rowOff>
    </xdr:from>
    <xdr:to>
      <xdr:col>18</xdr:col>
      <xdr:colOff>95250</xdr:colOff>
      <xdr:row>288</xdr:row>
      <xdr:rowOff>142875</xdr:rowOff>
    </xdr:to>
    <xdr:sp macro="" textlink="">
      <xdr:nvSpPr>
        <xdr:cNvPr id="31" name="QuadreDeText 30"/>
        <xdr:cNvSpPr txBox="1"/>
      </xdr:nvSpPr>
      <xdr:spPr>
        <a:xfrm>
          <a:off x="6096000" y="38252400"/>
          <a:ext cx="4972050" cy="7143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triat com a primera opció</a:t>
          </a:r>
          <a:r>
            <a:rPr lang="ca-ES" sz="1800" b="1" baseline="0"/>
            <a:t> els estudis en què t'has matriculat?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289</xdr:row>
      <xdr:rowOff>0</xdr:rowOff>
    </xdr:from>
    <xdr:to>
      <xdr:col>9</xdr:col>
      <xdr:colOff>504825</xdr:colOff>
      <xdr:row>314</xdr:row>
      <xdr:rowOff>38100</xdr:rowOff>
    </xdr:to>
    <xdr:pic>
      <xdr:nvPicPr>
        <xdr:cNvPr id="32" name="Imatge 31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390144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289</xdr:row>
      <xdr:rowOff>0</xdr:rowOff>
    </xdr:from>
    <xdr:to>
      <xdr:col>19</xdr:col>
      <xdr:colOff>466725</xdr:colOff>
      <xdr:row>314</xdr:row>
      <xdr:rowOff>0</xdr:rowOff>
    </xdr:to>
    <xdr:pic>
      <xdr:nvPicPr>
        <xdr:cNvPr id="3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90144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148</xdr:row>
      <xdr:rowOff>0</xdr:rowOff>
    </xdr:from>
    <xdr:to>
      <xdr:col>8</xdr:col>
      <xdr:colOff>523200</xdr:colOff>
      <xdr:row>166</xdr:row>
      <xdr:rowOff>171000</xdr:rowOff>
    </xdr:to>
    <xdr:graphicFrame macro="">
      <xdr:nvGraphicFramePr>
        <xdr:cNvPr id="34" name="Gràfic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0</xdr:colOff>
      <xdr:row>168</xdr:row>
      <xdr:rowOff>0</xdr:rowOff>
    </xdr:from>
    <xdr:to>
      <xdr:col>17</xdr:col>
      <xdr:colOff>438150</xdr:colOff>
      <xdr:row>172</xdr:row>
      <xdr:rowOff>9525</xdr:rowOff>
    </xdr:to>
    <xdr:sp macro="" textlink="">
      <xdr:nvSpPr>
        <xdr:cNvPr id="35" name="QuadreDeText 34"/>
        <xdr:cNvSpPr txBox="1"/>
      </xdr:nvSpPr>
      <xdr:spPr>
        <a:xfrm>
          <a:off x="6096000" y="3253740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 editAs="oneCell">
    <xdr:from>
      <xdr:col>10</xdr:col>
      <xdr:colOff>0</xdr:colOff>
      <xdr:row>173</xdr:row>
      <xdr:rowOff>0</xdr:rowOff>
    </xdr:from>
    <xdr:to>
      <xdr:col>19</xdr:col>
      <xdr:colOff>504825</xdr:colOff>
      <xdr:row>198</xdr:row>
      <xdr:rowOff>38100</xdr:rowOff>
    </xdr:to>
    <xdr:pic>
      <xdr:nvPicPr>
        <xdr:cNvPr id="36" name="Imatge 35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096000" y="33489900"/>
          <a:ext cx="5991225" cy="4800600"/>
        </a:xfrm>
        <a:prstGeom prst="rect">
          <a:avLst/>
        </a:prstGeom>
      </xdr:spPr>
    </xdr:pic>
    <xdr:clientData/>
  </xdr:twoCellAnchor>
  <xdr:twoCellAnchor>
    <xdr:from>
      <xdr:col>10</xdr:col>
      <xdr:colOff>419100</xdr:colOff>
      <xdr:row>197</xdr:row>
      <xdr:rowOff>180975</xdr:rowOff>
    </xdr:from>
    <xdr:to>
      <xdr:col>17</xdr:col>
      <xdr:colOff>400050</xdr:colOff>
      <xdr:row>200</xdr:row>
      <xdr:rowOff>104775</xdr:rowOff>
    </xdr:to>
    <xdr:sp macro="" textlink="">
      <xdr:nvSpPr>
        <xdr:cNvPr id="37" name="QuadreDeText 36"/>
        <xdr:cNvSpPr txBox="1"/>
      </xdr:nvSpPr>
      <xdr:spPr>
        <a:xfrm>
          <a:off x="6515100" y="38242875"/>
          <a:ext cx="4248150" cy="4953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 editAs="oneCell">
    <xdr:from>
      <xdr:col>10</xdr:col>
      <xdr:colOff>0</xdr:colOff>
      <xdr:row>201</xdr:row>
      <xdr:rowOff>0</xdr:rowOff>
    </xdr:from>
    <xdr:to>
      <xdr:col>19</xdr:col>
      <xdr:colOff>504825</xdr:colOff>
      <xdr:row>226</xdr:row>
      <xdr:rowOff>38100</xdr:rowOff>
    </xdr:to>
    <xdr:pic>
      <xdr:nvPicPr>
        <xdr:cNvPr id="38" name="Imatge 37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6096000" y="38823900"/>
          <a:ext cx="5991225" cy="4800600"/>
        </a:xfrm>
        <a:prstGeom prst="rect">
          <a:avLst/>
        </a:prstGeom>
      </xdr:spPr>
    </xdr:pic>
    <xdr:clientData/>
  </xdr:twoCellAnchor>
  <xdr:twoCellAnchor>
    <xdr:from>
      <xdr:col>10</xdr:col>
      <xdr:colOff>342900</xdr:colOff>
      <xdr:row>226</xdr:row>
      <xdr:rowOff>9525</xdr:rowOff>
    </xdr:from>
    <xdr:to>
      <xdr:col>18</xdr:col>
      <xdr:colOff>171450</xdr:colOff>
      <xdr:row>229</xdr:row>
      <xdr:rowOff>123825</xdr:rowOff>
    </xdr:to>
    <xdr:sp macro="" textlink="">
      <xdr:nvSpPr>
        <xdr:cNvPr id="39" name="QuadreDeText 38"/>
        <xdr:cNvSpPr txBox="1"/>
      </xdr:nvSpPr>
      <xdr:spPr>
        <a:xfrm>
          <a:off x="6438900" y="43595925"/>
          <a:ext cx="4705350" cy="6858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 editAs="oneCell">
    <xdr:from>
      <xdr:col>10</xdr:col>
      <xdr:colOff>0</xdr:colOff>
      <xdr:row>230</xdr:row>
      <xdr:rowOff>0</xdr:rowOff>
    </xdr:from>
    <xdr:to>
      <xdr:col>19</xdr:col>
      <xdr:colOff>504825</xdr:colOff>
      <xdr:row>255</xdr:row>
      <xdr:rowOff>38100</xdr:rowOff>
    </xdr:to>
    <xdr:pic>
      <xdr:nvPicPr>
        <xdr:cNvPr id="40" name="Imatge 39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096000" y="443484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173</xdr:row>
      <xdr:rowOff>0</xdr:rowOff>
    </xdr:from>
    <xdr:to>
      <xdr:col>9</xdr:col>
      <xdr:colOff>504825</xdr:colOff>
      <xdr:row>198</xdr:row>
      <xdr:rowOff>38100</xdr:rowOff>
    </xdr:to>
    <xdr:pic>
      <xdr:nvPicPr>
        <xdr:cNvPr id="41" name="Imatge 40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33489900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400050</xdr:colOff>
      <xdr:row>167</xdr:row>
      <xdr:rowOff>180975</xdr:rowOff>
    </xdr:from>
    <xdr:to>
      <xdr:col>8</xdr:col>
      <xdr:colOff>228600</xdr:colOff>
      <xdr:row>172</xdr:row>
      <xdr:rowOff>0</xdr:rowOff>
    </xdr:to>
    <xdr:sp macro="" textlink="">
      <xdr:nvSpPr>
        <xdr:cNvPr id="42" name="QuadreDeText 41"/>
        <xdr:cNvSpPr txBox="1"/>
      </xdr:nvSpPr>
      <xdr:spPr>
        <a:xfrm>
          <a:off x="400050" y="32527875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202</xdr:row>
      <xdr:rowOff>0</xdr:rowOff>
    </xdr:from>
    <xdr:to>
      <xdr:col>9</xdr:col>
      <xdr:colOff>504825</xdr:colOff>
      <xdr:row>227</xdr:row>
      <xdr:rowOff>38100</xdr:rowOff>
    </xdr:to>
    <xdr:pic>
      <xdr:nvPicPr>
        <xdr:cNvPr id="43" name="Imatge 42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39014400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428625</xdr:colOff>
      <xdr:row>198</xdr:row>
      <xdr:rowOff>123825</xdr:rowOff>
    </xdr:from>
    <xdr:to>
      <xdr:col>7</xdr:col>
      <xdr:colOff>409575</xdr:colOff>
      <xdr:row>201</xdr:row>
      <xdr:rowOff>47625</xdr:rowOff>
    </xdr:to>
    <xdr:sp macro="" textlink="">
      <xdr:nvSpPr>
        <xdr:cNvPr id="44" name="QuadreDeText 43"/>
        <xdr:cNvSpPr txBox="1"/>
      </xdr:nvSpPr>
      <xdr:spPr>
        <a:xfrm>
          <a:off x="428625" y="38376225"/>
          <a:ext cx="4248150" cy="4953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230</xdr:row>
      <xdr:rowOff>0</xdr:rowOff>
    </xdr:from>
    <xdr:to>
      <xdr:col>9</xdr:col>
      <xdr:colOff>504825</xdr:colOff>
      <xdr:row>255</xdr:row>
      <xdr:rowOff>38100</xdr:rowOff>
    </xdr:to>
    <xdr:pic>
      <xdr:nvPicPr>
        <xdr:cNvPr id="46" name="Imatge 45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44348400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200025</xdr:colOff>
      <xdr:row>226</xdr:row>
      <xdr:rowOff>123825</xdr:rowOff>
    </xdr:from>
    <xdr:to>
      <xdr:col>8</xdr:col>
      <xdr:colOff>28575</xdr:colOff>
      <xdr:row>230</xdr:row>
      <xdr:rowOff>47625</xdr:rowOff>
    </xdr:to>
    <xdr:sp macro="" textlink="">
      <xdr:nvSpPr>
        <xdr:cNvPr id="47" name="QuadreDeText 46"/>
        <xdr:cNvSpPr txBox="1"/>
      </xdr:nvSpPr>
      <xdr:spPr>
        <a:xfrm>
          <a:off x="200025" y="43710225"/>
          <a:ext cx="4705350" cy="6858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7"/>
  <sheetViews>
    <sheetView showGridLines="0" topLeftCell="A37" workbookViewId="0"/>
  </sheetViews>
  <sheetFormatPr defaultRowHeight="15"/>
  <cols>
    <col min="1" max="1" width="4.140625" customWidth="1"/>
    <col min="2" max="2" width="39.28515625" customWidth="1"/>
    <col min="3" max="14" width="9.7109375" bestFit="1" customWidth="1"/>
  </cols>
  <sheetData>
    <row r="1" spans="1: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43.5" customHeight="1">
      <c r="A2" s="1"/>
      <c r="B2" s="63" t="s">
        <v>167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36.75" customHeight="1">
      <c r="A4" s="1"/>
      <c r="B4" s="1"/>
      <c r="C4" s="1"/>
      <c r="D4" s="64" t="s">
        <v>49</v>
      </c>
      <c r="E4" s="64"/>
      <c r="F4" s="64"/>
      <c r="G4" s="64"/>
      <c r="H4" s="64"/>
      <c r="I4" s="64"/>
      <c r="J4" s="64"/>
      <c r="K4" s="64"/>
      <c r="L4" s="64"/>
      <c r="M4" s="4"/>
      <c r="N4" s="4"/>
      <c r="O4" s="5"/>
    </row>
    <row r="5" spans="1: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21">
      <c r="A6" s="1"/>
      <c r="B6" s="7" t="s"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15" customHeight="1"/>
    <row r="8" spans="1:15" ht="15" customHeight="1" thickBot="1">
      <c r="B8" s="65" t="s">
        <v>1</v>
      </c>
      <c r="C8" s="65"/>
      <c r="D8" s="65"/>
      <c r="E8" s="65"/>
      <c r="F8" s="65"/>
      <c r="G8" s="65"/>
      <c r="H8" s="65"/>
    </row>
    <row r="9" spans="1:15" ht="15" customHeight="1" thickTop="1">
      <c r="B9" s="66"/>
      <c r="C9" s="57" t="s">
        <v>1</v>
      </c>
      <c r="D9" s="58"/>
      <c r="E9" s="58"/>
      <c r="F9" s="58"/>
      <c r="G9" s="58"/>
      <c r="H9" s="59"/>
    </row>
    <row r="10" spans="1:15" ht="15" customHeight="1">
      <c r="B10" s="67"/>
      <c r="C10" s="60" t="s">
        <v>61</v>
      </c>
      <c r="D10" s="61"/>
      <c r="E10" s="61" t="s">
        <v>62</v>
      </c>
      <c r="F10" s="61"/>
      <c r="G10" s="61" t="s">
        <v>13</v>
      </c>
      <c r="H10" s="62"/>
    </row>
    <row r="11" spans="1:15" ht="15" customHeight="1" thickBot="1">
      <c r="B11" s="68"/>
      <c r="C11" s="31" t="s">
        <v>6</v>
      </c>
      <c r="D11" s="32" t="s">
        <v>3</v>
      </c>
      <c r="E11" s="32" t="s">
        <v>6</v>
      </c>
      <c r="F11" s="32" t="s">
        <v>3</v>
      </c>
      <c r="G11" s="32" t="s">
        <v>6</v>
      </c>
      <c r="H11" s="33" t="s">
        <v>3</v>
      </c>
    </row>
    <row r="12" spans="1:15" ht="15" customHeight="1" thickTop="1">
      <c r="B12" s="9" t="s">
        <v>50</v>
      </c>
      <c r="C12" s="10">
        <v>5</v>
      </c>
      <c r="D12" s="11">
        <v>0.19230769230769229</v>
      </c>
      <c r="E12" s="12">
        <v>21</v>
      </c>
      <c r="F12" s="11">
        <v>0.80769230769230771</v>
      </c>
      <c r="G12" s="12">
        <v>26</v>
      </c>
      <c r="H12" s="13">
        <f>G12/113</f>
        <v>0.23008849557522124</v>
      </c>
    </row>
    <row r="13" spans="1:15" ht="15" customHeight="1">
      <c r="B13" s="14" t="s">
        <v>51</v>
      </c>
      <c r="C13" s="15">
        <v>8</v>
      </c>
      <c r="D13" s="16">
        <v>0.34782608695652173</v>
      </c>
      <c r="E13" s="17">
        <v>15</v>
      </c>
      <c r="F13" s="16">
        <v>0.65217391304347827</v>
      </c>
      <c r="G13" s="17">
        <v>23</v>
      </c>
      <c r="H13" s="18">
        <f t="shared" ref="H13:H16" si="0">G13/113</f>
        <v>0.20353982300884957</v>
      </c>
    </row>
    <row r="14" spans="1:15" ht="15" customHeight="1">
      <c r="B14" s="14" t="s">
        <v>52</v>
      </c>
      <c r="C14" s="15">
        <v>16</v>
      </c>
      <c r="D14" s="16">
        <v>0.66666666666666674</v>
      </c>
      <c r="E14" s="17">
        <v>8</v>
      </c>
      <c r="F14" s="16">
        <v>0.33333333333333337</v>
      </c>
      <c r="G14" s="17">
        <v>24</v>
      </c>
      <c r="H14" s="18">
        <f t="shared" si="0"/>
        <v>0.21238938053097345</v>
      </c>
    </row>
    <row r="15" spans="1:15" ht="15" customHeight="1">
      <c r="B15" s="14" t="s">
        <v>53</v>
      </c>
      <c r="C15" s="15">
        <v>22</v>
      </c>
      <c r="D15" s="16">
        <v>0.55000000000000004</v>
      </c>
      <c r="E15" s="17">
        <v>18</v>
      </c>
      <c r="F15" s="16">
        <v>0.45</v>
      </c>
      <c r="G15" s="17">
        <v>40</v>
      </c>
      <c r="H15" s="18">
        <f t="shared" si="0"/>
        <v>0.35398230088495575</v>
      </c>
    </row>
    <row r="16" spans="1:15" ht="15" customHeight="1" thickBot="1">
      <c r="B16" s="19" t="s">
        <v>13</v>
      </c>
      <c r="C16" s="20">
        <v>51</v>
      </c>
      <c r="D16" s="21">
        <v>0.45132743362831862</v>
      </c>
      <c r="E16" s="22">
        <v>62</v>
      </c>
      <c r="F16" s="21">
        <v>0.54867256637168138</v>
      </c>
      <c r="G16" s="22">
        <v>113</v>
      </c>
      <c r="H16" s="23">
        <f t="shared" si="0"/>
        <v>1</v>
      </c>
    </row>
    <row r="17" spans="2:12" ht="15" customHeight="1" thickTop="1"/>
    <row r="18" spans="2:12" ht="15" customHeight="1" thickBot="1">
      <c r="B18" s="65" t="s">
        <v>4</v>
      </c>
      <c r="C18" s="65"/>
      <c r="D18" s="65"/>
      <c r="E18" s="65"/>
      <c r="F18" s="65"/>
      <c r="G18" s="65"/>
      <c r="H18" s="65"/>
      <c r="I18" s="65"/>
      <c r="J18" s="65"/>
    </row>
    <row r="19" spans="2:12" ht="15" customHeight="1" thickTop="1">
      <c r="B19" s="66"/>
      <c r="C19" s="57" t="s">
        <v>4</v>
      </c>
      <c r="D19" s="58"/>
      <c r="E19" s="58"/>
      <c r="F19" s="58"/>
      <c r="G19" s="58"/>
      <c r="H19" s="58"/>
      <c r="I19" s="58"/>
      <c r="J19" s="59"/>
    </row>
    <row r="20" spans="2:12" ht="30.75" customHeight="1">
      <c r="B20" s="67"/>
      <c r="C20" s="60" t="s">
        <v>25</v>
      </c>
      <c r="D20" s="61"/>
      <c r="E20" s="61" t="s">
        <v>63</v>
      </c>
      <c r="F20" s="61"/>
      <c r="G20" s="61" t="s">
        <v>5</v>
      </c>
      <c r="H20" s="61"/>
      <c r="I20" s="61" t="s">
        <v>13</v>
      </c>
      <c r="J20" s="62"/>
    </row>
    <row r="21" spans="2:12" ht="15" customHeight="1" thickBot="1">
      <c r="B21" s="68"/>
      <c r="C21" s="31" t="s">
        <v>6</v>
      </c>
      <c r="D21" s="32" t="s">
        <v>3</v>
      </c>
      <c r="E21" s="32" t="s">
        <v>6</v>
      </c>
      <c r="F21" s="32" t="s">
        <v>3</v>
      </c>
      <c r="G21" s="32" t="s">
        <v>6</v>
      </c>
      <c r="H21" s="32" t="s">
        <v>3</v>
      </c>
      <c r="I21" s="32" t="s">
        <v>6</v>
      </c>
      <c r="J21" s="33" t="s">
        <v>3</v>
      </c>
    </row>
    <row r="22" spans="2:12" ht="15" customHeight="1" thickTop="1">
      <c r="B22" s="9" t="s">
        <v>50</v>
      </c>
      <c r="C22" s="10">
        <v>22</v>
      </c>
      <c r="D22" s="11">
        <v>0.84615384615384615</v>
      </c>
      <c r="E22" s="12">
        <v>1</v>
      </c>
      <c r="F22" s="11">
        <v>3.8461538461538464E-2</v>
      </c>
      <c r="G22" s="12">
        <v>3</v>
      </c>
      <c r="H22" s="11">
        <v>0.11538461538461538</v>
      </c>
      <c r="I22" s="12">
        <v>26</v>
      </c>
      <c r="J22" s="13">
        <f>I22/113</f>
        <v>0.23008849557522124</v>
      </c>
    </row>
    <row r="23" spans="2:12" ht="15" customHeight="1">
      <c r="B23" s="14" t="s">
        <v>51</v>
      </c>
      <c r="C23" s="15">
        <v>20</v>
      </c>
      <c r="D23" s="16">
        <v>0.86956521739130432</v>
      </c>
      <c r="E23" s="17">
        <v>2</v>
      </c>
      <c r="F23" s="16">
        <v>8.6956521739130432E-2</v>
      </c>
      <c r="G23" s="17">
        <v>1</v>
      </c>
      <c r="H23" s="16">
        <v>4.3478260869565216E-2</v>
      </c>
      <c r="I23" s="17">
        <v>23</v>
      </c>
      <c r="J23" s="18">
        <f t="shared" ref="J23:J26" si="1">I23/113</f>
        <v>0.20353982300884957</v>
      </c>
    </row>
    <row r="24" spans="2:12" ht="15" customHeight="1">
      <c r="B24" s="14" t="s">
        <v>52</v>
      </c>
      <c r="C24" s="15">
        <v>20</v>
      </c>
      <c r="D24" s="16">
        <v>0.83333333333333326</v>
      </c>
      <c r="E24" s="17">
        <v>3</v>
      </c>
      <c r="F24" s="16">
        <v>0.125</v>
      </c>
      <c r="G24" s="17">
        <v>1</v>
      </c>
      <c r="H24" s="16">
        <v>4.1666666666666671E-2</v>
      </c>
      <c r="I24" s="17">
        <v>24</v>
      </c>
      <c r="J24" s="18">
        <f t="shared" si="1"/>
        <v>0.21238938053097345</v>
      </c>
    </row>
    <row r="25" spans="2:12" ht="15" customHeight="1">
      <c r="B25" s="14" t="s">
        <v>53</v>
      </c>
      <c r="C25" s="15">
        <v>35</v>
      </c>
      <c r="D25" s="16">
        <v>0.875</v>
      </c>
      <c r="E25" s="17">
        <v>5</v>
      </c>
      <c r="F25" s="16">
        <v>0.125</v>
      </c>
      <c r="G25" s="17">
        <v>0</v>
      </c>
      <c r="H25" s="16">
        <v>0</v>
      </c>
      <c r="I25" s="17">
        <v>40</v>
      </c>
      <c r="J25" s="18">
        <f t="shared" si="1"/>
        <v>0.35398230088495575</v>
      </c>
    </row>
    <row r="26" spans="2:12" ht="15" customHeight="1" thickBot="1">
      <c r="B26" s="19" t="s">
        <v>13</v>
      </c>
      <c r="C26" s="20">
        <v>97</v>
      </c>
      <c r="D26" s="21">
        <v>0.85840707964601781</v>
      </c>
      <c r="E26" s="22">
        <v>11</v>
      </c>
      <c r="F26" s="21">
        <v>9.7345132743362831E-2</v>
      </c>
      <c r="G26" s="22">
        <v>5</v>
      </c>
      <c r="H26" s="21">
        <v>4.4247787610619468E-2</v>
      </c>
      <c r="I26" s="22">
        <v>113</v>
      </c>
      <c r="J26" s="23">
        <f t="shared" si="1"/>
        <v>1</v>
      </c>
    </row>
    <row r="27" spans="2:12" ht="15" customHeight="1" thickTop="1"/>
    <row r="28" spans="2:12" ht="15" customHeight="1" thickBot="1">
      <c r="B28" s="65" t="s">
        <v>26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</row>
    <row r="29" spans="2:12" ht="30.75" customHeight="1" thickTop="1">
      <c r="B29" s="66"/>
      <c r="C29" s="57" t="s">
        <v>50</v>
      </c>
      <c r="D29" s="58"/>
      <c r="E29" s="58" t="s">
        <v>51</v>
      </c>
      <c r="F29" s="58"/>
      <c r="G29" s="58" t="s">
        <v>52</v>
      </c>
      <c r="H29" s="58"/>
      <c r="I29" s="58" t="s">
        <v>53</v>
      </c>
      <c r="J29" s="58"/>
      <c r="K29" s="58" t="s">
        <v>13</v>
      </c>
      <c r="L29" s="59"/>
    </row>
    <row r="30" spans="2:12" ht="15" customHeight="1" thickBot="1">
      <c r="B30" s="68"/>
      <c r="C30" s="31" t="s">
        <v>6</v>
      </c>
      <c r="D30" s="32" t="s">
        <v>3</v>
      </c>
      <c r="E30" s="32" t="s">
        <v>6</v>
      </c>
      <c r="F30" s="32" t="s">
        <v>3</v>
      </c>
      <c r="G30" s="32" t="s">
        <v>6</v>
      </c>
      <c r="H30" s="32" t="s">
        <v>3</v>
      </c>
      <c r="I30" s="32" t="s">
        <v>6</v>
      </c>
      <c r="J30" s="32" t="s">
        <v>3</v>
      </c>
      <c r="K30" s="32" t="s">
        <v>6</v>
      </c>
      <c r="L30" s="33" t="s">
        <v>3</v>
      </c>
    </row>
    <row r="31" spans="2:12" ht="15" customHeight="1" thickTop="1">
      <c r="B31" s="9" t="s">
        <v>5</v>
      </c>
      <c r="C31" s="10">
        <v>5</v>
      </c>
      <c r="D31" s="11">
        <f>C31/26</f>
        <v>0.19230769230769232</v>
      </c>
      <c r="E31" s="12">
        <v>1</v>
      </c>
      <c r="F31" s="11">
        <f>E31/23</f>
        <v>4.3478260869565216E-2</v>
      </c>
      <c r="G31" s="12">
        <v>4</v>
      </c>
      <c r="H31" s="11">
        <f>G31/24</f>
        <v>0.16666666666666666</v>
      </c>
      <c r="I31" s="12">
        <v>3</v>
      </c>
      <c r="J31" s="11">
        <f>I31/40</f>
        <v>7.4999999999999997E-2</v>
      </c>
      <c r="K31" s="12">
        <v>13</v>
      </c>
      <c r="L31" s="13">
        <f>K31/113</f>
        <v>0.11504424778761062</v>
      </c>
    </row>
    <row r="32" spans="2:12" ht="15" customHeight="1">
      <c r="B32" s="14" t="s">
        <v>64</v>
      </c>
      <c r="C32" s="15">
        <v>0</v>
      </c>
      <c r="D32" s="16">
        <f t="shared" ref="D32:D95" si="2">C32/26</f>
        <v>0</v>
      </c>
      <c r="E32" s="17">
        <v>0</v>
      </c>
      <c r="F32" s="16">
        <f t="shared" ref="F32:F95" si="3">E32/23</f>
        <v>0</v>
      </c>
      <c r="G32" s="17">
        <v>0</v>
      </c>
      <c r="H32" s="16">
        <f t="shared" ref="H32:H95" si="4">G32/24</f>
        <v>0</v>
      </c>
      <c r="I32" s="17">
        <v>1</v>
      </c>
      <c r="J32" s="16">
        <f t="shared" ref="J32:J95" si="5">I32/40</f>
        <v>2.5000000000000001E-2</v>
      </c>
      <c r="K32" s="17">
        <v>1</v>
      </c>
      <c r="L32" s="18">
        <f t="shared" ref="L32:L95" si="6">K32/113</f>
        <v>8.8495575221238937E-3</v>
      </c>
    </row>
    <row r="33" spans="2:12" ht="15" customHeight="1">
      <c r="B33" s="14" t="s">
        <v>65</v>
      </c>
      <c r="C33" s="15">
        <v>1</v>
      </c>
      <c r="D33" s="16">
        <f t="shared" si="2"/>
        <v>3.8461538461538464E-2</v>
      </c>
      <c r="E33" s="17">
        <v>0</v>
      </c>
      <c r="F33" s="16">
        <f t="shared" si="3"/>
        <v>0</v>
      </c>
      <c r="G33" s="17">
        <v>0</v>
      </c>
      <c r="H33" s="16">
        <f t="shared" si="4"/>
        <v>0</v>
      </c>
      <c r="I33" s="17">
        <v>0</v>
      </c>
      <c r="J33" s="16">
        <f t="shared" si="5"/>
        <v>0</v>
      </c>
      <c r="K33" s="17">
        <v>1</v>
      </c>
      <c r="L33" s="18">
        <f t="shared" si="6"/>
        <v>8.8495575221238937E-3</v>
      </c>
    </row>
    <row r="34" spans="2:12" ht="15" customHeight="1">
      <c r="B34" s="14" t="s">
        <v>66</v>
      </c>
      <c r="C34" s="15">
        <v>1</v>
      </c>
      <c r="D34" s="16">
        <f t="shared" si="2"/>
        <v>3.8461538461538464E-2</v>
      </c>
      <c r="E34" s="17">
        <v>0</v>
      </c>
      <c r="F34" s="16">
        <f t="shared" si="3"/>
        <v>0</v>
      </c>
      <c r="G34" s="17">
        <v>0</v>
      </c>
      <c r="H34" s="16">
        <f t="shared" si="4"/>
        <v>0</v>
      </c>
      <c r="I34" s="17">
        <v>0</v>
      </c>
      <c r="J34" s="16">
        <f t="shared" si="5"/>
        <v>0</v>
      </c>
      <c r="K34" s="17">
        <v>1</v>
      </c>
      <c r="L34" s="18">
        <f t="shared" si="6"/>
        <v>8.8495575221238937E-3</v>
      </c>
    </row>
    <row r="35" spans="2:12" ht="15" customHeight="1">
      <c r="B35" s="14" t="s">
        <v>67</v>
      </c>
      <c r="C35" s="15">
        <v>0</v>
      </c>
      <c r="D35" s="16">
        <f t="shared" si="2"/>
        <v>0</v>
      </c>
      <c r="E35" s="17">
        <v>0</v>
      </c>
      <c r="F35" s="16">
        <f t="shared" si="3"/>
        <v>0</v>
      </c>
      <c r="G35" s="17">
        <v>1</v>
      </c>
      <c r="H35" s="16">
        <f t="shared" si="4"/>
        <v>4.1666666666666664E-2</v>
      </c>
      <c r="I35" s="17">
        <v>0</v>
      </c>
      <c r="J35" s="16">
        <f t="shared" si="5"/>
        <v>0</v>
      </c>
      <c r="K35" s="17">
        <v>1</v>
      </c>
      <c r="L35" s="18">
        <f t="shared" si="6"/>
        <v>8.8495575221238937E-3</v>
      </c>
    </row>
    <row r="36" spans="2:12" ht="15" customHeight="1">
      <c r="B36" s="14" t="s">
        <v>68</v>
      </c>
      <c r="C36" s="15">
        <v>0</v>
      </c>
      <c r="D36" s="16">
        <f t="shared" si="2"/>
        <v>0</v>
      </c>
      <c r="E36" s="17">
        <v>2</v>
      </c>
      <c r="F36" s="16">
        <f t="shared" si="3"/>
        <v>8.6956521739130432E-2</v>
      </c>
      <c r="G36" s="17">
        <v>0</v>
      </c>
      <c r="H36" s="16">
        <f t="shared" si="4"/>
        <v>0</v>
      </c>
      <c r="I36" s="17">
        <v>0</v>
      </c>
      <c r="J36" s="16">
        <f t="shared" si="5"/>
        <v>0</v>
      </c>
      <c r="K36" s="17">
        <v>2</v>
      </c>
      <c r="L36" s="18">
        <f t="shared" si="6"/>
        <v>1.7699115044247787E-2</v>
      </c>
    </row>
    <row r="37" spans="2:12" ht="15" customHeight="1">
      <c r="B37" s="14" t="s">
        <v>69</v>
      </c>
      <c r="C37" s="15">
        <v>0</v>
      </c>
      <c r="D37" s="16">
        <f t="shared" si="2"/>
        <v>0</v>
      </c>
      <c r="E37" s="17">
        <v>0</v>
      </c>
      <c r="F37" s="16">
        <f t="shared" si="3"/>
        <v>0</v>
      </c>
      <c r="G37" s="17">
        <v>0</v>
      </c>
      <c r="H37" s="16">
        <f t="shared" si="4"/>
        <v>0</v>
      </c>
      <c r="I37" s="17">
        <v>1</v>
      </c>
      <c r="J37" s="16">
        <f t="shared" si="5"/>
        <v>2.5000000000000001E-2</v>
      </c>
      <c r="K37" s="17">
        <v>1</v>
      </c>
      <c r="L37" s="18">
        <f t="shared" si="6"/>
        <v>8.8495575221238937E-3</v>
      </c>
    </row>
    <row r="38" spans="2:12" ht="15" customHeight="1">
      <c r="B38" s="14" t="s">
        <v>70</v>
      </c>
      <c r="C38" s="15">
        <v>0</v>
      </c>
      <c r="D38" s="16">
        <f t="shared" si="2"/>
        <v>0</v>
      </c>
      <c r="E38" s="17">
        <v>0</v>
      </c>
      <c r="F38" s="16">
        <f t="shared" si="3"/>
        <v>0</v>
      </c>
      <c r="G38" s="17">
        <v>0</v>
      </c>
      <c r="H38" s="16">
        <f t="shared" si="4"/>
        <v>0</v>
      </c>
      <c r="I38" s="17">
        <v>1</v>
      </c>
      <c r="J38" s="16">
        <f t="shared" si="5"/>
        <v>2.5000000000000001E-2</v>
      </c>
      <c r="K38" s="17">
        <v>1</v>
      </c>
      <c r="L38" s="18">
        <f t="shared" si="6"/>
        <v>8.8495575221238937E-3</v>
      </c>
    </row>
    <row r="39" spans="2:12" ht="15" customHeight="1">
      <c r="B39" s="14" t="s">
        <v>71</v>
      </c>
      <c r="C39" s="15">
        <v>0</v>
      </c>
      <c r="D39" s="16">
        <f t="shared" si="2"/>
        <v>0</v>
      </c>
      <c r="E39" s="17">
        <v>1</v>
      </c>
      <c r="F39" s="16">
        <f t="shared" si="3"/>
        <v>4.3478260869565216E-2</v>
      </c>
      <c r="G39" s="17">
        <v>0</v>
      </c>
      <c r="H39" s="16">
        <f t="shared" si="4"/>
        <v>0</v>
      </c>
      <c r="I39" s="17">
        <v>0</v>
      </c>
      <c r="J39" s="16">
        <f t="shared" si="5"/>
        <v>0</v>
      </c>
      <c r="K39" s="17">
        <v>1</v>
      </c>
      <c r="L39" s="18">
        <f t="shared" si="6"/>
        <v>8.8495575221238937E-3</v>
      </c>
    </row>
    <row r="40" spans="2:12" ht="15" customHeight="1">
      <c r="B40" s="14" t="s">
        <v>72</v>
      </c>
      <c r="C40" s="15">
        <v>0</v>
      </c>
      <c r="D40" s="16">
        <f t="shared" si="2"/>
        <v>0</v>
      </c>
      <c r="E40" s="17">
        <v>0</v>
      </c>
      <c r="F40" s="16">
        <f t="shared" si="3"/>
        <v>0</v>
      </c>
      <c r="G40" s="17">
        <v>0</v>
      </c>
      <c r="H40" s="16">
        <f t="shared" si="4"/>
        <v>0</v>
      </c>
      <c r="I40" s="17">
        <v>1</v>
      </c>
      <c r="J40" s="16">
        <f t="shared" si="5"/>
        <v>2.5000000000000001E-2</v>
      </c>
      <c r="K40" s="17">
        <v>1</v>
      </c>
      <c r="L40" s="18">
        <f t="shared" si="6"/>
        <v>8.8495575221238937E-3</v>
      </c>
    </row>
    <row r="41" spans="2:12" ht="15" customHeight="1">
      <c r="B41" s="14" t="s">
        <v>73</v>
      </c>
      <c r="C41" s="15">
        <v>1</v>
      </c>
      <c r="D41" s="16">
        <f t="shared" si="2"/>
        <v>3.8461538461538464E-2</v>
      </c>
      <c r="E41" s="17">
        <v>2</v>
      </c>
      <c r="F41" s="16">
        <f t="shared" si="3"/>
        <v>8.6956521739130432E-2</v>
      </c>
      <c r="G41" s="17">
        <v>0</v>
      </c>
      <c r="H41" s="16">
        <f t="shared" si="4"/>
        <v>0</v>
      </c>
      <c r="I41" s="17">
        <v>0</v>
      </c>
      <c r="J41" s="16">
        <f t="shared" si="5"/>
        <v>0</v>
      </c>
      <c r="K41" s="17">
        <v>3</v>
      </c>
      <c r="L41" s="18">
        <f t="shared" si="6"/>
        <v>2.6548672566371681E-2</v>
      </c>
    </row>
    <row r="42" spans="2:12" ht="15" customHeight="1">
      <c r="B42" s="14" t="s">
        <v>74</v>
      </c>
      <c r="C42" s="15">
        <v>0</v>
      </c>
      <c r="D42" s="16">
        <f t="shared" si="2"/>
        <v>0</v>
      </c>
      <c r="E42" s="17">
        <v>1</v>
      </c>
      <c r="F42" s="16">
        <f t="shared" si="3"/>
        <v>4.3478260869565216E-2</v>
      </c>
      <c r="G42" s="17">
        <v>0</v>
      </c>
      <c r="H42" s="16">
        <f t="shared" si="4"/>
        <v>0</v>
      </c>
      <c r="I42" s="17">
        <v>1</v>
      </c>
      <c r="J42" s="16">
        <f t="shared" si="5"/>
        <v>2.5000000000000001E-2</v>
      </c>
      <c r="K42" s="17">
        <v>2</v>
      </c>
      <c r="L42" s="18">
        <f t="shared" si="6"/>
        <v>1.7699115044247787E-2</v>
      </c>
    </row>
    <row r="43" spans="2:12" ht="15" customHeight="1">
      <c r="B43" s="14" t="s">
        <v>75</v>
      </c>
      <c r="C43" s="15">
        <v>0</v>
      </c>
      <c r="D43" s="16">
        <f t="shared" si="2"/>
        <v>0</v>
      </c>
      <c r="E43" s="17">
        <v>0</v>
      </c>
      <c r="F43" s="16">
        <f t="shared" si="3"/>
        <v>0</v>
      </c>
      <c r="G43" s="17">
        <v>0</v>
      </c>
      <c r="H43" s="16">
        <f t="shared" si="4"/>
        <v>0</v>
      </c>
      <c r="I43" s="17">
        <v>1</v>
      </c>
      <c r="J43" s="16">
        <f t="shared" si="5"/>
        <v>2.5000000000000001E-2</v>
      </c>
      <c r="K43" s="17">
        <v>1</v>
      </c>
      <c r="L43" s="18">
        <f t="shared" si="6"/>
        <v>8.8495575221238937E-3</v>
      </c>
    </row>
    <row r="44" spans="2:12" ht="15" customHeight="1">
      <c r="B44" s="14" t="s">
        <v>76</v>
      </c>
      <c r="C44" s="15">
        <v>0</v>
      </c>
      <c r="D44" s="16">
        <f t="shared" si="2"/>
        <v>0</v>
      </c>
      <c r="E44" s="17">
        <v>0</v>
      </c>
      <c r="F44" s="16">
        <f t="shared" si="3"/>
        <v>0</v>
      </c>
      <c r="G44" s="17">
        <v>1</v>
      </c>
      <c r="H44" s="16">
        <f t="shared" si="4"/>
        <v>4.1666666666666664E-2</v>
      </c>
      <c r="I44" s="17">
        <v>0</v>
      </c>
      <c r="J44" s="16">
        <f t="shared" si="5"/>
        <v>0</v>
      </c>
      <c r="K44" s="17">
        <v>1</v>
      </c>
      <c r="L44" s="18">
        <f t="shared" si="6"/>
        <v>8.8495575221238937E-3</v>
      </c>
    </row>
    <row r="45" spans="2:12" ht="15" customHeight="1">
      <c r="B45" s="14" t="s">
        <v>77</v>
      </c>
      <c r="C45" s="15">
        <v>0</v>
      </c>
      <c r="D45" s="16">
        <f t="shared" si="2"/>
        <v>0</v>
      </c>
      <c r="E45" s="17">
        <v>1</v>
      </c>
      <c r="F45" s="16">
        <f t="shared" si="3"/>
        <v>4.3478260869565216E-2</v>
      </c>
      <c r="G45" s="17">
        <v>0</v>
      </c>
      <c r="H45" s="16">
        <f t="shared" si="4"/>
        <v>0</v>
      </c>
      <c r="I45" s="17">
        <v>0</v>
      </c>
      <c r="J45" s="16">
        <f t="shared" si="5"/>
        <v>0</v>
      </c>
      <c r="K45" s="17">
        <v>1</v>
      </c>
      <c r="L45" s="18">
        <f t="shared" si="6"/>
        <v>8.8495575221238937E-3</v>
      </c>
    </row>
    <row r="46" spans="2:12" ht="15" customHeight="1">
      <c r="B46" s="14" t="s">
        <v>78</v>
      </c>
      <c r="C46" s="15">
        <v>0</v>
      </c>
      <c r="D46" s="16">
        <f t="shared" si="2"/>
        <v>0</v>
      </c>
      <c r="E46" s="17">
        <v>0</v>
      </c>
      <c r="F46" s="16">
        <f t="shared" si="3"/>
        <v>0</v>
      </c>
      <c r="G46" s="17">
        <v>0</v>
      </c>
      <c r="H46" s="16">
        <f t="shared" si="4"/>
        <v>0</v>
      </c>
      <c r="I46" s="17">
        <v>1</v>
      </c>
      <c r="J46" s="16">
        <f t="shared" si="5"/>
        <v>2.5000000000000001E-2</v>
      </c>
      <c r="K46" s="17">
        <v>1</v>
      </c>
      <c r="L46" s="18">
        <f t="shared" si="6"/>
        <v>8.8495575221238937E-3</v>
      </c>
    </row>
    <row r="47" spans="2:12" ht="15" customHeight="1">
      <c r="B47" s="14" t="s">
        <v>79</v>
      </c>
      <c r="C47" s="15">
        <v>0</v>
      </c>
      <c r="D47" s="16">
        <f t="shared" si="2"/>
        <v>0</v>
      </c>
      <c r="E47" s="17">
        <v>0</v>
      </c>
      <c r="F47" s="16">
        <f t="shared" si="3"/>
        <v>0</v>
      </c>
      <c r="G47" s="17">
        <v>0</v>
      </c>
      <c r="H47" s="16">
        <f t="shared" si="4"/>
        <v>0</v>
      </c>
      <c r="I47" s="17">
        <v>1</v>
      </c>
      <c r="J47" s="16">
        <f t="shared" si="5"/>
        <v>2.5000000000000001E-2</v>
      </c>
      <c r="K47" s="17">
        <v>1</v>
      </c>
      <c r="L47" s="18">
        <f t="shared" si="6"/>
        <v>8.8495575221238937E-3</v>
      </c>
    </row>
    <row r="48" spans="2:12" ht="15" customHeight="1">
      <c r="B48" s="14" t="s">
        <v>80</v>
      </c>
      <c r="C48" s="15">
        <v>0</v>
      </c>
      <c r="D48" s="16">
        <f t="shared" si="2"/>
        <v>0</v>
      </c>
      <c r="E48" s="17">
        <v>0</v>
      </c>
      <c r="F48" s="16">
        <f t="shared" si="3"/>
        <v>0</v>
      </c>
      <c r="G48" s="17">
        <v>0</v>
      </c>
      <c r="H48" s="16">
        <f t="shared" si="4"/>
        <v>0</v>
      </c>
      <c r="I48" s="17">
        <v>1</v>
      </c>
      <c r="J48" s="16">
        <f t="shared" si="5"/>
        <v>2.5000000000000001E-2</v>
      </c>
      <c r="K48" s="17">
        <v>1</v>
      </c>
      <c r="L48" s="18">
        <f t="shared" si="6"/>
        <v>8.8495575221238937E-3</v>
      </c>
    </row>
    <row r="49" spans="2:12" ht="15" customHeight="1">
      <c r="B49" s="14" t="s">
        <v>81</v>
      </c>
      <c r="C49" s="15">
        <v>0</v>
      </c>
      <c r="D49" s="16">
        <f t="shared" si="2"/>
        <v>0</v>
      </c>
      <c r="E49" s="17">
        <v>0</v>
      </c>
      <c r="F49" s="16">
        <f t="shared" si="3"/>
        <v>0</v>
      </c>
      <c r="G49" s="17">
        <v>0</v>
      </c>
      <c r="H49" s="16">
        <f t="shared" si="4"/>
        <v>0</v>
      </c>
      <c r="I49" s="17">
        <v>1</v>
      </c>
      <c r="J49" s="16">
        <f t="shared" si="5"/>
        <v>2.5000000000000001E-2</v>
      </c>
      <c r="K49" s="17">
        <v>1</v>
      </c>
      <c r="L49" s="18">
        <f t="shared" si="6"/>
        <v>8.8495575221238937E-3</v>
      </c>
    </row>
    <row r="50" spans="2:12" ht="15" customHeight="1">
      <c r="B50" s="14" t="s">
        <v>82</v>
      </c>
      <c r="C50" s="15">
        <v>0</v>
      </c>
      <c r="D50" s="16">
        <f t="shared" si="2"/>
        <v>0</v>
      </c>
      <c r="E50" s="17">
        <v>0</v>
      </c>
      <c r="F50" s="16">
        <f t="shared" si="3"/>
        <v>0</v>
      </c>
      <c r="G50" s="17">
        <v>0</v>
      </c>
      <c r="H50" s="16">
        <f t="shared" si="4"/>
        <v>0</v>
      </c>
      <c r="I50" s="17">
        <v>1</v>
      </c>
      <c r="J50" s="16">
        <f t="shared" si="5"/>
        <v>2.5000000000000001E-2</v>
      </c>
      <c r="K50" s="17">
        <v>1</v>
      </c>
      <c r="L50" s="18">
        <f t="shared" si="6"/>
        <v>8.8495575221238937E-3</v>
      </c>
    </row>
    <row r="51" spans="2:12" ht="15" customHeight="1">
      <c r="B51" s="14" t="s">
        <v>83</v>
      </c>
      <c r="C51" s="15">
        <v>0</v>
      </c>
      <c r="D51" s="16">
        <f t="shared" si="2"/>
        <v>0</v>
      </c>
      <c r="E51" s="17">
        <v>0</v>
      </c>
      <c r="F51" s="16">
        <f t="shared" si="3"/>
        <v>0</v>
      </c>
      <c r="G51" s="17">
        <v>1</v>
      </c>
      <c r="H51" s="16">
        <f t="shared" si="4"/>
        <v>4.1666666666666664E-2</v>
      </c>
      <c r="I51" s="17">
        <v>0</v>
      </c>
      <c r="J51" s="16">
        <f t="shared" si="5"/>
        <v>0</v>
      </c>
      <c r="K51" s="17">
        <v>1</v>
      </c>
      <c r="L51" s="18">
        <f t="shared" si="6"/>
        <v>8.8495575221238937E-3</v>
      </c>
    </row>
    <row r="52" spans="2:12" ht="15" customHeight="1">
      <c r="B52" s="14" t="s">
        <v>84</v>
      </c>
      <c r="C52" s="15">
        <v>2</v>
      </c>
      <c r="D52" s="16">
        <f t="shared" si="2"/>
        <v>7.6923076923076927E-2</v>
      </c>
      <c r="E52" s="17">
        <v>0</v>
      </c>
      <c r="F52" s="16">
        <f t="shared" si="3"/>
        <v>0</v>
      </c>
      <c r="G52" s="17">
        <v>0</v>
      </c>
      <c r="H52" s="16">
        <f t="shared" si="4"/>
        <v>0</v>
      </c>
      <c r="I52" s="17">
        <v>0</v>
      </c>
      <c r="J52" s="16">
        <f t="shared" si="5"/>
        <v>0</v>
      </c>
      <c r="K52" s="17">
        <v>2</v>
      </c>
      <c r="L52" s="18">
        <f t="shared" si="6"/>
        <v>1.7699115044247787E-2</v>
      </c>
    </row>
    <row r="53" spans="2:12" ht="15" customHeight="1">
      <c r="B53" s="14" t="s">
        <v>85</v>
      </c>
      <c r="C53" s="15">
        <v>0</v>
      </c>
      <c r="D53" s="16">
        <f t="shared" si="2"/>
        <v>0</v>
      </c>
      <c r="E53" s="17">
        <v>0</v>
      </c>
      <c r="F53" s="16">
        <f t="shared" si="3"/>
        <v>0</v>
      </c>
      <c r="G53" s="17">
        <v>1</v>
      </c>
      <c r="H53" s="16">
        <f t="shared" si="4"/>
        <v>4.1666666666666664E-2</v>
      </c>
      <c r="I53" s="17">
        <v>0</v>
      </c>
      <c r="J53" s="16">
        <f t="shared" si="5"/>
        <v>0</v>
      </c>
      <c r="K53" s="17">
        <v>1</v>
      </c>
      <c r="L53" s="18">
        <f t="shared" si="6"/>
        <v>8.8495575221238937E-3</v>
      </c>
    </row>
    <row r="54" spans="2:12" ht="15" customHeight="1">
      <c r="B54" s="14" t="s">
        <v>86</v>
      </c>
      <c r="C54" s="15">
        <v>1</v>
      </c>
      <c r="D54" s="16">
        <f t="shared" si="2"/>
        <v>3.8461538461538464E-2</v>
      </c>
      <c r="E54" s="17">
        <v>0</v>
      </c>
      <c r="F54" s="16">
        <f t="shared" si="3"/>
        <v>0</v>
      </c>
      <c r="G54" s="17">
        <v>0</v>
      </c>
      <c r="H54" s="16">
        <f t="shared" si="4"/>
        <v>0</v>
      </c>
      <c r="I54" s="17">
        <v>0</v>
      </c>
      <c r="J54" s="16">
        <f t="shared" si="5"/>
        <v>0</v>
      </c>
      <c r="K54" s="17">
        <v>1</v>
      </c>
      <c r="L54" s="18">
        <f t="shared" si="6"/>
        <v>8.8495575221238937E-3</v>
      </c>
    </row>
    <row r="55" spans="2:12" ht="15" customHeight="1">
      <c r="B55" s="14" t="s">
        <v>87</v>
      </c>
      <c r="C55" s="15">
        <v>0</v>
      </c>
      <c r="D55" s="16">
        <f t="shared" si="2"/>
        <v>0</v>
      </c>
      <c r="E55" s="17">
        <v>0</v>
      </c>
      <c r="F55" s="16">
        <f t="shared" si="3"/>
        <v>0</v>
      </c>
      <c r="G55" s="17">
        <v>1</v>
      </c>
      <c r="H55" s="16">
        <f t="shared" si="4"/>
        <v>4.1666666666666664E-2</v>
      </c>
      <c r="I55" s="17">
        <v>0</v>
      </c>
      <c r="J55" s="16">
        <f t="shared" si="5"/>
        <v>0</v>
      </c>
      <c r="K55" s="17">
        <v>1</v>
      </c>
      <c r="L55" s="18">
        <f t="shared" si="6"/>
        <v>8.8495575221238937E-3</v>
      </c>
    </row>
    <row r="56" spans="2:12" ht="15" customHeight="1">
      <c r="B56" s="14" t="s">
        <v>88</v>
      </c>
      <c r="C56" s="15">
        <v>0</v>
      </c>
      <c r="D56" s="16">
        <f t="shared" si="2"/>
        <v>0</v>
      </c>
      <c r="E56" s="17">
        <v>0</v>
      </c>
      <c r="F56" s="16">
        <f t="shared" si="3"/>
        <v>0</v>
      </c>
      <c r="G56" s="17">
        <v>1</v>
      </c>
      <c r="H56" s="16">
        <f t="shared" si="4"/>
        <v>4.1666666666666664E-2</v>
      </c>
      <c r="I56" s="17">
        <v>0</v>
      </c>
      <c r="J56" s="16">
        <f t="shared" si="5"/>
        <v>0</v>
      </c>
      <c r="K56" s="17">
        <v>1</v>
      </c>
      <c r="L56" s="18">
        <f t="shared" si="6"/>
        <v>8.8495575221238937E-3</v>
      </c>
    </row>
    <row r="57" spans="2:12" ht="15" customHeight="1">
      <c r="B57" s="14" t="s">
        <v>89</v>
      </c>
      <c r="C57" s="15">
        <v>0</v>
      </c>
      <c r="D57" s="16">
        <f t="shared" si="2"/>
        <v>0</v>
      </c>
      <c r="E57" s="17">
        <v>1</v>
      </c>
      <c r="F57" s="16">
        <f t="shared" si="3"/>
        <v>4.3478260869565216E-2</v>
      </c>
      <c r="G57" s="17">
        <v>0</v>
      </c>
      <c r="H57" s="16">
        <f t="shared" si="4"/>
        <v>0</v>
      </c>
      <c r="I57" s="17">
        <v>0</v>
      </c>
      <c r="J57" s="16">
        <f t="shared" si="5"/>
        <v>0</v>
      </c>
      <c r="K57" s="17">
        <v>1</v>
      </c>
      <c r="L57" s="18">
        <f t="shared" si="6"/>
        <v>8.8495575221238937E-3</v>
      </c>
    </row>
    <row r="58" spans="2:12" ht="15" customHeight="1">
      <c r="B58" s="14" t="s">
        <v>90</v>
      </c>
      <c r="C58" s="15">
        <v>0</v>
      </c>
      <c r="D58" s="16">
        <f t="shared" si="2"/>
        <v>0</v>
      </c>
      <c r="E58" s="17">
        <v>0</v>
      </c>
      <c r="F58" s="16">
        <f t="shared" si="3"/>
        <v>0</v>
      </c>
      <c r="G58" s="17">
        <v>1</v>
      </c>
      <c r="H58" s="16">
        <f t="shared" si="4"/>
        <v>4.1666666666666664E-2</v>
      </c>
      <c r="I58" s="17">
        <v>0</v>
      </c>
      <c r="J58" s="16">
        <f t="shared" si="5"/>
        <v>0</v>
      </c>
      <c r="K58" s="17">
        <v>1</v>
      </c>
      <c r="L58" s="18">
        <f t="shared" si="6"/>
        <v>8.8495575221238937E-3</v>
      </c>
    </row>
    <row r="59" spans="2:12" ht="15" customHeight="1">
      <c r="B59" s="14" t="s">
        <v>91</v>
      </c>
      <c r="C59" s="15">
        <v>0</v>
      </c>
      <c r="D59" s="16">
        <f t="shared" si="2"/>
        <v>0</v>
      </c>
      <c r="E59" s="17">
        <v>0</v>
      </c>
      <c r="F59" s="16">
        <f t="shared" si="3"/>
        <v>0</v>
      </c>
      <c r="G59" s="17">
        <v>1</v>
      </c>
      <c r="H59" s="16">
        <f t="shared" si="4"/>
        <v>4.1666666666666664E-2</v>
      </c>
      <c r="I59" s="17">
        <v>0</v>
      </c>
      <c r="J59" s="16">
        <f t="shared" si="5"/>
        <v>0</v>
      </c>
      <c r="K59" s="17">
        <v>1</v>
      </c>
      <c r="L59" s="18">
        <f t="shared" si="6"/>
        <v>8.8495575221238937E-3</v>
      </c>
    </row>
    <row r="60" spans="2:12" ht="15" customHeight="1">
      <c r="B60" s="14" t="s">
        <v>92</v>
      </c>
      <c r="C60" s="15">
        <v>1</v>
      </c>
      <c r="D60" s="16">
        <f t="shared" si="2"/>
        <v>3.8461538461538464E-2</v>
      </c>
      <c r="E60" s="17">
        <v>0</v>
      </c>
      <c r="F60" s="16">
        <f t="shared" si="3"/>
        <v>0</v>
      </c>
      <c r="G60" s="17">
        <v>0</v>
      </c>
      <c r="H60" s="16">
        <f t="shared" si="4"/>
        <v>0</v>
      </c>
      <c r="I60" s="17">
        <v>0</v>
      </c>
      <c r="J60" s="16">
        <f t="shared" si="5"/>
        <v>0</v>
      </c>
      <c r="K60" s="17">
        <v>1</v>
      </c>
      <c r="L60" s="18">
        <f t="shared" si="6"/>
        <v>8.8495575221238937E-3</v>
      </c>
    </row>
    <row r="61" spans="2:12" ht="15" customHeight="1">
      <c r="B61" s="14" t="s">
        <v>93</v>
      </c>
      <c r="C61" s="15">
        <v>0</v>
      </c>
      <c r="D61" s="16">
        <f t="shared" si="2"/>
        <v>0</v>
      </c>
      <c r="E61" s="17">
        <v>0</v>
      </c>
      <c r="F61" s="16">
        <f t="shared" si="3"/>
        <v>0</v>
      </c>
      <c r="G61" s="17">
        <v>0</v>
      </c>
      <c r="H61" s="16">
        <f t="shared" si="4"/>
        <v>0</v>
      </c>
      <c r="I61" s="17">
        <v>1</v>
      </c>
      <c r="J61" s="16">
        <f t="shared" si="5"/>
        <v>2.5000000000000001E-2</v>
      </c>
      <c r="K61" s="17">
        <v>1</v>
      </c>
      <c r="L61" s="18">
        <f t="shared" si="6"/>
        <v>8.8495575221238937E-3</v>
      </c>
    </row>
    <row r="62" spans="2:12" ht="15" customHeight="1">
      <c r="B62" s="14" t="s">
        <v>94</v>
      </c>
      <c r="C62" s="15">
        <v>0</v>
      </c>
      <c r="D62" s="16">
        <f t="shared" si="2"/>
        <v>0</v>
      </c>
      <c r="E62" s="17">
        <v>0</v>
      </c>
      <c r="F62" s="16">
        <f t="shared" si="3"/>
        <v>0</v>
      </c>
      <c r="G62" s="17">
        <v>1</v>
      </c>
      <c r="H62" s="16">
        <f t="shared" si="4"/>
        <v>4.1666666666666664E-2</v>
      </c>
      <c r="I62" s="17">
        <v>0</v>
      </c>
      <c r="J62" s="16">
        <f t="shared" si="5"/>
        <v>0</v>
      </c>
      <c r="K62" s="17">
        <v>1</v>
      </c>
      <c r="L62" s="18">
        <f t="shared" si="6"/>
        <v>8.8495575221238937E-3</v>
      </c>
    </row>
    <row r="63" spans="2:12" ht="15" customHeight="1">
      <c r="B63" s="14" t="s">
        <v>95</v>
      </c>
      <c r="C63" s="15">
        <v>0</v>
      </c>
      <c r="D63" s="16">
        <f t="shared" si="2"/>
        <v>0</v>
      </c>
      <c r="E63" s="17">
        <v>0</v>
      </c>
      <c r="F63" s="16">
        <f t="shared" si="3"/>
        <v>0</v>
      </c>
      <c r="G63" s="17">
        <v>0</v>
      </c>
      <c r="H63" s="16">
        <f t="shared" si="4"/>
        <v>0</v>
      </c>
      <c r="I63" s="17">
        <v>1</v>
      </c>
      <c r="J63" s="16">
        <f t="shared" si="5"/>
        <v>2.5000000000000001E-2</v>
      </c>
      <c r="K63" s="17">
        <v>1</v>
      </c>
      <c r="L63" s="18">
        <f t="shared" si="6"/>
        <v>8.8495575221238937E-3</v>
      </c>
    </row>
    <row r="64" spans="2:12" ht="15" customHeight="1">
      <c r="B64" s="14" t="s">
        <v>96</v>
      </c>
      <c r="C64" s="15">
        <v>1</v>
      </c>
      <c r="D64" s="16">
        <f t="shared" si="2"/>
        <v>3.8461538461538464E-2</v>
      </c>
      <c r="E64" s="17">
        <v>0</v>
      </c>
      <c r="F64" s="16">
        <f t="shared" si="3"/>
        <v>0</v>
      </c>
      <c r="G64" s="17">
        <v>0</v>
      </c>
      <c r="H64" s="16">
        <f t="shared" si="4"/>
        <v>0</v>
      </c>
      <c r="I64" s="17">
        <v>0</v>
      </c>
      <c r="J64" s="16">
        <f t="shared" si="5"/>
        <v>0</v>
      </c>
      <c r="K64" s="17">
        <v>1</v>
      </c>
      <c r="L64" s="18">
        <f t="shared" si="6"/>
        <v>8.8495575221238937E-3</v>
      </c>
    </row>
    <row r="65" spans="2:12" ht="15" customHeight="1">
      <c r="B65" s="14" t="s">
        <v>97</v>
      </c>
      <c r="C65" s="15">
        <v>0</v>
      </c>
      <c r="D65" s="16">
        <f t="shared" si="2"/>
        <v>0</v>
      </c>
      <c r="E65" s="17">
        <v>0</v>
      </c>
      <c r="F65" s="16">
        <f t="shared" si="3"/>
        <v>0</v>
      </c>
      <c r="G65" s="17">
        <v>1</v>
      </c>
      <c r="H65" s="16">
        <f t="shared" si="4"/>
        <v>4.1666666666666664E-2</v>
      </c>
      <c r="I65" s="17">
        <v>0</v>
      </c>
      <c r="J65" s="16">
        <f t="shared" si="5"/>
        <v>0</v>
      </c>
      <c r="K65" s="17">
        <v>1</v>
      </c>
      <c r="L65" s="18">
        <f t="shared" si="6"/>
        <v>8.8495575221238937E-3</v>
      </c>
    </row>
    <row r="66" spans="2:12" ht="15" customHeight="1">
      <c r="B66" s="14" t="s">
        <v>98</v>
      </c>
      <c r="C66" s="15">
        <v>0</v>
      </c>
      <c r="D66" s="16">
        <f t="shared" si="2"/>
        <v>0</v>
      </c>
      <c r="E66" s="17">
        <v>0</v>
      </c>
      <c r="F66" s="16">
        <f t="shared" si="3"/>
        <v>0</v>
      </c>
      <c r="G66" s="17">
        <v>1</v>
      </c>
      <c r="H66" s="16">
        <f t="shared" si="4"/>
        <v>4.1666666666666664E-2</v>
      </c>
      <c r="I66" s="17">
        <v>0</v>
      </c>
      <c r="J66" s="16">
        <f t="shared" si="5"/>
        <v>0</v>
      </c>
      <c r="K66" s="17">
        <v>1</v>
      </c>
      <c r="L66" s="18">
        <f t="shared" si="6"/>
        <v>8.8495575221238937E-3</v>
      </c>
    </row>
    <row r="67" spans="2:12" ht="15" customHeight="1">
      <c r="B67" s="14" t="s">
        <v>99</v>
      </c>
      <c r="C67" s="15">
        <v>0</v>
      </c>
      <c r="D67" s="16">
        <f t="shared" si="2"/>
        <v>0</v>
      </c>
      <c r="E67" s="17">
        <v>1</v>
      </c>
      <c r="F67" s="16">
        <f t="shared" si="3"/>
        <v>4.3478260869565216E-2</v>
      </c>
      <c r="G67" s="17">
        <v>0</v>
      </c>
      <c r="H67" s="16">
        <f t="shared" si="4"/>
        <v>0</v>
      </c>
      <c r="I67" s="17">
        <v>0</v>
      </c>
      <c r="J67" s="16">
        <f t="shared" si="5"/>
        <v>0</v>
      </c>
      <c r="K67" s="17">
        <v>1</v>
      </c>
      <c r="L67" s="18">
        <f t="shared" si="6"/>
        <v>8.8495575221238937E-3</v>
      </c>
    </row>
    <row r="68" spans="2:12" ht="15" customHeight="1">
      <c r="B68" s="14" t="s">
        <v>100</v>
      </c>
      <c r="C68" s="15">
        <v>0</v>
      </c>
      <c r="D68" s="16">
        <f t="shared" si="2"/>
        <v>0</v>
      </c>
      <c r="E68" s="17">
        <v>0</v>
      </c>
      <c r="F68" s="16">
        <f t="shared" si="3"/>
        <v>0</v>
      </c>
      <c r="G68" s="17">
        <v>0</v>
      </c>
      <c r="H68" s="16">
        <f t="shared" si="4"/>
        <v>0</v>
      </c>
      <c r="I68" s="17">
        <v>1</v>
      </c>
      <c r="J68" s="16">
        <f t="shared" si="5"/>
        <v>2.5000000000000001E-2</v>
      </c>
      <c r="K68" s="17">
        <v>1</v>
      </c>
      <c r="L68" s="18">
        <f t="shared" si="6"/>
        <v>8.8495575221238937E-3</v>
      </c>
    </row>
    <row r="69" spans="2:12" ht="15" customHeight="1">
      <c r="B69" s="14" t="s">
        <v>101</v>
      </c>
      <c r="C69" s="15">
        <v>1</v>
      </c>
      <c r="D69" s="16">
        <f t="shared" si="2"/>
        <v>3.8461538461538464E-2</v>
      </c>
      <c r="E69" s="17">
        <v>0</v>
      </c>
      <c r="F69" s="16">
        <f t="shared" si="3"/>
        <v>0</v>
      </c>
      <c r="G69" s="17">
        <v>0</v>
      </c>
      <c r="H69" s="16">
        <f t="shared" si="4"/>
        <v>0</v>
      </c>
      <c r="I69" s="17">
        <v>0</v>
      </c>
      <c r="J69" s="16">
        <f t="shared" si="5"/>
        <v>0</v>
      </c>
      <c r="K69" s="17">
        <v>1</v>
      </c>
      <c r="L69" s="18">
        <f t="shared" si="6"/>
        <v>8.8495575221238937E-3</v>
      </c>
    </row>
    <row r="70" spans="2:12" ht="15" customHeight="1">
      <c r="B70" s="14" t="s">
        <v>102</v>
      </c>
      <c r="C70" s="15">
        <v>0</v>
      </c>
      <c r="D70" s="16">
        <f t="shared" si="2"/>
        <v>0</v>
      </c>
      <c r="E70" s="17">
        <v>0</v>
      </c>
      <c r="F70" s="16">
        <f t="shared" si="3"/>
        <v>0</v>
      </c>
      <c r="G70" s="17">
        <v>0</v>
      </c>
      <c r="H70" s="16">
        <f t="shared" si="4"/>
        <v>0</v>
      </c>
      <c r="I70" s="17">
        <v>1</v>
      </c>
      <c r="J70" s="16">
        <f t="shared" si="5"/>
        <v>2.5000000000000001E-2</v>
      </c>
      <c r="K70" s="17">
        <v>1</v>
      </c>
      <c r="L70" s="18">
        <f t="shared" si="6"/>
        <v>8.8495575221238937E-3</v>
      </c>
    </row>
    <row r="71" spans="2:12" ht="15" customHeight="1">
      <c r="B71" s="14" t="s">
        <v>103</v>
      </c>
      <c r="C71" s="15">
        <v>0</v>
      </c>
      <c r="D71" s="16">
        <f t="shared" si="2"/>
        <v>0</v>
      </c>
      <c r="E71" s="17">
        <v>0</v>
      </c>
      <c r="F71" s="16">
        <f t="shared" si="3"/>
        <v>0</v>
      </c>
      <c r="G71" s="17">
        <v>1</v>
      </c>
      <c r="H71" s="16">
        <f t="shared" si="4"/>
        <v>4.1666666666666664E-2</v>
      </c>
      <c r="I71" s="17">
        <v>0</v>
      </c>
      <c r="J71" s="16">
        <f t="shared" si="5"/>
        <v>0</v>
      </c>
      <c r="K71" s="17">
        <v>1</v>
      </c>
      <c r="L71" s="18">
        <f t="shared" si="6"/>
        <v>8.8495575221238937E-3</v>
      </c>
    </row>
    <row r="72" spans="2:12" ht="15" customHeight="1">
      <c r="B72" s="14" t="s">
        <v>104</v>
      </c>
      <c r="C72" s="15">
        <v>0</v>
      </c>
      <c r="D72" s="16">
        <f t="shared" si="2"/>
        <v>0</v>
      </c>
      <c r="E72" s="17">
        <v>2</v>
      </c>
      <c r="F72" s="16">
        <f t="shared" si="3"/>
        <v>8.6956521739130432E-2</v>
      </c>
      <c r="G72" s="17">
        <v>0</v>
      </c>
      <c r="H72" s="16">
        <f t="shared" si="4"/>
        <v>0</v>
      </c>
      <c r="I72" s="17">
        <v>1</v>
      </c>
      <c r="J72" s="16">
        <f t="shared" si="5"/>
        <v>2.5000000000000001E-2</v>
      </c>
      <c r="K72" s="17">
        <v>3</v>
      </c>
      <c r="L72" s="18">
        <f t="shared" si="6"/>
        <v>2.6548672566371681E-2</v>
      </c>
    </row>
    <row r="73" spans="2:12" ht="15" customHeight="1">
      <c r="B73" s="14" t="s">
        <v>105</v>
      </c>
      <c r="C73" s="15">
        <v>1</v>
      </c>
      <c r="D73" s="16">
        <f t="shared" si="2"/>
        <v>3.8461538461538464E-2</v>
      </c>
      <c r="E73" s="17">
        <v>0</v>
      </c>
      <c r="F73" s="16">
        <f t="shared" si="3"/>
        <v>0</v>
      </c>
      <c r="G73" s="17">
        <v>0</v>
      </c>
      <c r="H73" s="16">
        <f t="shared" si="4"/>
        <v>0</v>
      </c>
      <c r="I73" s="17">
        <v>0</v>
      </c>
      <c r="J73" s="16">
        <f t="shared" si="5"/>
        <v>0</v>
      </c>
      <c r="K73" s="17">
        <v>1</v>
      </c>
      <c r="L73" s="18">
        <f t="shared" si="6"/>
        <v>8.8495575221238937E-3</v>
      </c>
    </row>
    <row r="74" spans="2:12" ht="15" customHeight="1">
      <c r="B74" s="14" t="s">
        <v>106</v>
      </c>
      <c r="C74" s="15">
        <v>0</v>
      </c>
      <c r="D74" s="16">
        <f t="shared" si="2"/>
        <v>0</v>
      </c>
      <c r="E74" s="17">
        <v>0</v>
      </c>
      <c r="F74" s="16">
        <f t="shared" si="3"/>
        <v>0</v>
      </c>
      <c r="G74" s="17">
        <v>0</v>
      </c>
      <c r="H74" s="16">
        <f t="shared" si="4"/>
        <v>0</v>
      </c>
      <c r="I74" s="17">
        <v>1</v>
      </c>
      <c r="J74" s="16">
        <f t="shared" si="5"/>
        <v>2.5000000000000001E-2</v>
      </c>
      <c r="K74" s="17">
        <v>1</v>
      </c>
      <c r="L74" s="18">
        <f t="shared" si="6"/>
        <v>8.8495575221238937E-3</v>
      </c>
    </row>
    <row r="75" spans="2:12" ht="15" customHeight="1">
      <c r="B75" s="14" t="s">
        <v>107</v>
      </c>
      <c r="C75" s="15">
        <v>0</v>
      </c>
      <c r="D75" s="16">
        <f t="shared" si="2"/>
        <v>0</v>
      </c>
      <c r="E75" s="17">
        <v>1</v>
      </c>
      <c r="F75" s="16">
        <f t="shared" si="3"/>
        <v>4.3478260869565216E-2</v>
      </c>
      <c r="G75" s="17">
        <v>0</v>
      </c>
      <c r="H75" s="16">
        <f t="shared" si="4"/>
        <v>0</v>
      </c>
      <c r="I75" s="17">
        <v>0</v>
      </c>
      <c r="J75" s="16">
        <f t="shared" si="5"/>
        <v>0</v>
      </c>
      <c r="K75" s="17">
        <v>1</v>
      </c>
      <c r="L75" s="18">
        <f t="shared" si="6"/>
        <v>8.8495575221238937E-3</v>
      </c>
    </row>
    <row r="76" spans="2:12" ht="15" customHeight="1">
      <c r="B76" s="14" t="s">
        <v>108</v>
      </c>
      <c r="C76" s="15">
        <v>0</v>
      </c>
      <c r="D76" s="16">
        <f t="shared" si="2"/>
        <v>0</v>
      </c>
      <c r="E76" s="17">
        <v>0</v>
      </c>
      <c r="F76" s="16">
        <f t="shared" si="3"/>
        <v>0</v>
      </c>
      <c r="G76" s="17">
        <v>0</v>
      </c>
      <c r="H76" s="16">
        <f t="shared" si="4"/>
        <v>0</v>
      </c>
      <c r="I76" s="17">
        <v>2</v>
      </c>
      <c r="J76" s="16">
        <f t="shared" si="5"/>
        <v>0.05</v>
      </c>
      <c r="K76" s="17">
        <v>2</v>
      </c>
      <c r="L76" s="18">
        <f t="shared" si="6"/>
        <v>1.7699115044247787E-2</v>
      </c>
    </row>
    <row r="77" spans="2:12" ht="15" customHeight="1">
      <c r="B77" s="14" t="s">
        <v>109</v>
      </c>
      <c r="C77" s="15">
        <v>1</v>
      </c>
      <c r="D77" s="16">
        <f t="shared" si="2"/>
        <v>3.8461538461538464E-2</v>
      </c>
      <c r="E77" s="17">
        <v>0</v>
      </c>
      <c r="F77" s="16">
        <f t="shared" si="3"/>
        <v>0</v>
      </c>
      <c r="G77" s="17">
        <v>0</v>
      </c>
      <c r="H77" s="16">
        <f t="shared" si="4"/>
        <v>0</v>
      </c>
      <c r="I77" s="17">
        <v>0</v>
      </c>
      <c r="J77" s="16">
        <f t="shared" si="5"/>
        <v>0</v>
      </c>
      <c r="K77" s="17">
        <v>1</v>
      </c>
      <c r="L77" s="18">
        <f t="shared" si="6"/>
        <v>8.8495575221238937E-3</v>
      </c>
    </row>
    <row r="78" spans="2:12" ht="15" customHeight="1">
      <c r="B78" s="14" t="s">
        <v>110</v>
      </c>
      <c r="C78" s="15">
        <v>0</v>
      </c>
      <c r="D78" s="16">
        <f t="shared" si="2"/>
        <v>0</v>
      </c>
      <c r="E78" s="17">
        <v>1</v>
      </c>
      <c r="F78" s="16">
        <f t="shared" si="3"/>
        <v>4.3478260869565216E-2</v>
      </c>
      <c r="G78" s="17">
        <v>0</v>
      </c>
      <c r="H78" s="16">
        <f t="shared" si="4"/>
        <v>0</v>
      </c>
      <c r="I78" s="17">
        <v>0</v>
      </c>
      <c r="J78" s="16">
        <f t="shared" si="5"/>
        <v>0</v>
      </c>
      <c r="K78" s="17">
        <v>1</v>
      </c>
      <c r="L78" s="18">
        <f t="shared" si="6"/>
        <v>8.8495575221238937E-3</v>
      </c>
    </row>
    <row r="79" spans="2:12" ht="15" customHeight="1">
      <c r="B79" s="14" t="s">
        <v>111</v>
      </c>
      <c r="C79" s="15">
        <v>0</v>
      </c>
      <c r="D79" s="16">
        <f t="shared" si="2"/>
        <v>0</v>
      </c>
      <c r="E79" s="17">
        <v>0</v>
      </c>
      <c r="F79" s="16">
        <f t="shared" si="3"/>
        <v>0</v>
      </c>
      <c r="G79" s="17">
        <v>0</v>
      </c>
      <c r="H79" s="16">
        <f t="shared" si="4"/>
        <v>0</v>
      </c>
      <c r="I79" s="17">
        <v>1</v>
      </c>
      <c r="J79" s="16">
        <f t="shared" si="5"/>
        <v>2.5000000000000001E-2</v>
      </c>
      <c r="K79" s="17">
        <v>1</v>
      </c>
      <c r="L79" s="18">
        <f t="shared" si="6"/>
        <v>8.8495575221238937E-3</v>
      </c>
    </row>
    <row r="80" spans="2:12" ht="15" customHeight="1">
      <c r="B80" s="14" t="s">
        <v>112</v>
      </c>
      <c r="C80" s="15">
        <v>0</v>
      </c>
      <c r="D80" s="16">
        <f t="shared" si="2"/>
        <v>0</v>
      </c>
      <c r="E80" s="17">
        <v>0</v>
      </c>
      <c r="F80" s="16">
        <f t="shared" si="3"/>
        <v>0</v>
      </c>
      <c r="G80" s="17">
        <v>1</v>
      </c>
      <c r="H80" s="16">
        <f t="shared" si="4"/>
        <v>4.1666666666666664E-2</v>
      </c>
      <c r="I80" s="17">
        <v>0</v>
      </c>
      <c r="J80" s="16">
        <f t="shared" si="5"/>
        <v>0</v>
      </c>
      <c r="K80" s="17">
        <v>1</v>
      </c>
      <c r="L80" s="18">
        <f t="shared" si="6"/>
        <v>8.8495575221238937E-3</v>
      </c>
    </row>
    <row r="81" spans="2:12" ht="15" customHeight="1">
      <c r="B81" s="14" t="s">
        <v>113</v>
      </c>
      <c r="C81" s="15">
        <v>0</v>
      </c>
      <c r="D81" s="16">
        <f t="shared" si="2"/>
        <v>0</v>
      </c>
      <c r="E81" s="17">
        <v>0</v>
      </c>
      <c r="F81" s="16">
        <f t="shared" si="3"/>
        <v>0</v>
      </c>
      <c r="G81" s="17">
        <v>1</v>
      </c>
      <c r="H81" s="16">
        <f t="shared" si="4"/>
        <v>4.1666666666666664E-2</v>
      </c>
      <c r="I81" s="17">
        <v>0</v>
      </c>
      <c r="J81" s="16">
        <f t="shared" si="5"/>
        <v>0</v>
      </c>
      <c r="K81" s="17">
        <v>1</v>
      </c>
      <c r="L81" s="18">
        <f t="shared" si="6"/>
        <v>8.8495575221238937E-3</v>
      </c>
    </row>
    <row r="82" spans="2:12" ht="15" customHeight="1">
      <c r="B82" s="14" t="s">
        <v>114</v>
      </c>
      <c r="C82" s="15">
        <v>0</v>
      </c>
      <c r="D82" s="16">
        <f t="shared" si="2"/>
        <v>0</v>
      </c>
      <c r="E82" s="17">
        <v>0</v>
      </c>
      <c r="F82" s="16">
        <f t="shared" si="3"/>
        <v>0</v>
      </c>
      <c r="G82" s="17">
        <v>0</v>
      </c>
      <c r="H82" s="16">
        <f t="shared" si="4"/>
        <v>0</v>
      </c>
      <c r="I82" s="17">
        <v>1</v>
      </c>
      <c r="J82" s="16">
        <f t="shared" si="5"/>
        <v>2.5000000000000001E-2</v>
      </c>
      <c r="K82" s="17">
        <v>1</v>
      </c>
      <c r="L82" s="18">
        <f t="shared" si="6"/>
        <v>8.8495575221238937E-3</v>
      </c>
    </row>
    <row r="83" spans="2:12" ht="15" customHeight="1">
      <c r="B83" s="14" t="s">
        <v>115</v>
      </c>
      <c r="C83" s="15">
        <v>0</v>
      </c>
      <c r="D83" s="16">
        <f t="shared" si="2"/>
        <v>0</v>
      </c>
      <c r="E83" s="17">
        <v>0</v>
      </c>
      <c r="F83" s="16">
        <f t="shared" si="3"/>
        <v>0</v>
      </c>
      <c r="G83" s="17">
        <v>1</v>
      </c>
      <c r="H83" s="16">
        <f t="shared" si="4"/>
        <v>4.1666666666666664E-2</v>
      </c>
      <c r="I83" s="17">
        <v>0</v>
      </c>
      <c r="J83" s="16">
        <f t="shared" si="5"/>
        <v>0</v>
      </c>
      <c r="K83" s="17">
        <v>1</v>
      </c>
      <c r="L83" s="18">
        <f t="shared" si="6"/>
        <v>8.8495575221238937E-3</v>
      </c>
    </row>
    <row r="84" spans="2:12" ht="15" customHeight="1">
      <c r="B84" s="14" t="s">
        <v>116</v>
      </c>
      <c r="C84" s="15">
        <v>0</v>
      </c>
      <c r="D84" s="16">
        <f t="shared" si="2"/>
        <v>0</v>
      </c>
      <c r="E84" s="17">
        <v>0</v>
      </c>
      <c r="F84" s="16">
        <f t="shared" si="3"/>
        <v>0</v>
      </c>
      <c r="G84" s="17">
        <v>1</v>
      </c>
      <c r="H84" s="16">
        <f t="shared" si="4"/>
        <v>4.1666666666666664E-2</v>
      </c>
      <c r="I84" s="17">
        <v>0</v>
      </c>
      <c r="J84" s="16">
        <f t="shared" si="5"/>
        <v>0</v>
      </c>
      <c r="K84" s="17">
        <v>1</v>
      </c>
      <c r="L84" s="18">
        <f t="shared" si="6"/>
        <v>8.8495575221238937E-3</v>
      </c>
    </row>
    <row r="85" spans="2:12" ht="15" customHeight="1">
      <c r="B85" s="14" t="s">
        <v>117</v>
      </c>
      <c r="C85" s="15">
        <v>2</v>
      </c>
      <c r="D85" s="16">
        <f t="shared" si="2"/>
        <v>7.6923076923076927E-2</v>
      </c>
      <c r="E85" s="17">
        <v>0</v>
      </c>
      <c r="F85" s="16">
        <f t="shared" si="3"/>
        <v>0</v>
      </c>
      <c r="G85" s="17">
        <v>0</v>
      </c>
      <c r="H85" s="16">
        <f t="shared" si="4"/>
        <v>0</v>
      </c>
      <c r="I85" s="17">
        <v>0</v>
      </c>
      <c r="J85" s="16">
        <f t="shared" si="5"/>
        <v>0</v>
      </c>
      <c r="K85" s="17">
        <v>2</v>
      </c>
      <c r="L85" s="18">
        <f t="shared" si="6"/>
        <v>1.7699115044247787E-2</v>
      </c>
    </row>
    <row r="86" spans="2:12" ht="15" customHeight="1">
      <c r="B86" s="14" t="s">
        <v>118</v>
      </c>
      <c r="C86" s="15">
        <v>0</v>
      </c>
      <c r="D86" s="16">
        <f t="shared" si="2"/>
        <v>0</v>
      </c>
      <c r="E86" s="17">
        <v>1</v>
      </c>
      <c r="F86" s="16">
        <f t="shared" si="3"/>
        <v>4.3478260869565216E-2</v>
      </c>
      <c r="G86" s="17">
        <v>0</v>
      </c>
      <c r="H86" s="16">
        <f t="shared" si="4"/>
        <v>0</v>
      </c>
      <c r="I86" s="17">
        <v>1</v>
      </c>
      <c r="J86" s="16">
        <f t="shared" si="5"/>
        <v>2.5000000000000001E-2</v>
      </c>
      <c r="K86" s="17">
        <v>2</v>
      </c>
      <c r="L86" s="18">
        <f t="shared" si="6"/>
        <v>1.7699115044247787E-2</v>
      </c>
    </row>
    <row r="87" spans="2:12" ht="15" customHeight="1">
      <c r="B87" s="14" t="s">
        <v>119</v>
      </c>
      <c r="C87" s="15">
        <v>0</v>
      </c>
      <c r="D87" s="16">
        <f t="shared" si="2"/>
        <v>0</v>
      </c>
      <c r="E87" s="17">
        <v>0</v>
      </c>
      <c r="F87" s="16">
        <f t="shared" si="3"/>
        <v>0</v>
      </c>
      <c r="G87" s="17">
        <v>0</v>
      </c>
      <c r="H87" s="16">
        <f t="shared" si="4"/>
        <v>0</v>
      </c>
      <c r="I87" s="17">
        <v>1</v>
      </c>
      <c r="J87" s="16">
        <f t="shared" si="5"/>
        <v>2.5000000000000001E-2</v>
      </c>
      <c r="K87" s="17">
        <v>1</v>
      </c>
      <c r="L87" s="18">
        <f t="shared" si="6"/>
        <v>8.8495575221238937E-3</v>
      </c>
    </row>
    <row r="88" spans="2:12" ht="15" customHeight="1">
      <c r="B88" s="14" t="s">
        <v>120</v>
      </c>
      <c r="C88" s="15">
        <v>1</v>
      </c>
      <c r="D88" s="16">
        <f t="shared" si="2"/>
        <v>3.8461538461538464E-2</v>
      </c>
      <c r="E88" s="17">
        <v>0</v>
      </c>
      <c r="F88" s="16">
        <f t="shared" si="3"/>
        <v>0</v>
      </c>
      <c r="G88" s="17">
        <v>0</v>
      </c>
      <c r="H88" s="16">
        <f t="shared" si="4"/>
        <v>0</v>
      </c>
      <c r="I88" s="17">
        <v>0</v>
      </c>
      <c r="J88" s="16">
        <f t="shared" si="5"/>
        <v>0</v>
      </c>
      <c r="K88" s="17">
        <v>1</v>
      </c>
      <c r="L88" s="18">
        <f t="shared" si="6"/>
        <v>8.8495575221238937E-3</v>
      </c>
    </row>
    <row r="89" spans="2:12" ht="15" customHeight="1">
      <c r="B89" s="14" t="s">
        <v>121</v>
      </c>
      <c r="C89" s="15">
        <v>0</v>
      </c>
      <c r="D89" s="16">
        <f t="shared" si="2"/>
        <v>0</v>
      </c>
      <c r="E89" s="17">
        <v>1</v>
      </c>
      <c r="F89" s="16">
        <f t="shared" si="3"/>
        <v>4.3478260869565216E-2</v>
      </c>
      <c r="G89" s="17">
        <v>0</v>
      </c>
      <c r="H89" s="16">
        <f t="shared" si="4"/>
        <v>0</v>
      </c>
      <c r="I89" s="17">
        <v>0</v>
      </c>
      <c r="J89" s="16">
        <f t="shared" si="5"/>
        <v>0</v>
      </c>
      <c r="K89" s="17">
        <v>1</v>
      </c>
      <c r="L89" s="18">
        <f t="shared" si="6"/>
        <v>8.8495575221238937E-3</v>
      </c>
    </row>
    <row r="90" spans="2:12" ht="15" customHeight="1">
      <c r="B90" s="14" t="s">
        <v>122</v>
      </c>
      <c r="C90" s="15">
        <v>0</v>
      </c>
      <c r="D90" s="16">
        <f t="shared" si="2"/>
        <v>0</v>
      </c>
      <c r="E90" s="17">
        <v>0</v>
      </c>
      <c r="F90" s="16">
        <f t="shared" si="3"/>
        <v>0</v>
      </c>
      <c r="G90" s="17">
        <v>0</v>
      </c>
      <c r="H90" s="16">
        <f t="shared" si="4"/>
        <v>0</v>
      </c>
      <c r="I90" s="17">
        <v>1</v>
      </c>
      <c r="J90" s="16">
        <f t="shared" si="5"/>
        <v>2.5000000000000001E-2</v>
      </c>
      <c r="K90" s="17">
        <v>1</v>
      </c>
      <c r="L90" s="18">
        <f t="shared" si="6"/>
        <v>8.8495575221238937E-3</v>
      </c>
    </row>
    <row r="91" spans="2:12" ht="15" customHeight="1">
      <c r="B91" s="14" t="s">
        <v>123</v>
      </c>
      <c r="C91" s="15">
        <v>1</v>
      </c>
      <c r="D91" s="16">
        <f t="shared" si="2"/>
        <v>3.8461538461538464E-2</v>
      </c>
      <c r="E91" s="17">
        <v>0</v>
      </c>
      <c r="F91" s="16">
        <f t="shared" si="3"/>
        <v>0</v>
      </c>
      <c r="G91" s="17">
        <v>0</v>
      </c>
      <c r="H91" s="16">
        <f t="shared" si="4"/>
        <v>0</v>
      </c>
      <c r="I91" s="17">
        <v>0</v>
      </c>
      <c r="J91" s="16">
        <f t="shared" si="5"/>
        <v>0</v>
      </c>
      <c r="K91" s="17">
        <v>1</v>
      </c>
      <c r="L91" s="18">
        <f t="shared" si="6"/>
        <v>8.8495575221238937E-3</v>
      </c>
    </row>
    <row r="92" spans="2:12" ht="15" customHeight="1">
      <c r="B92" s="14" t="s">
        <v>124</v>
      </c>
      <c r="C92" s="15">
        <v>0</v>
      </c>
      <c r="D92" s="16">
        <f t="shared" si="2"/>
        <v>0</v>
      </c>
      <c r="E92" s="17">
        <v>0</v>
      </c>
      <c r="F92" s="16">
        <f t="shared" si="3"/>
        <v>0</v>
      </c>
      <c r="G92" s="17">
        <v>0</v>
      </c>
      <c r="H92" s="16">
        <f t="shared" si="4"/>
        <v>0</v>
      </c>
      <c r="I92" s="17">
        <v>1</v>
      </c>
      <c r="J92" s="16">
        <f t="shared" si="5"/>
        <v>2.5000000000000001E-2</v>
      </c>
      <c r="K92" s="17">
        <v>1</v>
      </c>
      <c r="L92" s="18">
        <f t="shared" si="6"/>
        <v>8.8495575221238937E-3</v>
      </c>
    </row>
    <row r="93" spans="2:12" ht="15" customHeight="1">
      <c r="B93" s="14" t="s">
        <v>125</v>
      </c>
      <c r="C93" s="15">
        <v>1</v>
      </c>
      <c r="D93" s="16">
        <f t="shared" si="2"/>
        <v>3.8461538461538464E-2</v>
      </c>
      <c r="E93" s="17">
        <v>0</v>
      </c>
      <c r="F93" s="16">
        <f t="shared" si="3"/>
        <v>0</v>
      </c>
      <c r="G93" s="17">
        <v>0</v>
      </c>
      <c r="H93" s="16">
        <f t="shared" si="4"/>
        <v>0</v>
      </c>
      <c r="I93" s="17">
        <v>0</v>
      </c>
      <c r="J93" s="16">
        <f t="shared" si="5"/>
        <v>0</v>
      </c>
      <c r="K93" s="17">
        <v>1</v>
      </c>
      <c r="L93" s="18">
        <f t="shared" si="6"/>
        <v>8.8495575221238937E-3</v>
      </c>
    </row>
    <row r="94" spans="2:12" ht="15" customHeight="1">
      <c r="B94" s="14" t="s">
        <v>126</v>
      </c>
      <c r="C94" s="15">
        <v>0</v>
      </c>
      <c r="D94" s="16">
        <f t="shared" si="2"/>
        <v>0</v>
      </c>
      <c r="E94" s="17">
        <v>0</v>
      </c>
      <c r="F94" s="16">
        <f t="shared" si="3"/>
        <v>0</v>
      </c>
      <c r="G94" s="17">
        <v>1</v>
      </c>
      <c r="H94" s="16">
        <f t="shared" si="4"/>
        <v>4.1666666666666664E-2</v>
      </c>
      <c r="I94" s="17">
        <v>0</v>
      </c>
      <c r="J94" s="16">
        <f t="shared" si="5"/>
        <v>0</v>
      </c>
      <c r="K94" s="17">
        <v>1</v>
      </c>
      <c r="L94" s="18">
        <f t="shared" si="6"/>
        <v>8.8495575221238937E-3</v>
      </c>
    </row>
    <row r="95" spans="2:12" ht="15" customHeight="1">
      <c r="B95" s="14" t="s">
        <v>127</v>
      </c>
      <c r="C95" s="15">
        <v>0</v>
      </c>
      <c r="D95" s="16">
        <f t="shared" si="2"/>
        <v>0</v>
      </c>
      <c r="E95" s="17">
        <v>0</v>
      </c>
      <c r="F95" s="16">
        <f t="shared" si="3"/>
        <v>0</v>
      </c>
      <c r="G95" s="17">
        <v>0</v>
      </c>
      <c r="H95" s="16">
        <f t="shared" si="4"/>
        <v>0</v>
      </c>
      <c r="I95" s="17">
        <v>1</v>
      </c>
      <c r="J95" s="16">
        <f t="shared" si="5"/>
        <v>2.5000000000000001E-2</v>
      </c>
      <c r="K95" s="17">
        <v>1</v>
      </c>
      <c r="L95" s="18">
        <f t="shared" si="6"/>
        <v>8.8495575221238937E-3</v>
      </c>
    </row>
    <row r="96" spans="2:12" ht="15" customHeight="1">
      <c r="B96" s="14" t="s">
        <v>128</v>
      </c>
      <c r="C96" s="15">
        <v>0</v>
      </c>
      <c r="D96" s="16">
        <f t="shared" ref="D96:D119" si="7">C96/26</f>
        <v>0</v>
      </c>
      <c r="E96" s="17">
        <v>0</v>
      </c>
      <c r="F96" s="16">
        <f t="shared" ref="F96:F119" si="8">E96/23</f>
        <v>0</v>
      </c>
      <c r="G96" s="17">
        <v>0</v>
      </c>
      <c r="H96" s="16">
        <f t="shared" ref="H96:H119" si="9">G96/24</f>
        <v>0</v>
      </c>
      <c r="I96" s="17">
        <v>1</v>
      </c>
      <c r="J96" s="16">
        <f t="shared" ref="J96:J119" si="10">I96/40</f>
        <v>2.5000000000000001E-2</v>
      </c>
      <c r="K96" s="17">
        <v>1</v>
      </c>
      <c r="L96" s="18">
        <f t="shared" ref="L96:L119" si="11">K96/113</f>
        <v>8.8495575221238937E-3</v>
      </c>
    </row>
    <row r="97" spans="2:12" ht="15" customHeight="1">
      <c r="B97" s="14" t="s">
        <v>129</v>
      </c>
      <c r="C97" s="15">
        <v>0</v>
      </c>
      <c r="D97" s="16">
        <f t="shared" si="7"/>
        <v>0</v>
      </c>
      <c r="E97" s="17">
        <v>0</v>
      </c>
      <c r="F97" s="16">
        <f t="shared" si="8"/>
        <v>0</v>
      </c>
      <c r="G97" s="17">
        <v>1</v>
      </c>
      <c r="H97" s="16">
        <f t="shared" si="9"/>
        <v>4.1666666666666664E-2</v>
      </c>
      <c r="I97" s="17">
        <v>0</v>
      </c>
      <c r="J97" s="16">
        <f t="shared" si="10"/>
        <v>0</v>
      </c>
      <c r="K97" s="17">
        <v>1</v>
      </c>
      <c r="L97" s="18">
        <f t="shared" si="11"/>
        <v>8.8495575221238937E-3</v>
      </c>
    </row>
    <row r="98" spans="2:12" ht="15" customHeight="1">
      <c r="B98" s="14" t="s">
        <v>130</v>
      </c>
      <c r="C98" s="15">
        <v>0</v>
      </c>
      <c r="D98" s="16">
        <f t="shared" si="7"/>
        <v>0</v>
      </c>
      <c r="E98" s="17">
        <v>0</v>
      </c>
      <c r="F98" s="16">
        <f t="shared" si="8"/>
        <v>0</v>
      </c>
      <c r="G98" s="17">
        <v>1</v>
      </c>
      <c r="H98" s="16">
        <f t="shared" si="9"/>
        <v>4.1666666666666664E-2</v>
      </c>
      <c r="I98" s="17">
        <v>0</v>
      </c>
      <c r="J98" s="16">
        <f t="shared" si="10"/>
        <v>0</v>
      </c>
      <c r="K98" s="17">
        <v>1</v>
      </c>
      <c r="L98" s="18">
        <f t="shared" si="11"/>
        <v>8.8495575221238937E-3</v>
      </c>
    </row>
    <row r="99" spans="2:12" ht="15" customHeight="1">
      <c r="B99" s="14" t="s">
        <v>131</v>
      </c>
      <c r="C99" s="15">
        <v>0</v>
      </c>
      <c r="D99" s="16">
        <f t="shared" si="7"/>
        <v>0</v>
      </c>
      <c r="E99" s="17">
        <v>0</v>
      </c>
      <c r="F99" s="16">
        <f t="shared" si="8"/>
        <v>0</v>
      </c>
      <c r="G99" s="17">
        <v>0</v>
      </c>
      <c r="H99" s="16">
        <f t="shared" si="9"/>
        <v>0</v>
      </c>
      <c r="I99" s="17">
        <v>2</v>
      </c>
      <c r="J99" s="16">
        <f t="shared" si="10"/>
        <v>0.05</v>
      </c>
      <c r="K99" s="17">
        <v>2</v>
      </c>
      <c r="L99" s="18">
        <f t="shared" si="11"/>
        <v>1.7699115044247787E-2</v>
      </c>
    </row>
    <row r="100" spans="2:12" ht="15" customHeight="1">
      <c r="B100" s="14" t="s">
        <v>132</v>
      </c>
      <c r="C100" s="15">
        <v>0</v>
      </c>
      <c r="D100" s="16">
        <f t="shared" si="7"/>
        <v>0</v>
      </c>
      <c r="E100" s="17">
        <v>0</v>
      </c>
      <c r="F100" s="16">
        <f t="shared" si="8"/>
        <v>0</v>
      </c>
      <c r="G100" s="17">
        <v>0</v>
      </c>
      <c r="H100" s="16">
        <f t="shared" si="9"/>
        <v>0</v>
      </c>
      <c r="I100" s="17">
        <v>1</v>
      </c>
      <c r="J100" s="16">
        <f t="shared" si="10"/>
        <v>2.5000000000000001E-2</v>
      </c>
      <c r="K100" s="17">
        <v>1</v>
      </c>
      <c r="L100" s="18">
        <f t="shared" si="11"/>
        <v>8.8495575221238937E-3</v>
      </c>
    </row>
    <row r="101" spans="2:12" ht="15" customHeight="1">
      <c r="B101" s="14" t="s">
        <v>133</v>
      </c>
      <c r="C101" s="15">
        <v>0</v>
      </c>
      <c r="D101" s="16">
        <f t="shared" si="7"/>
        <v>0</v>
      </c>
      <c r="E101" s="17">
        <v>1</v>
      </c>
      <c r="F101" s="16">
        <f t="shared" si="8"/>
        <v>4.3478260869565216E-2</v>
      </c>
      <c r="G101" s="17">
        <v>0</v>
      </c>
      <c r="H101" s="16">
        <f t="shared" si="9"/>
        <v>0</v>
      </c>
      <c r="I101" s="17">
        <v>0</v>
      </c>
      <c r="J101" s="16">
        <f t="shared" si="10"/>
        <v>0</v>
      </c>
      <c r="K101" s="17">
        <v>1</v>
      </c>
      <c r="L101" s="18">
        <f t="shared" si="11"/>
        <v>8.8495575221238937E-3</v>
      </c>
    </row>
    <row r="102" spans="2:12" ht="15" customHeight="1">
      <c r="B102" s="14" t="s">
        <v>134</v>
      </c>
      <c r="C102" s="15">
        <v>0</v>
      </c>
      <c r="D102" s="16">
        <f t="shared" si="7"/>
        <v>0</v>
      </c>
      <c r="E102" s="17">
        <v>0</v>
      </c>
      <c r="F102" s="16">
        <f t="shared" si="8"/>
        <v>0</v>
      </c>
      <c r="G102" s="17">
        <v>0</v>
      </c>
      <c r="H102" s="16">
        <f t="shared" si="9"/>
        <v>0</v>
      </c>
      <c r="I102" s="17">
        <v>1</v>
      </c>
      <c r="J102" s="16">
        <f t="shared" si="10"/>
        <v>2.5000000000000001E-2</v>
      </c>
      <c r="K102" s="17">
        <v>1</v>
      </c>
      <c r="L102" s="18">
        <f t="shared" si="11"/>
        <v>8.8495575221238937E-3</v>
      </c>
    </row>
    <row r="103" spans="2:12" ht="15" customHeight="1">
      <c r="B103" s="14" t="s">
        <v>135</v>
      </c>
      <c r="C103" s="15">
        <v>1</v>
      </c>
      <c r="D103" s="16">
        <f t="shared" si="7"/>
        <v>3.8461538461538464E-2</v>
      </c>
      <c r="E103" s="17">
        <v>0</v>
      </c>
      <c r="F103" s="16">
        <f t="shared" si="8"/>
        <v>0</v>
      </c>
      <c r="G103" s="17">
        <v>0</v>
      </c>
      <c r="H103" s="16">
        <f t="shared" si="9"/>
        <v>0</v>
      </c>
      <c r="I103" s="17">
        <v>0</v>
      </c>
      <c r="J103" s="16">
        <f t="shared" si="10"/>
        <v>0</v>
      </c>
      <c r="K103" s="17">
        <v>1</v>
      </c>
      <c r="L103" s="18">
        <f t="shared" si="11"/>
        <v>8.8495575221238937E-3</v>
      </c>
    </row>
    <row r="104" spans="2:12" ht="15" customHeight="1">
      <c r="B104" s="14" t="s">
        <v>136</v>
      </c>
      <c r="C104" s="15">
        <v>0</v>
      </c>
      <c r="D104" s="16">
        <f t="shared" si="7"/>
        <v>0</v>
      </c>
      <c r="E104" s="17">
        <v>1</v>
      </c>
      <c r="F104" s="16">
        <f t="shared" si="8"/>
        <v>4.3478260869565216E-2</v>
      </c>
      <c r="G104" s="17">
        <v>0</v>
      </c>
      <c r="H104" s="16">
        <f t="shared" si="9"/>
        <v>0</v>
      </c>
      <c r="I104" s="17">
        <v>0</v>
      </c>
      <c r="J104" s="16">
        <f t="shared" si="10"/>
        <v>0</v>
      </c>
      <c r="K104" s="17">
        <v>1</v>
      </c>
      <c r="L104" s="18">
        <f t="shared" si="11"/>
        <v>8.8495575221238937E-3</v>
      </c>
    </row>
    <row r="105" spans="2:12" ht="15" customHeight="1">
      <c r="B105" s="14" t="s">
        <v>137</v>
      </c>
      <c r="C105" s="15">
        <v>1</v>
      </c>
      <c r="D105" s="16">
        <f t="shared" si="7"/>
        <v>3.8461538461538464E-2</v>
      </c>
      <c r="E105" s="17">
        <v>0</v>
      </c>
      <c r="F105" s="16">
        <f t="shared" si="8"/>
        <v>0</v>
      </c>
      <c r="G105" s="17">
        <v>0</v>
      </c>
      <c r="H105" s="16">
        <f t="shared" si="9"/>
        <v>0</v>
      </c>
      <c r="I105" s="17">
        <v>0</v>
      </c>
      <c r="J105" s="16">
        <f t="shared" si="10"/>
        <v>0</v>
      </c>
      <c r="K105" s="17">
        <v>1</v>
      </c>
      <c r="L105" s="18">
        <f t="shared" si="11"/>
        <v>8.8495575221238937E-3</v>
      </c>
    </row>
    <row r="106" spans="2:12" ht="15" customHeight="1">
      <c r="B106" s="14" t="s">
        <v>138</v>
      </c>
      <c r="C106" s="15">
        <v>0</v>
      </c>
      <c r="D106" s="16">
        <f t="shared" si="7"/>
        <v>0</v>
      </c>
      <c r="E106" s="17">
        <v>0</v>
      </c>
      <c r="F106" s="16">
        <f t="shared" si="8"/>
        <v>0</v>
      </c>
      <c r="G106" s="17">
        <v>0</v>
      </c>
      <c r="H106" s="16">
        <f t="shared" si="9"/>
        <v>0</v>
      </c>
      <c r="I106" s="17">
        <v>1</v>
      </c>
      <c r="J106" s="16">
        <f t="shared" si="10"/>
        <v>2.5000000000000001E-2</v>
      </c>
      <c r="K106" s="17">
        <v>1</v>
      </c>
      <c r="L106" s="18">
        <f t="shared" si="11"/>
        <v>8.8495575221238937E-3</v>
      </c>
    </row>
    <row r="107" spans="2:12" ht="15" customHeight="1">
      <c r="B107" s="14" t="s">
        <v>139</v>
      </c>
      <c r="C107" s="15">
        <v>0</v>
      </c>
      <c r="D107" s="16">
        <f t="shared" si="7"/>
        <v>0</v>
      </c>
      <c r="E107" s="17">
        <v>0</v>
      </c>
      <c r="F107" s="16">
        <f t="shared" si="8"/>
        <v>0</v>
      </c>
      <c r="G107" s="17">
        <v>0</v>
      </c>
      <c r="H107" s="16">
        <f t="shared" si="9"/>
        <v>0</v>
      </c>
      <c r="I107" s="17">
        <v>1</v>
      </c>
      <c r="J107" s="16">
        <f t="shared" si="10"/>
        <v>2.5000000000000001E-2</v>
      </c>
      <c r="K107" s="17">
        <v>1</v>
      </c>
      <c r="L107" s="18">
        <f t="shared" si="11"/>
        <v>8.8495575221238937E-3</v>
      </c>
    </row>
    <row r="108" spans="2:12" ht="15" customHeight="1">
      <c r="B108" s="14" t="s">
        <v>140</v>
      </c>
      <c r="C108" s="15">
        <v>0</v>
      </c>
      <c r="D108" s="16">
        <f t="shared" si="7"/>
        <v>0</v>
      </c>
      <c r="E108" s="17">
        <v>0</v>
      </c>
      <c r="F108" s="16">
        <f t="shared" si="8"/>
        <v>0</v>
      </c>
      <c r="G108" s="17">
        <v>0</v>
      </c>
      <c r="H108" s="16">
        <f t="shared" si="9"/>
        <v>0</v>
      </c>
      <c r="I108" s="17">
        <v>1</v>
      </c>
      <c r="J108" s="16">
        <f t="shared" si="10"/>
        <v>2.5000000000000001E-2</v>
      </c>
      <c r="K108" s="17">
        <v>1</v>
      </c>
      <c r="L108" s="18">
        <f t="shared" si="11"/>
        <v>8.8495575221238937E-3</v>
      </c>
    </row>
    <row r="109" spans="2:12" ht="15" customHeight="1">
      <c r="B109" s="14" t="s">
        <v>141</v>
      </c>
      <c r="C109" s="15">
        <v>0</v>
      </c>
      <c r="D109" s="16">
        <f t="shared" si="7"/>
        <v>0</v>
      </c>
      <c r="E109" s="17">
        <v>0</v>
      </c>
      <c r="F109" s="16">
        <f t="shared" si="8"/>
        <v>0</v>
      </c>
      <c r="G109" s="17">
        <v>0</v>
      </c>
      <c r="H109" s="16">
        <f t="shared" si="9"/>
        <v>0</v>
      </c>
      <c r="I109" s="17">
        <v>1</v>
      </c>
      <c r="J109" s="16">
        <f t="shared" si="10"/>
        <v>2.5000000000000001E-2</v>
      </c>
      <c r="K109" s="17">
        <v>1</v>
      </c>
      <c r="L109" s="18">
        <f t="shared" si="11"/>
        <v>8.8495575221238937E-3</v>
      </c>
    </row>
    <row r="110" spans="2:12" ht="15" customHeight="1">
      <c r="B110" s="14" t="s">
        <v>142</v>
      </c>
      <c r="C110" s="15">
        <v>1</v>
      </c>
      <c r="D110" s="16">
        <f t="shared" si="7"/>
        <v>3.8461538461538464E-2</v>
      </c>
      <c r="E110" s="17">
        <v>0</v>
      </c>
      <c r="F110" s="16">
        <f t="shared" si="8"/>
        <v>0</v>
      </c>
      <c r="G110" s="17">
        <v>0</v>
      </c>
      <c r="H110" s="16">
        <f t="shared" si="9"/>
        <v>0</v>
      </c>
      <c r="I110" s="17">
        <v>0</v>
      </c>
      <c r="J110" s="16">
        <f t="shared" si="10"/>
        <v>0</v>
      </c>
      <c r="K110" s="17">
        <v>1</v>
      </c>
      <c r="L110" s="18">
        <f t="shared" si="11"/>
        <v>8.8495575221238937E-3</v>
      </c>
    </row>
    <row r="111" spans="2:12" ht="15" customHeight="1">
      <c r="B111" s="14" t="s">
        <v>143</v>
      </c>
      <c r="C111" s="15">
        <v>0</v>
      </c>
      <c r="D111" s="16">
        <f t="shared" si="7"/>
        <v>0</v>
      </c>
      <c r="E111" s="17">
        <v>0</v>
      </c>
      <c r="F111" s="16">
        <f t="shared" si="8"/>
        <v>0</v>
      </c>
      <c r="G111" s="17">
        <v>1</v>
      </c>
      <c r="H111" s="16">
        <f t="shared" si="9"/>
        <v>4.1666666666666664E-2</v>
      </c>
      <c r="I111" s="17">
        <v>1</v>
      </c>
      <c r="J111" s="16">
        <f t="shared" si="10"/>
        <v>2.5000000000000001E-2</v>
      </c>
      <c r="K111" s="17">
        <v>2</v>
      </c>
      <c r="L111" s="18">
        <f t="shared" si="11"/>
        <v>1.7699115044247787E-2</v>
      </c>
    </row>
    <row r="112" spans="2:12" ht="15" customHeight="1">
      <c r="B112" s="14" t="s">
        <v>144</v>
      </c>
      <c r="C112" s="15">
        <v>0</v>
      </c>
      <c r="D112" s="16">
        <f t="shared" si="7"/>
        <v>0</v>
      </c>
      <c r="E112" s="17">
        <v>1</v>
      </c>
      <c r="F112" s="16">
        <f t="shared" si="8"/>
        <v>4.3478260869565216E-2</v>
      </c>
      <c r="G112" s="17">
        <v>0</v>
      </c>
      <c r="H112" s="16">
        <f t="shared" si="9"/>
        <v>0</v>
      </c>
      <c r="I112" s="17">
        <v>0</v>
      </c>
      <c r="J112" s="16">
        <f t="shared" si="10"/>
        <v>0</v>
      </c>
      <c r="K112" s="17">
        <v>1</v>
      </c>
      <c r="L112" s="18">
        <f t="shared" si="11"/>
        <v>8.8495575221238937E-3</v>
      </c>
    </row>
    <row r="113" spans="2:12" ht="15" customHeight="1">
      <c r="B113" s="14" t="s">
        <v>145</v>
      </c>
      <c r="C113" s="15">
        <v>1</v>
      </c>
      <c r="D113" s="16">
        <f t="shared" si="7"/>
        <v>3.8461538461538464E-2</v>
      </c>
      <c r="E113" s="17">
        <v>0</v>
      </c>
      <c r="F113" s="16">
        <f t="shared" si="8"/>
        <v>0</v>
      </c>
      <c r="G113" s="17">
        <v>0</v>
      </c>
      <c r="H113" s="16">
        <f t="shared" si="9"/>
        <v>0</v>
      </c>
      <c r="I113" s="17">
        <v>0</v>
      </c>
      <c r="J113" s="16">
        <f t="shared" si="10"/>
        <v>0</v>
      </c>
      <c r="K113" s="17">
        <v>1</v>
      </c>
      <c r="L113" s="18">
        <f t="shared" si="11"/>
        <v>8.8495575221238937E-3</v>
      </c>
    </row>
    <row r="114" spans="2:12" ht="15" customHeight="1">
      <c r="B114" s="14" t="s">
        <v>146</v>
      </c>
      <c r="C114" s="15">
        <v>1</v>
      </c>
      <c r="D114" s="16">
        <f t="shared" si="7"/>
        <v>3.8461538461538464E-2</v>
      </c>
      <c r="E114" s="17">
        <v>1</v>
      </c>
      <c r="F114" s="16">
        <f t="shared" si="8"/>
        <v>4.3478260869565216E-2</v>
      </c>
      <c r="G114" s="17">
        <v>0</v>
      </c>
      <c r="H114" s="16">
        <f t="shared" si="9"/>
        <v>0</v>
      </c>
      <c r="I114" s="17">
        <v>0</v>
      </c>
      <c r="J114" s="16">
        <f t="shared" si="10"/>
        <v>0</v>
      </c>
      <c r="K114" s="17">
        <v>2</v>
      </c>
      <c r="L114" s="18">
        <f t="shared" si="11"/>
        <v>1.7699115044247787E-2</v>
      </c>
    </row>
    <row r="115" spans="2:12" ht="15" customHeight="1">
      <c r="B115" s="14" t="s">
        <v>147</v>
      </c>
      <c r="C115" s="15">
        <v>0</v>
      </c>
      <c r="D115" s="16">
        <f t="shared" si="7"/>
        <v>0</v>
      </c>
      <c r="E115" s="17">
        <v>1</v>
      </c>
      <c r="F115" s="16">
        <f t="shared" si="8"/>
        <v>4.3478260869565216E-2</v>
      </c>
      <c r="G115" s="17">
        <v>0</v>
      </c>
      <c r="H115" s="16">
        <f t="shared" si="9"/>
        <v>0</v>
      </c>
      <c r="I115" s="17">
        <v>0</v>
      </c>
      <c r="J115" s="16">
        <f t="shared" si="10"/>
        <v>0</v>
      </c>
      <c r="K115" s="17">
        <v>1</v>
      </c>
      <c r="L115" s="18">
        <f t="shared" si="11"/>
        <v>8.8495575221238937E-3</v>
      </c>
    </row>
    <row r="116" spans="2:12" ht="15" customHeight="1">
      <c r="B116" s="14" t="s">
        <v>148</v>
      </c>
      <c r="C116" s="15">
        <v>0</v>
      </c>
      <c r="D116" s="16">
        <f t="shared" si="7"/>
        <v>0</v>
      </c>
      <c r="E116" s="17">
        <v>0</v>
      </c>
      <c r="F116" s="16">
        <f t="shared" si="8"/>
        <v>0</v>
      </c>
      <c r="G116" s="17">
        <v>0</v>
      </c>
      <c r="H116" s="16">
        <f t="shared" si="9"/>
        <v>0</v>
      </c>
      <c r="I116" s="17">
        <v>1</v>
      </c>
      <c r="J116" s="16">
        <f t="shared" si="10"/>
        <v>2.5000000000000001E-2</v>
      </c>
      <c r="K116" s="17">
        <v>1</v>
      </c>
      <c r="L116" s="18">
        <f t="shared" si="11"/>
        <v>8.8495575221238937E-3</v>
      </c>
    </row>
    <row r="117" spans="2:12" ht="15" customHeight="1">
      <c r="B117" s="14" t="s">
        <v>149</v>
      </c>
      <c r="C117" s="15">
        <v>0</v>
      </c>
      <c r="D117" s="16">
        <f t="shared" si="7"/>
        <v>0</v>
      </c>
      <c r="E117" s="17">
        <v>1</v>
      </c>
      <c r="F117" s="16">
        <f t="shared" si="8"/>
        <v>4.3478260869565216E-2</v>
      </c>
      <c r="G117" s="17">
        <v>0</v>
      </c>
      <c r="H117" s="16">
        <f t="shared" si="9"/>
        <v>0</v>
      </c>
      <c r="I117" s="17">
        <v>0</v>
      </c>
      <c r="J117" s="16">
        <f t="shared" si="10"/>
        <v>0</v>
      </c>
      <c r="K117" s="17">
        <v>1</v>
      </c>
      <c r="L117" s="18">
        <f t="shared" si="11"/>
        <v>8.8495575221238937E-3</v>
      </c>
    </row>
    <row r="118" spans="2:12" ht="15" customHeight="1">
      <c r="B118" s="14" t="s">
        <v>150</v>
      </c>
      <c r="C118" s="15">
        <v>0</v>
      </c>
      <c r="D118" s="16">
        <f t="shared" si="7"/>
        <v>0</v>
      </c>
      <c r="E118" s="17">
        <v>1</v>
      </c>
      <c r="F118" s="16">
        <f t="shared" si="8"/>
        <v>4.3478260869565216E-2</v>
      </c>
      <c r="G118" s="17">
        <v>0</v>
      </c>
      <c r="H118" s="16">
        <f t="shared" si="9"/>
        <v>0</v>
      </c>
      <c r="I118" s="17">
        <v>0</v>
      </c>
      <c r="J118" s="16">
        <f t="shared" si="10"/>
        <v>0</v>
      </c>
      <c r="K118" s="17">
        <v>1</v>
      </c>
      <c r="L118" s="18">
        <f t="shared" si="11"/>
        <v>8.8495575221238937E-3</v>
      </c>
    </row>
    <row r="119" spans="2:12" ht="15" customHeight="1" thickBot="1">
      <c r="B119" s="19" t="s">
        <v>13</v>
      </c>
      <c r="C119" s="20">
        <v>26</v>
      </c>
      <c r="D119" s="21">
        <f t="shared" si="7"/>
        <v>1</v>
      </c>
      <c r="E119" s="22">
        <v>23</v>
      </c>
      <c r="F119" s="21">
        <f t="shared" si="8"/>
        <v>1</v>
      </c>
      <c r="G119" s="22">
        <v>24</v>
      </c>
      <c r="H119" s="21">
        <f t="shared" si="9"/>
        <v>1</v>
      </c>
      <c r="I119" s="22">
        <v>40</v>
      </c>
      <c r="J119" s="21">
        <f t="shared" si="10"/>
        <v>1</v>
      </c>
      <c r="K119" s="22">
        <v>113</v>
      </c>
      <c r="L119" s="23">
        <f t="shared" si="11"/>
        <v>1</v>
      </c>
    </row>
    <row r="120" spans="2:12" ht="15" customHeight="1" thickTop="1"/>
    <row r="121" spans="2:12" ht="15" customHeight="1" thickBot="1">
      <c r="B121" s="65" t="s">
        <v>43</v>
      </c>
      <c r="C121" s="65"/>
      <c r="D121" s="65"/>
      <c r="E121" s="65"/>
      <c r="F121" s="65"/>
      <c r="G121" s="65"/>
      <c r="H121" s="65"/>
      <c r="I121" s="65"/>
      <c r="J121" s="65"/>
      <c r="K121" s="65"/>
    </row>
    <row r="122" spans="2:12" ht="15" customHeight="1" thickTop="1">
      <c r="B122" s="57" t="s">
        <v>2</v>
      </c>
      <c r="C122" s="58"/>
      <c r="D122" s="58"/>
      <c r="E122" s="58"/>
      <c r="F122" s="58"/>
      <c r="G122" s="58"/>
      <c r="H122" s="58"/>
      <c r="I122" s="58"/>
      <c r="J122" s="58"/>
      <c r="K122" s="59"/>
    </row>
    <row r="123" spans="2:12" ht="41.25" customHeight="1">
      <c r="B123" s="60" t="s">
        <v>50</v>
      </c>
      <c r="C123" s="61"/>
      <c r="D123" s="61" t="s">
        <v>51</v>
      </c>
      <c r="E123" s="61"/>
      <c r="F123" s="61" t="s">
        <v>52</v>
      </c>
      <c r="G123" s="61"/>
      <c r="H123" s="61" t="s">
        <v>53</v>
      </c>
      <c r="I123" s="61"/>
      <c r="J123" s="61" t="s">
        <v>13</v>
      </c>
      <c r="K123" s="62"/>
    </row>
    <row r="124" spans="2:12" ht="15" customHeight="1" thickBot="1">
      <c r="B124" s="31" t="s">
        <v>6</v>
      </c>
      <c r="C124" s="32" t="s">
        <v>3</v>
      </c>
      <c r="D124" s="32" t="s">
        <v>6</v>
      </c>
      <c r="E124" s="32" t="s">
        <v>3</v>
      </c>
      <c r="F124" s="32" t="s">
        <v>6</v>
      </c>
      <c r="G124" s="32" t="s">
        <v>3</v>
      </c>
      <c r="H124" s="32" t="s">
        <v>6</v>
      </c>
      <c r="I124" s="32" t="s">
        <v>3</v>
      </c>
      <c r="J124" s="32" t="s">
        <v>6</v>
      </c>
      <c r="K124" s="33" t="s">
        <v>3</v>
      </c>
    </row>
    <row r="125" spans="2:12" ht="15" customHeight="1" thickTop="1" thickBot="1">
      <c r="B125" s="24">
        <v>26</v>
      </c>
      <c r="C125" s="25">
        <v>0.23008849557522124</v>
      </c>
      <c r="D125" s="26">
        <v>23</v>
      </c>
      <c r="E125" s="25">
        <v>0.20353982300884954</v>
      </c>
      <c r="F125" s="26">
        <v>24</v>
      </c>
      <c r="G125" s="25">
        <v>0.21238938053097345</v>
      </c>
      <c r="H125" s="26">
        <v>40</v>
      </c>
      <c r="I125" s="25">
        <v>0.35398230088495575</v>
      </c>
      <c r="J125" s="26">
        <v>113</v>
      </c>
      <c r="K125" s="27">
        <v>1</v>
      </c>
    </row>
    <row r="126" spans="2:12" ht="15" customHeight="1" thickTop="1">
      <c r="B126" s="34"/>
      <c r="C126" s="35"/>
      <c r="D126" s="34"/>
      <c r="E126" s="35"/>
      <c r="F126" s="34"/>
      <c r="G126" s="35"/>
      <c r="H126" s="34"/>
      <c r="I126" s="35"/>
      <c r="J126" s="34"/>
      <c r="K126" s="35"/>
    </row>
    <row r="127" spans="2:12" ht="25.5" customHeight="1">
      <c r="B127" s="53" t="s">
        <v>27</v>
      </c>
      <c r="C127" s="53"/>
      <c r="D127" s="53"/>
      <c r="E127" s="53"/>
      <c r="F127" s="53"/>
      <c r="G127" s="53"/>
      <c r="H127" s="7"/>
      <c r="I127" s="7"/>
      <c r="J127" s="7"/>
      <c r="K127" s="35"/>
    </row>
    <row r="128" spans="2:12" ht="15" customHeight="1" thickBot="1"/>
    <row r="129" spans="2:12" ht="15" customHeight="1" thickTop="1">
      <c r="B129" s="36"/>
      <c r="C129" s="57" t="s">
        <v>2</v>
      </c>
      <c r="D129" s="58"/>
      <c r="E129" s="58"/>
      <c r="F129" s="58"/>
      <c r="G129" s="58"/>
      <c r="H129" s="58"/>
      <c r="I129" s="58"/>
      <c r="J129" s="58"/>
      <c r="K129" s="58"/>
      <c r="L129" s="59"/>
    </row>
    <row r="130" spans="2:12" ht="38.25" customHeight="1">
      <c r="B130" s="37"/>
      <c r="C130" s="60" t="s">
        <v>50</v>
      </c>
      <c r="D130" s="61"/>
      <c r="E130" s="61" t="s">
        <v>51</v>
      </c>
      <c r="F130" s="61"/>
      <c r="G130" s="61" t="s">
        <v>52</v>
      </c>
      <c r="H130" s="61"/>
      <c r="I130" s="61" t="s">
        <v>53</v>
      </c>
      <c r="J130" s="61"/>
      <c r="K130" s="61" t="s">
        <v>13</v>
      </c>
      <c r="L130" s="62"/>
    </row>
    <row r="131" spans="2:12" ht="15" customHeight="1" thickBot="1">
      <c r="B131" s="38"/>
      <c r="C131" s="31" t="s">
        <v>6</v>
      </c>
      <c r="D131" s="32" t="s">
        <v>3</v>
      </c>
      <c r="E131" s="32" t="s">
        <v>6</v>
      </c>
      <c r="F131" s="32" t="s">
        <v>3</v>
      </c>
      <c r="G131" s="32" t="s">
        <v>6</v>
      </c>
      <c r="H131" s="32" t="s">
        <v>3</v>
      </c>
      <c r="I131" s="32" t="s">
        <v>6</v>
      </c>
      <c r="J131" s="32" t="s">
        <v>3</v>
      </c>
      <c r="K131" s="32" t="s">
        <v>6</v>
      </c>
      <c r="L131" s="33" t="s">
        <v>3</v>
      </c>
    </row>
    <row r="132" spans="2:12" ht="15" customHeight="1" thickTop="1">
      <c r="B132" s="28" t="s">
        <v>7</v>
      </c>
      <c r="C132" s="10">
        <v>22</v>
      </c>
      <c r="D132" s="11">
        <f t="shared" ref="D132:D137" si="12">C132/26</f>
        <v>0.84615384615384615</v>
      </c>
      <c r="E132" s="12">
        <v>16</v>
      </c>
      <c r="F132" s="11">
        <f>E132/23</f>
        <v>0.69565217391304346</v>
      </c>
      <c r="G132" s="12">
        <v>17</v>
      </c>
      <c r="H132" s="11">
        <f>G132/24</f>
        <v>0.70833333333333337</v>
      </c>
      <c r="I132" s="12">
        <v>31</v>
      </c>
      <c r="J132" s="11">
        <f>I132/40</f>
        <v>0.77500000000000002</v>
      </c>
      <c r="K132" s="12">
        <v>86</v>
      </c>
      <c r="L132" s="13">
        <f>K132/113</f>
        <v>0.76106194690265483</v>
      </c>
    </row>
    <row r="133" spans="2:12" ht="15" customHeight="1">
      <c r="B133" s="29" t="s">
        <v>8</v>
      </c>
      <c r="C133" s="15">
        <v>7</v>
      </c>
      <c r="D133" s="16">
        <f t="shared" si="12"/>
        <v>0.26923076923076922</v>
      </c>
      <c r="E133" s="17">
        <v>7</v>
      </c>
      <c r="F133" s="16">
        <f t="shared" ref="F133:F137" si="13">E133/23</f>
        <v>0.30434782608695654</v>
      </c>
      <c r="G133" s="17">
        <v>15</v>
      </c>
      <c r="H133" s="16">
        <f t="shared" ref="H133:H137" si="14">G133/24</f>
        <v>0.625</v>
      </c>
      <c r="I133" s="17">
        <v>9</v>
      </c>
      <c r="J133" s="16">
        <f t="shared" ref="J133:J137" si="15">I133/40</f>
        <v>0.22500000000000001</v>
      </c>
      <c r="K133" s="17">
        <v>38</v>
      </c>
      <c r="L133" s="18">
        <f t="shared" ref="L133:L137" si="16">K133/113</f>
        <v>0.33628318584070799</v>
      </c>
    </row>
    <row r="134" spans="2:12" ht="15" customHeight="1">
      <c r="B134" s="29" t="s">
        <v>151</v>
      </c>
      <c r="C134" s="15">
        <v>2</v>
      </c>
      <c r="D134" s="16">
        <f t="shared" si="12"/>
        <v>7.6923076923076927E-2</v>
      </c>
      <c r="E134" s="17">
        <v>1</v>
      </c>
      <c r="F134" s="16">
        <f t="shared" si="13"/>
        <v>4.3478260869565216E-2</v>
      </c>
      <c r="G134" s="17">
        <v>2</v>
      </c>
      <c r="H134" s="16">
        <f t="shared" si="14"/>
        <v>8.3333333333333329E-2</v>
      </c>
      <c r="I134" s="17">
        <v>1</v>
      </c>
      <c r="J134" s="16">
        <f t="shared" si="15"/>
        <v>2.5000000000000001E-2</v>
      </c>
      <c r="K134" s="17">
        <v>6</v>
      </c>
      <c r="L134" s="18">
        <f t="shared" si="16"/>
        <v>5.3097345132743362E-2</v>
      </c>
    </row>
    <row r="135" spans="2:12" ht="15" customHeight="1">
      <c r="B135" s="29" t="s">
        <v>152</v>
      </c>
      <c r="C135" s="15">
        <v>2</v>
      </c>
      <c r="D135" s="16">
        <f t="shared" si="12"/>
        <v>7.6923076923076927E-2</v>
      </c>
      <c r="E135" s="17">
        <v>1</v>
      </c>
      <c r="F135" s="16">
        <f t="shared" si="13"/>
        <v>4.3478260869565216E-2</v>
      </c>
      <c r="G135" s="17">
        <v>1</v>
      </c>
      <c r="H135" s="16">
        <f t="shared" si="14"/>
        <v>4.1666666666666664E-2</v>
      </c>
      <c r="I135" s="17">
        <v>1</v>
      </c>
      <c r="J135" s="16">
        <f t="shared" si="15"/>
        <v>2.5000000000000001E-2</v>
      </c>
      <c r="K135" s="17">
        <v>5</v>
      </c>
      <c r="L135" s="18">
        <f t="shared" si="16"/>
        <v>4.4247787610619468E-2</v>
      </c>
    </row>
    <row r="136" spans="2:12" ht="15" customHeight="1">
      <c r="B136" s="29" t="s">
        <v>153</v>
      </c>
      <c r="C136" s="15">
        <v>0</v>
      </c>
      <c r="D136" s="16">
        <f t="shared" si="12"/>
        <v>0</v>
      </c>
      <c r="E136" s="17">
        <v>0</v>
      </c>
      <c r="F136" s="16">
        <f t="shared" si="13"/>
        <v>0</v>
      </c>
      <c r="G136" s="17">
        <v>0</v>
      </c>
      <c r="H136" s="16">
        <f t="shared" si="14"/>
        <v>0</v>
      </c>
      <c r="I136" s="17">
        <v>1</v>
      </c>
      <c r="J136" s="16">
        <f t="shared" si="15"/>
        <v>2.5000000000000001E-2</v>
      </c>
      <c r="K136" s="17">
        <v>1</v>
      </c>
      <c r="L136" s="18">
        <f t="shared" si="16"/>
        <v>8.8495575221238937E-3</v>
      </c>
    </row>
    <row r="137" spans="2:12" ht="15" customHeight="1" thickBot="1">
      <c r="B137" s="30" t="s">
        <v>5</v>
      </c>
      <c r="C137" s="20">
        <v>0</v>
      </c>
      <c r="D137" s="21">
        <f t="shared" si="12"/>
        <v>0</v>
      </c>
      <c r="E137" s="22">
        <v>6</v>
      </c>
      <c r="F137" s="21">
        <f t="shared" si="13"/>
        <v>0.2608695652173913</v>
      </c>
      <c r="G137" s="22">
        <v>0</v>
      </c>
      <c r="H137" s="21">
        <f t="shared" si="14"/>
        <v>0</v>
      </c>
      <c r="I137" s="22">
        <v>5</v>
      </c>
      <c r="J137" s="21">
        <f t="shared" si="15"/>
        <v>0.125</v>
      </c>
      <c r="K137" s="22">
        <v>11</v>
      </c>
      <c r="L137" s="23">
        <f t="shared" si="16"/>
        <v>9.7345132743362831E-2</v>
      </c>
    </row>
    <row r="138" spans="2:12" ht="15" customHeight="1" thickTop="1">
      <c r="B138" s="39"/>
      <c r="C138" s="34"/>
      <c r="D138" s="35"/>
      <c r="E138" s="34"/>
      <c r="F138" s="35"/>
      <c r="G138" s="34"/>
      <c r="H138" s="35"/>
      <c r="I138" s="34"/>
      <c r="J138" s="35"/>
      <c r="K138" s="34"/>
      <c r="L138" s="35"/>
    </row>
    <row r="139" spans="2:12" ht="26.25" customHeight="1">
      <c r="B139" s="53" t="s">
        <v>28</v>
      </c>
      <c r="C139" s="53"/>
      <c r="D139" s="53"/>
      <c r="E139" s="53"/>
      <c r="F139" s="53"/>
      <c r="G139" s="53"/>
      <c r="H139" s="53"/>
      <c r="I139" s="53"/>
      <c r="J139" s="53"/>
      <c r="K139" s="34"/>
      <c r="L139" s="35"/>
    </row>
    <row r="140" spans="2:12" ht="15" customHeight="1" thickBot="1"/>
    <row r="141" spans="2:12" ht="15" customHeight="1" thickTop="1">
      <c r="B141" s="36"/>
      <c r="C141" s="57" t="s">
        <v>2</v>
      </c>
      <c r="D141" s="58"/>
      <c r="E141" s="58"/>
      <c r="F141" s="58"/>
      <c r="G141" s="58"/>
      <c r="H141" s="58"/>
      <c r="I141" s="58"/>
      <c r="J141" s="58"/>
      <c r="K141" s="58"/>
      <c r="L141" s="59"/>
    </row>
    <row r="142" spans="2:12" ht="41.25" customHeight="1">
      <c r="B142" s="37"/>
      <c r="C142" s="60" t="s">
        <v>50</v>
      </c>
      <c r="D142" s="61"/>
      <c r="E142" s="61" t="s">
        <v>51</v>
      </c>
      <c r="F142" s="61"/>
      <c r="G142" s="61" t="s">
        <v>52</v>
      </c>
      <c r="H142" s="61"/>
      <c r="I142" s="61" t="s">
        <v>53</v>
      </c>
      <c r="J142" s="61"/>
      <c r="K142" s="61" t="s">
        <v>13</v>
      </c>
      <c r="L142" s="62"/>
    </row>
    <row r="143" spans="2:12" ht="15" customHeight="1" thickBot="1">
      <c r="B143" s="38"/>
      <c r="C143" s="31" t="s">
        <v>6</v>
      </c>
      <c r="D143" s="32" t="s">
        <v>3</v>
      </c>
      <c r="E143" s="32" t="s">
        <v>6</v>
      </c>
      <c r="F143" s="32" t="s">
        <v>3</v>
      </c>
      <c r="G143" s="32" t="s">
        <v>6</v>
      </c>
      <c r="H143" s="32" t="s">
        <v>3</v>
      </c>
      <c r="I143" s="32" t="s">
        <v>6</v>
      </c>
      <c r="J143" s="32" t="s">
        <v>3</v>
      </c>
      <c r="K143" s="32" t="s">
        <v>6</v>
      </c>
      <c r="L143" s="33" t="s">
        <v>3</v>
      </c>
    </row>
    <row r="144" spans="2:12" ht="15" customHeight="1" thickTop="1">
      <c r="B144" s="28" t="s">
        <v>9</v>
      </c>
      <c r="C144" s="10">
        <v>4</v>
      </c>
      <c r="D144" s="11">
        <f>C144/26</f>
        <v>0.15384615384615385</v>
      </c>
      <c r="E144" s="12">
        <v>0</v>
      </c>
      <c r="F144" s="11">
        <f>E144/23</f>
        <v>0</v>
      </c>
      <c r="G144" s="12">
        <v>1</v>
      </c>
      <c r="H144" s="11">
        <f>G144/24</f>
        <v>4.1666666666666664E-2</v>
      </c>
      <c r="I144" s="12">
        <v>0</v>
      </c>
      <c r="J144" s="11">
        <f>I144/40</f>
        <v>0</v>
      </c>
      <c r="K144" s="12">
        <v>5</v>
      </c>
      <c r="L144" s="13">
        <f>K144/113</f>
        <v>4.4247787610619468E-2</v>
      </c>
    </row>
    <row r="145" spans="2:12" ht="15" customHeight="1">
      <c r="B145" s="29" t="s">
        <v>20</v>
      </c>
      <c r="C145" s="15">
        <v>5</v>
      </c>
      <c r="D145" s="16">
        <f t="shared" ref="D145:D148" si="17">C145/26</f>
        <v>0.19230769230769232</v>
      </c>
      <c r="E145" s="17">
        <v>13</v>
      </c>
      <c r="F145" s="16">
        <f t="shared" ref="F145:F148" si="18">E145/23</f>
        <v>0.56521739130434778</v>
      </c>
      <c r="G145" s="17">
        <v>9</v>
      </c>
      <c r="H145" s="16">
        <f t="shared" ref="H145:H148" si="19">G145/24</f>
        <v>0.375</v>
      </c>
      <c r="I145" s="17">
        <v>21</v>
      </c>
      <c r="J145" s="16">
        <f t="shared" ref="J145:J148" si="20">I145/40</f>
        <v>0.52500000000000002</v>
      </c>
      <c r="K145" s="17">
        <v>48</v>
      </c>
      <c r="L145" s="18">
        <f t="shared" ref="L145:L148" si="21">K145/113</f>
        <v>0.4247787610619469</v>
      </c>
    </row>
    <row r="146" spans="2:12" ht="15" customHeight="1">
      <c r="B146" s="29" t="s">
        <v>29</v>
      </c>
      <c r="C146" s="15">
        <v>3</v>
      </c>
      <c r="D146" s="16">
        <f t="shared" si="17"/>
        <v>0.11538461538461539</v>
      </c>
      <c r="E146" s="17">
        <v>0</v>
      </c>
      <c r="F146" s="16">
        <f t="shared" si="18"/>
        <v>0</v>
      </c>
      <c r="G146" s="17">
        <v>0</v>
      </c>
      <c r="H146" s="16">
        <f t="shared" si="19"/>
        <v>0</v>
      </c>
      <c r="I146" s="17">
        <v>0</v>
      </c>
      <c r="J146" s="16">
        <f t="shared" si="20"/>
        <v>0</v>
      </c>
      <c r="K146" s="17">
        <v>3</v>
      </c>
      <c r="L146" s="18">
        <f t="shared" si="21"/>
        <v>2.6548672566371681E-2</v>
      </c>
    </row>
    <row r="147" spans="2:12" ht="15" customHeight="1">
      <c r="B147" s="29" t="s">
        <v>154</v>
      </c>
      <c r="C147" s="15">
        <v>11</v>
      </c>
      <c r="D147" s="16">
        <f t="shared" si="17"/>
        <v>0.42307692307692307</v>
      </c>
      <c r="E147" s="17">
        <v>10</v>
      </c>
      <c r="F147" s="16">
        <f t="shared" si="18"/>
        <v>0.43478260869565216</v>
      </c>
      <c r="G147" s="17">
        <v>14</v>
      </c>
      <c r="H147" s="16">
        <f t="shared" si="19"/>
        <v>0.58333333333333337</v>
      </c>
      <c r="I147" s="17">
        <v>15</v>
      </c>
      <c r="J147" s="16">
        <f t="shared" si="20"/>
        <v>0.375</v>
      </c>
      <c r="K147" s="17">
        <v>50</v>
      </c>
      <c r="L147" s="18">
        <f t="shared" si="21"/>
        <v>0.44247787610619471</v>
      </c>
    </row>
    <row r="148" spans="2:12" ht="15" customHeight="1" thickBot="1">
      <c r="B148" s="30" t="s">
        <v>5</v>
      </c>
      <c r="C148" s="20">
        <v>4</v>
      </c>
      <c r="D148" s="21">
        <f t="shared" si="17"/>
        <v>0.15384615384615385</v>
      </c>
      <c r="E148" s="22">
        <v>1</v>
      </c>
      <c r="F148" s="21">
        <f t="shared" si="18"/>
        <v>4.3478260869565216E-2</v>
      </c>
      <c r="G148" s="22">
        <v>0</v>
      </c>
      <c r="H148" s="21">
        <f t="shared" si="19"/>
        <v>0</v>
      </c>
      <c r="I148" s="22">
        <v>4</v>
      </c>
      <c r="J148" s="21">
        <f t="shared" si="20"/>
        <v>0.1</v>
      </c>
      <c r="K148" s="22">
        <v>9</v>
      </c>
      <c r="L148" s="23">
        <f t="shared" si="21"/>
        <v>7.9646017699115043E-2</v>
      </c>
    </row>
    <row r="149" spans="2:12" ht="15" customHeight="1" thickTop="1">
      <c r="B149" s="39"/>
      <c r="C149" s="34"/>
      <c r="D149" s="35"/>
      <c r="E149" s="34"/>
      <c r="F149" s="35"/>
      <c r="G149" s="34"/>
      <c r="H149" s="35"/>
      <c r="I149" s="34"/>
      <c r="J149" s="35"/>
      <c r="K149" s="34"/>
      <c r="L149" s="35"/>
    </row>
    <row r="150" spans="2:12" ht="28.5" customHeight="1">
      <c r="B150" s="53" t="s">
        <v>30</v>
      </c>
      <c r="C150" s="53"/>
      <c r="D150" s="53"/>
      <c r="E150" s="53"/>
      <c r="F150" s="53"/>
      <c r="G150" s="53"/>
      <c r="H150" s="53"/>
      <c r="I150" s="53"/>
      <c r="J150" s="53"/>
      <c r="K150" s="34"/>
      <c r="L150" s="35"/>
    </row>
    <row r="151" spans="2:12" ht="15" customHeight="1" thickBot="1"/>
    <row r="152" spans="2:12" ht="15" customHeight="1" thickTop="1">
      <c r="B152" s="36"/>
      <c r="C152" s="57" t="s">
        <v>2</v>
      </c>
      <c r="D152" s="58"/>
      <c r="E152" s="58"/>
      <c r="F152" s="58"/>
      <c r="G152" s="58"/>
      <c r="H152" s="58"/>
      <c r="I152" s="58"/>
      <c r="J152" s="58"/>
      <c r="K152" s="58"/>
      <c r="L152" s="59"/>
    </row>
    <row r="153" spans="2:12" ht="38.25" customHeight="1">
      <c r="B153" s="37"/>
      <c r="C153" s="60" t="s">
        <v>50</v>
      </c>
      <c r="D153" s="61"/>
      <c r="E153" s="61" t="s">
        <v>51</v>
      </c>
      <c r="F153" s="61"/>
      <c r="G153" s="61" t="s">
        <v>52</v>
      </c>
      <c r="H153" s="61"/>
      <c r="I153" s="61" t="s">
        <v>53</v>
      </c>
      <c r="J153" s="61"/>
      <c r="K153" s="61" t="s">
        <v>13</v>
      </c>
      <c r="L153" s="62"/>
    </row>
    <row r="154" spans="2:12" ht="15" customHeight="1" thickBot="1">
      <c r="B154" s="38"/>
      <c r="C154" s="31" t="s">
        <v>6</v>
      </c>
      <c r="D154" s="32" t="s">
        <v>3</v>
      </c>
      <c r="E154" s="32" t="s">
        <v>6</v>
      </c>
      <c r="F154" s="32" t="s">
        <v>3</v>
      </c>
      <c r="G154" s="32" t="s">
        <v>6</v>
      </c>
      <c r="H154" s="32" t="s">
        <v>3</v>
      </c>
      <c r="I154" s="32" t="s">
        <v>6</v>
      </c>
      <c r="J154" s="32" t="s">
        <v>3</v>
      </c>
      <c r="K154" s="32" t="s">
        <v>6</v>
      </c>
      <c r="L154" s="33" t="s">
        <v>3</v>
      </c>
    </row>
    <row r="155" spans="2:12" ht="15" customHeight="1" thickTop="1">
      <c r="B155" s="28" t="s">
        <v>155</v>
      </c>
      <c r="C155" s="10">
        <v>7</v>
      </c>
      <c r="D155" s="11">
        <f>C155/26</f>
        <v>0.26923076923076922</v>
      </c>
      <c r="E155" s="12">
        <v>18</v>
      </c>
      <c r="F155" s="11">
        <f>E155/23</f>
        <v>0.78260869565217395</v>
      </c>
      <c r="G155" s="12">
        <v>15</v>
      </c>
      <c r="H155" s="11">
        <f>G155/24</f>
        <v>0.625</v>
      </c>
      <c r="I155" s="12">
        <v>34</v>
      </c>
      <c r="J155" s="11">
        <f>I155/40</f>
        <v>0.85</v>
      </c>
      <c r="K155" s="12">
        <v>74</v>
      </c>
      <c r="L155" s="13">
        <f>K155/113</f>
        <v>0.65486725663716816</v>
      </c>
    </row>
    <row r="156" spans="2:12" ht="15" customHeight="1">
      <c r="B156" s="29" t="s">
        <v>31</v>
      </c>
      <c r="C156" s="15">
        <v>9</v>
      </c>
      <c r="D156" s="16">
        <f t="shared" ref="D156:D162" si="22">C156/26</f>
        <v>0.34615384615384615</v>
      </c>
      <c r="E156" s="17">
        <v>9</v>
      </c>
      <c r="F156" s="16">
        <f t="shared" ref="F156:F162" si="23">E156/23</f>
        <v>0.39130434782608697</v>
      </c>
      <c r="G156" s="17">
        <v>9</v>
      </c>
      <c r="H156" s="16">
        <f t="shared" ref="H156:H162" si="24">G156/24</f>
        <v>0.375</v>
      </c>
      <c r="I156" s="17">
        <v>10</v>
      </c>
      <c r="J156" s="16">
        <f t="shared" ref="J156:J162" si="25">I156/40</f>
        <v>0.25</v>
      </c>
      <c r="K156" s="17">
        <v>37</v>
      </c>
      <c r="L156" s="18">
        <f t="shared" ref="L156:L162" si="26">K156/113</f>
        <v>0.32743362831858408</v>
      </c>
    </row>
    <row r="157" spans="2:12" ht="15" customHeight="1">
      <c r="B157" s="29" t="s">
        <v>156</v>
      </c>
      <c r="C157" s="15">
        <v>2</v>
      </c>
      <c r="D157" s="16">
        <f t="shared" si="22"/>
        <v>7.6923076923076927E-2</v>
      </c>
      <c r="E157" s="17">
        <v>0</v>
      </c>
      <c r="F157" s="16">
        <f t="shared" si="23"/>
        <v>0</v>
      </c>
      <c r="G157" s="17">
        <v>1</v>
      </c>
      <c r="H157" s="16">
        <f t="shared" si="24"/>
        <v>4.1666666666666664E-2</v>
      </c>
      <c r="I157" s="17">
        <v>3</v>
      </c>
      <c r="J157" s="16">
        <f t="shared" si="25"/>
        <v>7.4999999999999997E-2</v>
      </c>
      <c r="K157" s="17">
        <v>6</v>
      </c>
      <c r="L157" s="18">
        <f t="shared" si="26"/>
        <v>5.3097345132743362E-2</v>
      </c>
    </row>
    <row r="158" spans="2:12" ht="15" customHeight="1">
      <c r="B158" s="29" t="s">
        <v>157</v>
      </c>
      <c r="C158" s="15">
        <v>5</v>
      </c>
      <c r="D158" s="16">
        <f t="shared" si="22"/>
        <v>0.19230769230769232</v>
      </c>
      <c r="E158" s="17">
        <v>1</v>
      </c>
      <c r="F158" s="16">
        <f t="shared" si="23"/>
        <v>4.3478260869565216E-2</v>
      </c>
      <c r="G158" s="17">
        <v>4</v>
      </c>
      <c r="H158" s="16">
        <f t="shared" si="24"/>
        <v>0.16666666666666666</v>
      </c>
      <c r="I158" s="17">
        <v>3</v>
      </c>
      <c r="J158" s="16">
        <f t="shared" si="25"/>
        <v>7.4999999999999997E-2</v>
      </c>
      <c r="K158" s="17">
        <v>13</v>
      </c>
      <c r="L158" s="18">
        <f t="shared" si="26"/>
        <v>0.11504424778761062</v>
      </c>
    </row>
    <row r="159" spans="2:12" ht="15" customHeight="1">
      <c r="B159" s="29" t="s">
        <v>158</v>
      </c>
      <c r="C159" s="15">
        <v>2</v>
      </c>
      <c r="D159" s="16">
        <f t="shared" si="22"/>
        <v>7.6923076923076927E-2</v>
      </c>
      <c r="E159" s="17">
        <v>0</v>
      </c>
      <c r="F159" s="16">
        <f t="shared" si="23"/>
        <v>0</v>
      </c>
      <c r="G159" s="17">
        <v>2</v>
      </c>
      <c r="H159" s="16">
        <f t="shared" si="24"/>
        <v>8.3333333333333329E-2</v>
      </c>
      <c r="I159" s="17">
        <v>0</v>
      </c>
      <c r="J159" s="16">
        <f t="shared" si="25"/>
        <v>0</v>
      </c>
      <c r="K159" s="17">
        <v>4</v>
      </c>
      <c r="L159" s="18">
        <f t="shared" si="26"/>
        <v>3.5398230088495575E-2</v>
      </c>
    </row>
    <row r="160" spans="2:12" ht="15" customHeight="1">
      <c r="B160" s="29" t="s">
        <v>159</v>
      </c>
      <c r="C160" s="15">
        <v>9</v>
      </c>
      <c r="D160" s="16">
        <f t="shared" si="22"/>
        <v>0.34615384615384615</v>
      </c>
      <c r="E160" s="17">
        <v>3</v>
      </c>
      <c r="F160" s="16">
        <f t="shared" si="23"/>
        <v>0.13043478260869565</v>
      </c>
      <c r="G160" s="17">
        <v>0</v>
      </c>
      <c r="H160" s="16">
        <f t="shared" si="24"/>
        <v>0</v>
      </c>
      <c r="I160" s="17">
        <v>4</v>
      </c>
      <c r="J160" s="16">
        <f t="shared" si="25"/>
        <v>0.1</v>
      </c>
      <c r="K160" s="17">
        <v>16</v>
      </c>
      <c r="L160" s="18">
        <f t="shared" si="26"/>
        <v>0.1415929203539823</v>
      </c>
    </row>
    <row r="161" spans="2:14" ht="15" customHeight="1">
      <c r="B161" s="29" t="s">
        <v>10</v>
      </c>
      <c r="C161" s="15">
        <v>0</v>
      </c>
      <c r="D161" s="16">
        <f t="shared" si="22"/>
        <v>0</v>
      </c>
      <c r="E161" s="17">
        <v>4</v>
      </c>
      <c r="F161" s="16">
        <f t="shared" si="23"/>
        <v>0.17391304347826086</v>
      </c>
      <c r="G161" s="17">
        <v>2</v>
      </c>
      <c r="H161" s="16">
        <f t="shared" si="24"/>
        <v>8.3333333333333329E-2</v>
      </c>
      <c r="I161" s="17">
        <v>4</v>
      </c>
      <c r="J161" s="16">
        <f t="shared" si="25"/>
        <v>0.1</v>
      </c>
      <c r="K161" s="17">
        <v>10</v>
      </c>
      <c r="L161" s="18">
        <f t="shared" si="26"/>
        <v>8.8495575221238937E-2</v>
      </c>
    </row>
    <row r="162" spans="2:14" ht="15" customHeight="1" thickBot="1">
      <c r="B162" s="30" t="s">
        <v>5</v>
      </c>
      <c r="C162" s="20">
        <v>3</v>
      </c>
      <c r="D162" s="21">
        <f t="shared" si="22"/>
        <v>0.11538461538461539</v>
      </c>
      <c r="E162" s="22">
        <v>0</v>
      </c>
      <c r="F162" s="21">
        <f t="shared" si="23"/>
        <v>0</v>
      </c>
      <c r="G162" s="22">
        <v>3</v>
      </c>
      <c r="H162" s="21">
        <f t="shared" si="24"/>
        <v>0.125</v>
      </c>
      <c r="I162" s="22">
        <v>0</v>
      </c>
      <c r="J162" s="21">
        <f t="shared" si="25"/>
        <v>0</v>
      </c>
      <c r="K162" s="22">
        <v>6</v>
      </c>
      <c r="L162" s="23">
        <f t="shared" si="26"/>
        <v>5.3097345132743362E-2</v>
      </c>
    </row>
    <row r="163" spans="2:14" ht="15" customHeight="1" thickTop="1">
      <c r="B163" s="39"/>
      <c r="C163" s="34"/>
      <c r="D163" s="35"/>
      <c r="E163" s="34"/>
      <c r="F163" s="35"/>
      <c r="G163" s="34"/>
      <c r="H163" s="35"/>
      <c r="I163" s="34"/>
      <c r="J163" s="35"/>
      <c r="K163" s="34"/>
      <c r="L163" s="35"/>
    </row>
    <row r="164" spans="2:14" ht="15" customHeight="1">
      <c r="B164" s="53" t="s">
        <v>11</v>
      </c>
      <c r="C164" s="53"/>
      <c r="D164" s="53"/>
      <c r="E164" s="53"/>
      <c r="F164" s="53"/>
      <c r="G164" s="53"/>
      <c r="H164" s="53"/>
      <c r="I164" s="53"/>
      <c r="J164" s="53"/>
      <c r="K164" s="34"/>
      <c r="L164" s="35"/>
    </row>
    <row r="165" spans="2:14" ht="15" customHeight="1">
      <c r="B165" s="6"/>
      <c r="C165" s="6"/>
      <c r="D165" s="6"/>
      <c r="E165" s="6"/>
      <c r="F165" s="6"/>
      <c r="G165" s="6"/>
      <c r="H165" s="6"/>
      <c r="I165" s="6"/>
      <c r="J165" s="6"/>
      <c r="K165" s="34"/>
      <c r="L165" s="35"/>
    </row>
    <row r="166" spans="2:14" ht="15" customHeight="1">
      <c r="B166" s="52" t="s">
        <v>32</v>
      </c>
      <c r="C166" s="52"/>
      <c r="D166" s="52"/>
      <c r="E166" s="52"/>
      <c r="F166" s="52"/>
      <c r="G166" s="52"/>
      <c r="H166" s="52"/>
      <c r="I166" s="52"/>
      <c r="J166" s="52"/>
      <c r="K166" s="34"/>
      <c r="L166" s="35"/>
    </row>
    <row r="167" spans="2:14" ht="15" customHeight="1" thickBot="1"/>
    <row r="168" spans="2:14" ht="15" customHeight="1" thickTop="1">
      <c r="B168" s="40"/>
      <c r="C168" s="57" t="s">
        <v>2</v>
      </c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9"/>
    </row>
    <row r="169" spans="2:14" ht="42.75" customHeight="1">
      <c r="B169" s="41"/>
      <c r="C169" s="60" t="s">
        <v>50</v>
      </c>
      <c r="D169" s="61"/>
      <c r="E169" s="61" t="s">
        <v>51</v>
      </c>
      <c r="F169" s="61"/>
      <c r="G169" s="61" t="s">
        <v>52</v>
      </c>
      <c r="H169" s="61"/>
      <c r="I169" s="61" t="s">
        <v>53</v>
      </c>
      <c r="J169" s="61"/>
      <c r="K169" s="61" t="s">
        <v>160</v>
      </c>
      <c r="L169" s="61"/>
      <c r="M169" s="61" t="s">
        <v>13</v>
      </c>
      <c r="N169" s="62"/>
    </row>
    <row r="170" spans="2:14" ht="15" customHeight="1" thickBot="1">
      <c r="B170" s="42"/>
      <c r="C170" s="31" t="s">
        <v>6</v>
      </c>
      <c r="D170" s="32" t="s">
        <v>3</v>
      </c>
      <c r="E170" s="32" t="s">
        <v>6</v>
      </c>
      <c r="F170" s="32" t="s">
        <v>3</v>
      </c>
      <c r="G170" s="32" t="s">
        <v>6</v>
      </c>
      <c r="H170" s="32" t="s">
        <v>3</v>
      </c>
      <c r="I170" s="32" t="s">
        <v>6</v>
      </c>
      <c r="J170" s="32" t="s">
        <v>3</v>
      </c>
      <c r="K170" s="32" t="s">
        <v>6</v>
      </c>
      <c r="L170" s="32" t="s">
        <v>3</v>
      </c>
      <c r="M170" s="32" t="s">
        <v>6</v>
      </c>
      <c r="N170" s="33" t="s">
        <v>3</v>
      </c>
    </row>
    <row r="171" spans="2:14" ht="15" customHeight="1" thickTop="1">
      <c r="B171" s="9" t="s">
        <v>33</v>
      </c>
      <c r="C171" s="10">
        <v>5</v>
      </c>
      <c r="D171" s="11">
        <v>0.19230769230769229</v>
      </c>
      <c r="E171" s="12">
        <v>3</v>
      </c>
      <c r="F171" s="11">
        <v>0.13043478260869565</v>
      </c>
      <c r="G171" s="12">
        <v>5</v>
      </c>
      <c r="H171" s="11">
        <v>0.20833333333333331</v>
      </c>
      <c r="I171" s="12">
        <v>10</v>
      </c>
      <c r="J171" s="11">
        <v>0.25</v>
      </c>
      <c r="K171" s="12">
        <v>0</v>
      </c>
      <c r="L171" s="11">
        <v>0</v>
      </c>
      <c r="M171" s="12">
        <v>23</v>
      </c>
      <c r="N171" s="13">
        <v>0.20353982300884954</v>
      </c>
    </row>
    <row r="172" spans="2:14" ht="15" customHeight="1" thickBot="1">
      <c r="B172" s="19" t="s">
        <v>34</v>
      </c>
      <c r="C172" s="20">
        <v>21</v>
      </c>
      <c r="D172" s="21">
        <v>0.80769230769230771</v>
      </c>
      <c r="E172" s="22">
        <v>20</v>
      </c>
      <c r="F172" s="21">
        <v>0.86956521739130432</v>
      </c>
      <c r="G172" s="22">
        <v>19</v>
      </c>
      <c r="H172" s="21">
        <v>0.79166666666666674</v>
      </c>
      <c r="I172" s="22">
        <v>30</v>
      </c>
      <c r="J172" s="21">
        <v>0.75</v>
      </c>
      <c r="K172" s="22">
        <v>0</v>
      </c>
      <c r="L172" s="21">
        <v>0</v>
      </c>
      <c r="M172" s="22">
        <v>90</v>
      </c>
      <c r="N172" s="23">
        <v>0.79646017699115046</v>
      </c>
    </row>
    <row r="173" spans="2:14" ht="15" customHeight="1" thickTop="1" thickBot="1"/>
    <row r="174" spans="2:14" ht="15" customHeight="1" thickTop="1">
      <c r="B174" s="36"/>
      <c r="C174" s="57" t="s">
        <v>2</v>
      </c>
      <c r="D174" s="58"/>
      <c r="E174" s="58"/>
      <c r="F174" s="58"/>
      <c r="G174" s="58"/>
      <c r="H174" s="58"/>
      <c r="I174" s="58"/>
      <c r="J174" s="58"/>
      <c r="K174" s="58"/>
      <c r="L174" s="59"/>
    </row>
    <row r="175" spans="2:14" ht="39.75" customHeight="1">
      <c r="B175" s="37"/>
      <c r="C175" s="60" t="s">
        <v>50</v>
      </c>
      <c r="D175" s="61"/>
      <c r="E175" s="61" t="s">
        <v>51</v>
      </c>
      <c r="F175" s="61"/>
      <c r="G175" s="61" t="s">
        <v>52</v>
      </c>
      <c r="H175" s="61"/>
      <c r="I175" s="61" t="s">
        <v>53</v>
      </c>
      <c r="J175" s="61"/>
      <c r="K175" s="61" t="s">
        <v>13</v>
      </c>
      <c r="L175" s="62"/>
    </row>
    <row r="176" spans="2:14" ht="15" customHeight="1" thickBot="1">
      <c r="B176" s="38"/>
      <c r="C176" s="31" t="s">
        <v>6</v>
      </c>
      <c r="D176" s="32" t="s">
        <v>3</v>
      </c>
      <c r="E176" s="32" t="s">
        <v>6</v>
      </c>
      <c r="F176" s="32" t="s">
        <v>3</v>
      </c>
      <c r="G176" s="32" t="s">
        <v>6</v>
      </c>
      <c r="H176" s="32" t="s">
        <v>3</v>
      </c>
      <c r="I176" s="32" t="s">
        <v>6</v>
      </c>
      <c r="J176" s="32" t="s">
        <v>3</v>
      </c>
      <c r="K176" s="32" t="s">
        <v>6</v>
      </c>
      <c r="L176" s="33" t="s">
        <v>3</v>
      </c>
    </row>
    <row r="177" spans="2:12" ht="27.75" customHeight="1" thickTop="1">
      <c r="B177" s="28" t="s">
        <v>35</v>
      </c>
      <c r="C177" s="10">
        <v>1</v>
      </c>
      <c r="D177" s="11">
        <v>0.16666666666666669</v>
      </c>
      <c r="E177" s="12">
        <v>1</v>
      </c>
      <c r="F177" s="11">
        <v>0.16666666666666669</v>
      </c>
      <c r="G177" s="12">
        <v>2</v>
      </c>
      <c r="H177" s="11">
        <v>0.33333333333333337</v>
      </c>
      <c r="I177" s="12">
        <v>2</v>
      </c>
      <c r="J177" s="11">
        <v>0.33333333333333337</v>
      </c>
      <c r="K177" s="12">
        <v>6</v>
      </c>
      <c r="L177" s="13">
        <v>1</v>
      </c>
    </row>
    <row r="178" spans="2:12" ht="27.75" customHeight="1">
      <c r="B178" s="29" t="s">
        <v>36</v>
      </c>
      <c r="C178" s="15">
        <v>4</v>
      </c>
      <c r="D178" s="16">
        <v>0.23529411764705885</v>
      </c>
      <c r="E178" s="17">
        <v>2</v>
      </c>
      <c r="F178" s="16">
        <v>0.11764705882352942</v>
      </c>
      <c r="G178" s="17">
        <v>2</v>
      </c>
      <c r="H178" s="16">
        <v>0.11764705882352942</v>
      </c>
      <c r="I178" s="17">
        <v>9</v>
      </c>
      <c r="J178" s="16">
        <v>0.52941176470588236</v>
      </c>
      <c r="K178" s="17">
        <v>17</v>
      </c>
      <c r="L178" s="18">
        <v>1</v>
      </c>
    </row>
    <row r="179" spans="2:12" ht="27.75" customHeight="1">
      <c r="B179" s="29" t="s">
        <v>37</v>
      </c>
      <c r="C179" s="15">
        <v>0</v>
      </c>
      <c r="D179" s="16">
        <v>0</v>
      </c>
      <c r="E179" s="17">
        <v>0</v>
      </c>
      <c r="F179" s="16">
        <v>0</v>
      </c>
      <c r="G179" s="17">
        <v>0</v>
      </c>
      <c r="H179" s="16">
        <v>0</v>
      </c>
      <c r="I179" s="17">
        <v>0</v>
      </c>
      <c r="J179" s="16">
        <v>0</v>
      </c>
      <c r="K179" s="17">
        <v>0</v>
      </c>
      <c r="L179" s="18">
        <v>0</v>
      </c>
    </row>
    <row r="180" spans="2:12" ht="27.75" customHeight="1">
      <c r="B180" s="29" t="s">
        <v>38</v>
      </c>
      <c r="C180" s="15">
        <v>0</v>
      </c>
      <c r="D180" s="16">
        <v>0</v>
      </c>
      <c r="E180" s="17">
        <v>0</v>
      </c>
      <c r="F180" s="16">
        <v>0</v>
      </c>
      <c r="G180" s="17">
        <v>0</v>
      </c>
      <c r="H180" s="16">
        <v>0</v>
      </c>
      <c r="I180" s="17">
        <v>0</v>
      </c>
      <c r="J180" s="16">
        <v>0</v>
      </c>
      <c r="K180" s="17">
        <v>0</v>
      </c>
      <c r="L180" s="18">
        <v>0</v>
      </c>
    </row>
    <row r="181" spans="2:12" ht="27.75" customHeight="1">
      <c r="B181" s="29" t="s">
        <v>39</v>
      </c>
      <c r="C181" s="15">
        <v>0</v>
      </c>
      <c r="D181" s="16">
        <v>0</v>
      </c>
      <c r="E181" s="17">
        <v>0</v>
      </c>
      <c r="F181" s="16">
        <v>0</v>
      </c>
      <c r="G181" s="17">
        <v>0</v>
      </c>
      <c r="H181" s="16">
        <v>0</v>
      </c>
      <c r="I181" s="17">
        <v>0</v>
      </c>
      <c r="J181" s="16">
        <v>0</v>
      </c>
      <c r="K181" s="17">
        <v>0</v>
      </c>
      <c r="L181" s="18">
        <v>0</v>
      </c>
    </row>
    <row r="182" spans="2:12" ht="27.75" customHeight="1">
      <c r="B182" s="29" t="s">
        <v>161</v>
      </c>
      <c r="C182" s="15">
        <v>0</v>
      </c>
      <c r="D182" s="16">
        <v>0</v>
      </c>
      <c r="E182" s="17">
        <v>0</v>
      </c>
      <c r="F182" s="16">
        <v>0</v>
      </c>
      <c r="G182" s="17">
        <v>0</v>
      </c>
      <c r="H182" s="16">
        <v>0</v>
      </c>
      <c r="I182" s="17">
        <v>0</v>
      </c>
      <c r="J182" s="16">
        <v>0</v>
      </c>
      <c r="K182" s="17">
        <v>0</v>
      </c>
      <c r="L182" s="18">
        <v>0</v>
      </c>
    </row>
    <row r="183" spans="2:12" ht="27.75" customHeight="1">
      <c r="B183" s="29" t="s">
        <v>12</v>
      </c>
      <c r="C183" s="15">
        <v>0</v>
      </c>
      <c r="D183" s="16">
        <v>0</v>
      </c>
      <c r="E183" s="17">
        <v>0</v>
      </c>
      <c r="F183" s="16">
        <v>0</v>
      </c>
      <c r="G183" s="17">
        <v>1</v>
      </c>
      <c r="H183" s="16">
        <v>0.25</v>
      </c>
      <c r="I183" s="17">
        <v>3</v>
      </c>
      <c r="J183" s="16">
        <v>0.75</v>
      </c>
      <c r="K183" s="17">
        <v>4</v>
      </c>
      <c r="L183" s="18">
        <v>1</v>
      </c>
    </row>
    <row r="184" spans="2:12" ht="27.75" customHeight="1">
      <c r="B184" s="29" t="s">
        <v>40</v>
      </c>
      <c r="C184" s="15">
        <v>0</v>
      </c>
      <c r="D184" s="16">
        <v>0</v>
      </c>
      <c r="E184" s="17">
        <v>0</v>
      </c>
      <c r="F184" s="16">
        <v>0</v>
      </c>
      <c r="G184" s="17">
        <v>0</v>
      </c>
      <c r="H184" s="16">
        <v>0</v>
      </c>
      <c r="I184" s="17">
        <v>2</v>
      </c>
      <c r="J184" s="16">
        <v>1</v>
      </c>
      <c r="K184" s="17">
        <v>2</v>
      </c>
      <c r="L184" s="18">
        <v>1</v>
      </c>
    </row>
    <row r="185" spans="2:12" ht="27.75" customHeight="1" thickBot="1">
      <c r="B185" s="30" t="s">
        <v>5</v>
      </c>
      <c r="C185" s="20">
        <v>0</v>
      </c>
      <c r="D185" s="21">
        <v>0</v>
      </c>
      <c r="E185" s="22">
        <v>0</v>
      </c>
      <c r="F185" s="21">
        <v>0</v>
      </c>
      <c r="G185" s="22">
        <v>0</v>
      </c>
      <c r="H185" s="21">
        <v>0</v>
      </c>
      <c r="I185" s="22">
        <v>0</v>
      </c>
      <c r="J185" s="21">
        <v>0</v>
      </c>
      <c r="K185" s="22">
        <v>0</v>
      </c>
      <c r="L185" s="23">
        <v>0</v>
      </c>
    </row>
    <row r="186" spans="2:12" ht="15" customHeight="1" thickTop="1"/>
    <row r="187" spans="2:12" ht="35.25" customHeight="1">
      <c r="B187" s="52" t="s">
        <v>41</v>
      </c>
      <c r="C187" s="52"/>
      <c r="D187" s="52"/>
      <c r="E187" s="52"/>
      <c r="F187" s="52"/>
      <c r="G187" s="52"/>
      <c r="H187" s="52"/>
      <c r="I187" s="52"/>
      <c r="J187" s="52"/>
    </row>
    <row r="188" spans="2:12" ht="15" customHeight="1" thickBot="1"/>
    <row r="189" spans="2:12" ht="15" customHeight="1" thickTop="1">
      <c r="B189" s="36"/>
      <c r="C189" s="57" t="s">
        <v>2</v>
      </c>
      <c r="D189" s="58"/>
      <c r="E189" s="58"/>
      <c r="F189" s="58"/>
      <c r="G189" s="58"/>
      <c r="H189" s="58"/>
      <c r="I189" s="58"/>
      <c r="J189" s="58"/>
      <c r="K189" s="58"/>
      <c r="L189" s="59"/>
    </row>
    <row r="190" spans="2:12" ht="39.75" customHeight="1">
      <c r="B190" s="37"/>
      <c r="C190" s="60" t="s">
        <v>50</v>
      </c>
      <c r="D190" s="61"/>
      <c r="E190" s="61" t="s">
        <v>51</v>
      </c>
      <c r="F190" s="61"/>
      <c r="G190" s="61" t="s">
        <v>52</v>
      </c>
      <c r="H190" s="61"/>
      <c r="I190" s="61" t="s">
        <v>53</v>
      </c>
      <c r="J190" s="61"/>
      <c r="K190" s="61" t="s">
        <v>13</v>
      </c>
      <c r="L190" s="62"/>
    </row>
    <row r="191" spans="2:12" ht="15" customHeight="1" thickBot="1">
      <c r="B191" s="38"/>
      <c r="C191" s="31" t="s">
        <v>6</v>
      </c>
      <c r="D191" s="32" t="s">
        <v>3</v>
      </c>
      <c r="E191" s="32" t="s">
        <v>6</v>
      </c>
      <c r="F191" s="32" t="s">
        <v>3</v>
      </c>
      <c r="G191" s="32" t="s">
        <v>6</v>
      </c>
      <c r="H191" s="32" t="s">
        <v>3</v>
      </c>
      <c r="I191" s="32" t="s">
        <v>6</v>
      </c>
      <c r="J191" s="32" t="s">
        <v>3</v>
      </c>
      <c r="K191" s="32" t="s">
        <v>6</v>
      </c>
      <c r="L191" s="33" t="s">
        <v>3</v>
      </c>
    </row>
    <row r="192" spans="2:12" ht="15" customHeight="1" thickTop="1">
      <c r="B192" s="28" t="s">
        <v>14</v>
      </c>
      <c r="C192" s="10">
        <v>23</v>
      </c>
      <c r="D192" s="11">
        <f>C192/26</f>
        <v>0.88461538461538458</v>
      </c>
      <c r="E192" s="12">
        <v>17</v>
      </c>
      <c r="F192" s="11">
        <f>E192/23</f>
        <v>0.73913043478260865</v>
      </c>
      <c r="G192" s="12">
        <v>21</v>
      </c>
      <c r="H192" s="11">
        <f>G192/24</f>
        <v>0.875</v>
      </c>
      <c r="I192" s="12">
        <v>34</v>
      </c>
      <c r="J192" s="11">
        <f>I192/40</f>
        <v>0.85</v>
      </c>
      <c r="K192" s="12">
        <v>95</v>
      </c>
      <c r="L192" s="13">
        <f>K192/113</f>
        <v>0.84070796460176989</v>
      </c>
    </row>
    <row r="193" spans="2:12" ht="15" customHeight="1">
      <c r="B193" s="29" t="s">
        <v>15</v>
      </c>
      <c r="C193" s="15">
        <v>6</v>
      </c>
      <c r="D193" s="16">
        <f t="shared" ref="D193:D200" si="27">C193/26</f>
        <v>0.23076923076923078</v>
      </c>
      <c r="E193" s="17">
        <v>6</v>
      </c>
      <c r="F193" s="16">
        <f t="shared" ref="F193:F200" si="28">E193/23</f>
        <v>0.2608695652173913</v>
      </c>
      <c r="G193" s="17">
        <v>9</v>
      </c>
      <c r="H193" s="16">
        <f t="shared" ref="H193:H200" si="29">G193/24</f>
        <v>0.375</v>
      </c>
      <c r="I193" s="17">
        <v>19</v>
      </c>
      <c r="J193" s="16">
        <f t="shared" ref="J193:J200" si="30">I193/40</f>
        <v>0.47499999999999998</v>
      </c>
      <c r="K193" s="17">
        <v>40</v>
      </c>
      <c r="L193" s="18">
        <f t="shared" ref="L193:L200" si="31">K193/113</f>
        <v>0.35398230088495575</v>
      </c>
    </row>
    <row r="194" spans="2:12" ht="15" customHeight="1">
      <c r="B194" s="29" t="s">
        <v>21</v>
      </c>
      <c r="C194" s="15">
        <v>4</v>
      </c>
      <c r="D194" s="16">
        <f t="shared" si="27"/>
        <v>0.15384615384615385</v>
      </c>
      <c r="E194" s="17">
        <v>1</v>
      </c>
      <c r="F194" s="16">
        <f t="shared" si="28"/>
        <v>4.3478260869565216E-2</v>
      </c>
      <c r="G194" s="17">
        <v>4</v>
      </c>
      <c r="H194" s="16">
        <f t="shared" si="29"/>
        <v>0.16666666666666666</v>
      </c>
      <c r="I194" s="17">
        <v>1</v>
      </c>
      <c r="J194" s="16">
        <f t="shared" si="30"/>
        <v>2.5000000000000001E-2</v>
      </c>
      <c r="K194" s="17">
        <v>10</v>
      </c>
      <c r="L194" s="18">
        <f t="shared" si="31"/>
        <v>8.8495575221238937E-2</v>
      </c>
    </row>
    <row r="195" spans="2:12" ht="15" customHeight="1">
      <c r="B195" s="29" t="s">
        <v>162</v>
      </c>
      <c r="C195" s="15">
        <v>2</v>
      </c>
      <c r="D195" s="16">
        <f t="shared" si="27"/>
        <v>7.6923076923076927E-2</v>
      </c>
      <c r="E195" s="17">
        <v>0</v>
      </c>
      <c r="F195" s="16">
        <f t="shared" si="28"/>
        <v>0</v>
      </c>
      <c r="G195" s="17">
        <v>0</v>
      </c>
      <c r="H195" s="16">
        <f t="shared" si="29"/>
        <v>0</v>
      </c>
      <c r="I195" s="17">
        <v>0</v>
      </c>
      <c r="J195" s="16">
        <f t="shared" si="30"/>
        <v>0</v>
      </c>
      <c r="K195" s="17">
        <v>2</v>
      </c>
      <c r="L195" s="18">
        <f t="shared" si="31"/>
        <v>1.7699115044247787E-2</v>
      </c>
    </row>
    <row r="196" spans="2:12" ht="15" customHeight="1">
      <c r="B196" s="29" t="s">
        <v>16</v>
      </c>
      <c r="C196" s="15">
        <v>11</v>
      </c>
      <c r="D196" s="16">
        <f t="shared" si="27"/>
        <v>0.42307692307692307</v>
      </c>
      <c r="E196" s="17">
        <v>6</v>
      </c>
      <c r="F196" s="16">
        <f t="shared" si="28"/>
        <v>0.2608695652173913</v>
      </c>
      <c r="G196" s="17">
        <v>10</v>
      </c>
      <c r="H196" s="16">
        <f t="shared" si="29"/>
        <v>0.41666666666666669</v>
      </c>
      <c r="I196" s="17">
        <v>13</v>
      </c>
      <c r="J196" s="16">
        <f t="shared" si="30"/>
        <v>0.32500000000000001</v>
      </c>
      <c r="K196" s="17">
        <v>40</v>
      </c>
      <c r="L196" s="18">
        <f t="shared" si="31"/>
        <v>0.35398230088495575</v>
      </c>
    </row>
    <row r="197" spans="2:12" ht="15" customHeight="1">
      <c r="B197" s="29" t="s">
        <v>17</v>
      </c>
      <c r="C197" s="15">
        <v>2</v>
      </c>
      <c r="D197" s="16">
        <f t="shared" si="27"/>
        <v>7.6923076923076927E-2</v>
      </c>
      <c r="E197" s="17">
        <v>3</v>
      </c>
      <c r="F197" s="16">
        <f t="shared" si="28"/>
        <v>0.13043478260869565</v>
      </c>
      <c r="G197" s="17">
        <v>6</v>
      </c>
      <c r="H197" s="16">
        <f t="shared" si="29"/>
        <v>0.25</v>
      </c>
      <c r="I197" s="17">
        <v>7</v>
      </c>
      <c r="J197" s="16">
        <f t="shared" si="30"/>
        <v>0.17499999999999999</v>
      </c>
      <c r="K197" s="17">
        <v>18</v>
      </c>
      <c r="L197" s="18">
        <f t="shared" si="31"/>
        <v>0.15929203539823009</v>
      </c>
    </row>
    <row r="198" spans="2:12" ht="15" customHeight="1">
      <c r="B198" s="29" t="s">
        <v>18</v>
      </c>
      <c r="C198" s="15">
        <v>4</v>
      </c>
      <c r="D198" s="16">
        <f t="shared" si="27"/>
        <v>0.15384615384615385</v>
      </c>
      <c r="E198" s="17">
        <v>8</v>
      </c>
      <c r="F198" s="16">
        <f t="shared" si="28"/>
        <v>0.34782608695652173</v>
      </c>
      <c r="G198" s="17">
        <v>5</v>
      </c>
      <c r="H198" s="16">
        <f t="shared" si="29"/>
        <v>0.20833333333333334</v>
      </c>
      <c r="I198" s="17">
        <v>12</v>
      </c>
      <c r="J198" s="16">
        <f t="shared" si="30"/>
        <v>0.3</v>
      </c>
      <c r="K198" s="17">
        <v>29</v>
      </c>
      <c r="L198" s="18">
        <f t="shared" si="31"/>
        <v>0.25663716814159293</v>
      </c>
    </row>
    <row r="199" spans="2:12" ht="15" customHeight="1">
      <c r="B199" s="29" t="s">
        <v>19</v>
      </c>
      <c r="C199" s="15">
        <v>2</v>
      </c>
      <c r="D199" s="16">
        <f t="shared" si="27"/>
        <v>7.6923076923076927E-2</v>
      </c>
      <c r="E199" s="17">
        <v>5</v>
      </c>
      <c r="F199" s="16">
        <f t="shared" si="28"/>
        <v>0.21739130434782608</v>
      </c>
      <c r="G199" s="17">
        <v>5</v>
      </c>
      <c r="H199" s="16">
        <f t="shared" si="29"/>
        <v>0.20833333333333334</v>
      </c>
      <c r="I199" s="17">
        <v>5</v>
      </c>
      <c r="J199" s="16">
        <f t="shared" si="30"/>
        <v>0.125</v>
      </c>
      <c r="K199" s="17">
        <v>17</v>
      </c>
      <c r="L199" s="18">
        <f t="shared" si="31"/>
        <v>0.15044247787610621</v>
      </c>
    </row>
    <row r="200" spans="2:12" ht="15" customHeight="1" thickBot="1">
      <c r="B200" s="30" t="s">
        <v>5</v>
      </c>
      <c r="C200" s="20">
        <v>1</v>
      </c>
      <c r="D200" s="21">
        <f t="shared" si="27"/>
        <v>3.8461538461538464E-2</v>
      </c>
      <c r="E200" s="22">
        <v>1</v>
      </c>
      <c r="F200" s="21">
        <f t="shared" si="28"/>
        <v>4.3478260869565216E-2</v>
      </c>
      <c r="G200" s="22">
        <v>0</v>
      </c>
      <c r="H200" s="21">
        <f t="shared" si="29"/>
        <v>0</v>
      </c>
      <c r="I200" s="22">
        <v>1</v>
      </c>
      <c r="J200" s="21">
        <f t="shared" si="30"/>
        <v>2.5000000000000001E-2</v>
      </c>
      <c r="K200" s="22">
        <v>3</v>
      </c>
      <c r="L200" s="23">
        <f t="shared" si="31"/>
        <v>2.6548672566371681E-2</v>
      </c>
    </row>
    <row r="201" spans="2:12" ht="15" customHeight="1" thickTop="1">
      <c r="B201" s="39"/>
      <c r="C201" s="34"/>
      <c r="D201" s="35"/>
      <c r="E201" s="34"/>
      <c r="F201" s="35"/>
      <c r="G201" s="34"/>
      <c r="H201" s="35"/>
      <c r="I201" s="34"/>
      <c r="J201" s="35"/>
      <c r="K201" s="34"/>
      <c r="L201" s="35"/>
    </row>
    <row r="202" spans="2:12" ht="38.25" customHeight="1">
      <c r="B202" s="52" t="s">
        <v>55</v>
      </c>
      <c r="C202" s="52"/>
      <c r="D202" s="52"/>
      <c r="E202" s="52"/>
      <c r="F202" s="52"/>
      <c r="G202" s="52"/>
      <c r="H202" s="52"/>
      <c r="I202" s="52"/>
      <c r="J202" s="52"/>
      <c r="K202" s="34"/>
      <c r="L202" s="35"/>
    </row>
    <row r="203" spans="2:12" ht="15" customHeight="1" thickBot="1"/>
    <row r="204" spans="2:12" ht="15" customHeight="1" thickTop="1">
      <c r="B204" s="36"/>
      <c r="C204" s="57" t="s">
        <v>2</v>
      </c>
      <c r="D204" s="58"/>
      <c r="E204" s="58"/>
      <c r="F204" s="58"/>
      <c r="G204" s="58"/>
      <c r="H204" s="58"/>
      <c r="I204" s="58"/>
      <c r="J204" s="58"/>
      <c r="K204" s="58"/>
      <c r="L204" s="59"/>
    </row>
    <row r="205" spans="2:12" ht="36.75" customHeight="1">
      <c r="B205" s="37"/>
      <c r="C205" s="60" t="s">
        <v>50</v>
      </c>
      <c r="D205" s="61"/>
      <c r="E205" s="61" t="s">
        <v>51</v>
      </c>
      <c r="F205" s="61"/>
      <c r="G205" s="61" t="s">
        <v>52</v>
      </c>
      <c r="H205" s="61"/>
      <c r="I205" s="61" t="s">
        <v>53</v>
      </c>
      <c r="J205" s="61"/>
      <c r="K205" s="61" t="s">
        <v>13</v>
      </c>
      <c r="L205" s="62"/>
    </row>
    <row r="206" spans="2:12" ht="15" customHeight="1" thickBot="1">
      <c r="B206" s="38"/>
      <c r="C206" s="31" t="s">
        <v>6</v>
      </c>
      <c r="D206" s="32" t="s">
        <v>3</v>
      </c>
      <c r="E206" s="32" t="s">
        <v>6</v>
      </c>
      <c r="F206" s="32" t="s">
        <v>3</v>
      </c>
      <c r="G206" s="32" t="s">
        <v>6</v>
      </c>
      <c r="H206" s="32" t="s">
        <v>3</v>
      </c>
      <c r="I206" s="32" t="s">
        <v>6</v>
      </c>
      <c r="J206" s="32" t="s">
        <v>3</v>
      </c>
      <c r="K206" s="32" t="s">
        <v>6</v>
      </c>
      <c r="L206" s="33" t="s">
        <v>3</v>
      </c>
    </row>
    <row r="207" spans="2:12" ht="15" customHeight="1" thickTop="1">
      <c r="B207" s="28" t="s">
        <v>56</v>
      </c>
      <c r="C207" s="10">
        <v>2</v>
      </c>
      <c r="D207" s="11">
        <f>C207/26</f>
        <v>7.6923076923076927E-2</v>
      </c>
      <c r="E207" s="12">
        <v>1</v>
      </c>
      <c r="F207" s="11">
        <f>E207/23</f>
        <v>4.3478260869565216E-2</v>
      </c>
      <c r="G207" s="12">
        <v>0</v>
      </c>
      <c r="H207" s="11">
        <f>G207/24</f>
        <v>0</v>
      </c>
      <c r="I207" s="12">
        <v>2</v>
      </c>
      <c r="J207" s="11">
        <f>I207/40</f>
        <v>0.05</v>
      </c>
      <c r="K207" s="12">
        <v>5</v>
      </c>
      <c r="L207" s="13">
        <f>K207/113</f>
        <v>4.4247787610619468E-2</v>
      </c>
    </row>
    <row r="208" spans="2:12" ht="15" customHeight="1">
      <c r="B208" s="29" t="s">
        <v>57</v>
      </c>
      <c r="C208" s="15">
        <v>0</v>
      </c>
      <c r="D208" s="16">
        <f t="shared" ref="D208:D212" si="32">C208/26</f>
        <v>0</v>
      </c>
      <c r="E208" s="17">
        <v>1</v>
      </c>
      <c r="F208" s="16">
        <f t="shared" ref="F208:F212" si="33">E208/23</f>
        <v>4.3478260869565216E-2</v>
      </c>
      <c r="G208" s="17">
        <v>0</v>
      </c>
      <c r="H208" s="16">
        <f t="shared" ref="H208:H212" si="34">G208/24</f>
        <v>0</v>
      </c>
      <c r="I208" s="17">
        <v>1</v>
      </c>
      <c r="J208" s="16">
        <f t="shared" ref="J208:J212" si="35">I208/40</f>
        <v>2.5000000000000001E-2</v>
      </c>
      <c r="K208" s="17">
        <v>2</v>
      </c>
      <c r="L208" s="18">
        <f t="shared" ref="L208:L212" si="36">K208/113</f>
        <v>1.7699115044247787E-2</v>
      </c>
    </row>
    <row r="209" spans="2:12" ht="15" customHeight="1">
      <c r="B209" s="29" t="s">
        <v>58</v>
      </c>
      <c r="C209" s="15">
        <v>8</v>
      </c>
      <c r="D209" s="16">
        <f t="shared" si="32"/>
        <v>0.30769230769230771</v>
      </c>
      <c r="E209" s="17">
        <v>0</v>
      </c>
      <c r="F209" s="16">
        <f t="shared" si="33"/>
        <v>0</v>
      </c>
      <c r="G209" s="17">
        <v>4</v>
      </c>
      <c r="H209" s="16">
        <f t="shared" si="34"/>
        <v>0.16666666666666666</v>
      </c>
      <c r="I209" s="17">
        <v>8</v>
      </c>
      <c r="J209" s="16">
        <f t="shared" si="35"/>
        <v>0.2</v>
      </c>
      <c r="K209" s="17">
        <v>20</v>
      </c>
      <c r="L209" s="18">
        <f t="shared" si="36"/>
        <v>0.17699115044247787</v>
      </c>
    </row>
    <row r="210" spans="2:12" ht="15" customHeight="1">
      <c r="B210" s="29" t="s">
        <v>163</v>
      </c>
      <c r="C210" s="15">
        <v>0</v>
      </c>
      <c r="D210" s="16">
        <f t="shared" si="32"/>
        <v>0</v>
      </c>
      <c r="E210" s="17">
        <v>0</v>
      </c>
      <c r="F210" s="16">
        <f t="shared" si="33"/>
        <v>0</v>
      </c>
      <c r="G210" s="17">
        <v>0</v>
      </c>
      <c r="H210" s="16">
        <f t="shared" si="34"/>
        <v>0</v>
      </c>
      <c r="I210" s="17">
        <v>0</v>
      </c>
      <c r="J210" s="16">
        <f t="shared" si="35"/>
        <v>0</v>
      </c>
      <c r="K210" s="17">
        <v>0</v>
      </c>
      <c r="L210" s="18">
        <f t="shared" si="36"/>
        <v>0</v>
      </c>
    </row>
    <row r="211" spans="2:12" ht="15" customHeight="1">
      <c r="B211" s="29" t="s">
        <v>5</v>
      </c>
      <c r="C211" s="15">
        <v>1</v>
      </c>
      <c r="D211" s="16">
        <f t="shared" si="32"/>
        <v>3.8461538461538464E-2</v>
      </c>
      <c r="E211" s="17">
        <v>1</v>
      </c>
      <c r="F211" s="16">
        <f t="shared" si="33"/>
        <v>4.3478260869565216E-2</v>
      </c>
      <c r="G211" s="17">
        <v>0</v>
      </c>
      <c r="H211" s="16">
        <f t="shared" si="34"/>
        <v>0</v>
      </c>
      <c r="I211" s="17">
        <v>2</v>
      </c>
      <c r="J211" s="16">
        <f t="shared" si="35"/>
        <v>0.05</v>
      </c>
      <c r="K211" s="17">
        <v>4</v>
      </c>
      <c r="L211" s="18">
        <f t="shared" si="36"/>
        <v>3.5398230088495575E-2</v>
      </c>
    </row>
    <row r="212" spans="2:12" ht="15" customHeight="1" thickBot="1">
      <c r="B212" s="30" t="s">
        <v>59</v>
      </c>
      <c r="C212" s="20">
        <v>16</v>
      </c>
      <c r="D212" s="21">
        <f t="shared" si="32"/>
        <v>0.61538461538461542</v>
      </c>
      <c r="E212" s="22">
        <v>20</v>
      </c>
      <c r="F212" s="21">
        <f t="shared" si="33"/>
        <v>0.86956521739130432</v>
      </c>
      <c r="G212" s="22">
        <v>20</v>
      </c>
      <c r="H212" s="21">
        <f t="shared" si="34"/>
        <v>0.83333333333333337</v>
      </c>
      <c r="I212" s="22">
        <v>27</v>
      </c>
      <c r="J212" s="21">
        <f t="shared" si="35"/>
        <v>0.67500000000000004</v>
      </c>
      <c r="K212" s="22">
        <v>83</v>
      </c>
      <c r="L212" s="23">
        <f t="shared" si="36"/>
        <v>0.73451327433628322</v>
      </c>
    </row>
    <row r="213" spans="2:12" ht="15" customHeight="1" thickTop="1">
      <c r="B213" s="39"/>
      <c r="C213" s="34"/>
      <c r="D213" s="35"/>
      <c r="E213" s="34"/>
      <c r="F213" s="35"/>
      <c r="G213" s="34"/>
      <c r="H213" s="35"/>
      <c r="I213" s="34"/>
      <c r="J213" s="35"/>
      <c r="K213" s="34"/>
      <c r="L213" s="35"/>
    </row>
    <row r="214" spans="2:12" ht="33" customHeight="1">
      <c r="B214" s="53" t="s">
        <v>44</v>
      </c>
      <c r="C214" s="53"/>
      <c r="D214" s="53"/>
      <c r="E214" s="53"/>
      <c r="F214" s="53"/>
      <c r="G214" s="53"/>
      <c r="H214" s="53"/>
      <c r="I214" s="53"/>
      <c r="J214" s="53"/>
      <c r="K214" s="34"/>
      <c r="L214" s="35"/>
    </row>
    <row r="215" spans="2:12" ht="15" customHeight="1" thickBot="1"/>
    <row r="216" spans="2:12" ht="15" customHeight="1" thickTop="1">
      <c r="B216" s="36"/>
      <c r="C216" s="54" t="s">
        <v>2</v>
      </c>
      <c r="D216" s="55"/>
      <c r="E216" s="55"/>
      <c r="F216" s="55"/>
      <c r="G216" s="55"/>
      <c r="H216" s="55"/>
      <c r="I216" s="55"/>
      <c r="J216" s="55"/>
      <c r="K216" s="55"/>
      <c r="L216" s="56"/>
    </row>
    <row r="217" spans="2:12" ht="42" customHeight="1">
      <c r="B217" s="37"/>
      <c r="C217" s="60" t="s">
        <v>50</v>
      </c>
      <c r="D217" s="61"/>
      <c r="E217" s="61" t="s">
        <v>51</v>
      </c>
      <c r="F217" s="61"/>
      <c r="G217" s="61" t="s">
        <v>52</v>
      </c>
      <c r="H217" s="61"/>
      <c r="I217" s="61" t="s">
        <v>53</v>
      </c>
      <c r="J217" s="61"/>
      <c r="K217" s="61" t="s">
        <v>13</v>
      </c>
      <c r="L217" s="62"/>
    </row>
    <row r="218" spans="2:12" ht="15" customHeight="1" thickBot="1">
      <c r="B218" s="38"/>
      <c r="C218" s="31" t="s">
        <v>6</v>
      </c>
      <c r="D218" s="32" t="s">
        <v>3</v>
      </c>
      <c r="E218" s="32" t="s">
        <v>6</v>
      </c>
      <c r="F218" s="32" t="s">
        <v>3</v>
      </c>
      <c r="G218" s="32" t="s">
        <v>6</v>
      </c>
      <c r="H218" s="32" t="s">
        <v>3</v>
      </c>
      <c r="I218" s="32" t="s">
        <v>6</v>
      </c>
      <c r="J218" s="32" t="s">
        <v>3</v>
      </c>
      <c r="K218" s="32" t="s">
        <v>6</v>
      </c>
      <c r="L218" s="33" t="s">
        <v>3</v>
      </c>
    </row>
    <row r="219" spans="2:12" ht="15" customHeight="1" thickTop="1">
      <c r="B219" s="28" t="s">
        <v>164</v>
      </c>
      <c r="C219" s="10">
        <v>0</v>
      </c>
      <c r="D219" s="11">
        <f>C219/26</f>
        <v>0</v>
      </c>
      <c r="E219" s="12">
        <v>0</v>
      </c>
      <c r="F219" s="11">
        <f>E219/23</f>
        <v>0</v>
      </c>
      <c r="G219" s="12">
        <v>0</v>
      </c>
      <c r="H219" s="11">
        <f>G219/23</f>
        <v>0</v>
      </c>
      <c r="I219" s="12">
        <v>0</v>
      </c>
      <c r="J219" s="11">
        <v>0</v>
      </c>
      <c r="K219" s="12">
        <v>0</v>
      </c>
      <c r="L219" s="13">
        <v>0</v>
      </c>
    </row>
    <row r="220" spans="2:12" ht="15" customHeight="1">
      <c r="B220" s="29" t="s">
        <v>45</v>
      </c>
      <c r="C220" s="15">
        <v>0</v>
      </c>
      <c r="D220" s="16">
        <f t="shared" ref="D220:D224" si="37">C220/26</f>
        <v>0</v>
      </c>
      <c r="E220" s="17">
        <v>0</v>
      </c>
      <c r="F220" s="16">
        <f t="shared" ref="F220:F224" si="38">E220/23</f>
        <v>0</v>
      </c>
      <c r="G220" s="17">
        <v>0</v>
      </c>
      <c r="H220" s="16">
        <v>0</v>
      </c>
      <c r="I220" s="17">
        <v>0</v>
      </c>
      <c r="J220" s="16">
        <v>0</v>
      </c>
      <c r="K220" s="17">
        <v>0</v>
      </c>
      <c r="L220" s="18">
        <v>0</v>
      </c>
    </row>
    <row r="221" spans="2:12" ht="15" customHeight="1">
      <c r="B221" s="29" t="s">
        <v>165</v>
      </c>
      <c r="C221" s="15">
        <v>0</v>
      </c>
      <c r="D221" s="16">
        <f t="shared" si="37"/>
        <v>0</v>
      </c>
      <c r="E221" s="17">
        <v>0</v>
      </c>
      <c r="F221" s="16">
        <f t="shared" si="38"/>
        <v>0</v>
      </c>
      <c r="G221" s="17">
        <v>0</v>
      </c>
      <c r="H221" s="16">
        <v>0</v>
      </c>
      <c r="I221" s="17">
        <v>0</v>
      </c>
      <c r="J221" s="16">
        <v>0</v>
      </c>
      <c r="K221" s="17">
        <v>0</v>
      </c>
      <c r="L221" s="18">
        <v>0</v>
      </c>
    </row>
    <row r="222" spans="2:12" ht="15" customHeight="1">
      <c r="B222" s="29" t="s">
        <v>46</v>
      </c>
      <c r="C222" s="15">
        <v>0</v>
      </c>
      <c r="D222" s="16">
        <f t="shared" si="37"/>
        <v>0</v>
      </c>
      <c r="E222" s="17">
        <v>0</v>
      </c>
      <c r="F222" s="16">
        <f t="shared" si="38"/>
        <v>0</v>
      </c>
      <c r="G222" s="17">
        <v>0</v>
      </c>
      <c r="H222" s="16">
        <v>0</v>
      </c>
      <c r="I222" s="17">
        <v>0</v>
      </c>
      <c r="J222" s="16">
        <v>0</v>
      </c>
      <c r="K222" s="17">
        <v>0</v>
      </c>
      <c r="L222" s="18">
        <v>0</v>
      </c>
    </row>
    <row r="223" spans="2:12" ht="15" customHeight="1">
      <c r="B223" s="29" t="s">
        <v>47</v>
      </c>
      <c r="C223" s="15">
        <v>1</v>
      </c>
      <c r="D223" s="16">
        <f t="shared" si="37"/>
        <v>3.8461538461538464E-2</v>
      </c>
      <c r="E223" s="17">
        <v>1</v>
      </c>
      <c r="F223" s="16">
        <f t="shared" si="38"/>
        <v>4.3478260869565216E-2</v>
      </c>
      <c r="G223" s="17">
        <v>2</v>
      </c>
      <c r="H223" s="16">
        <v>1</v>
      </c>
      <c r="I223" s="17">
        <v>1</v>
      </c>
      <c r="J223" s="16">
        <v>1</v>
      </c>
      <c r="K223" s="17">
        <v>5</v>
      </c>
      <c r="L223" s="18">
        <v>1</v>
      </c>
    </row>
    <row r="224" spans="2:12" ht="15" customHeight="1" thickBot="1">
      <c r="B224" s="30" t="s">
        <v>48</v>
      </c>
      <c r="C224" s="20">
        <v>25</v>
      </c>
      <c r="D224" s="21">
        <f t="shared" si="37"/>
        <v>0.96153846153846156</v>
      </c>
      <c r="E224" s="22">
        <v>21</v>
      </c>
      <c r="F224" s="43">
        <f t="shared" si="38"/>
        <v>0.91304347826086951</v>
      </c>
      <c r="G224" s="22">
        <v>21</v>
      </c>
      <c r="H224" s="21">
        <v>1</v>
      </c>
      <c r="I224" s="22">
        <v>39</v>
      </c>
      <c r="J224" s="21">
        <v>1</v>
      </c>
      <c r="K224" s="22">
        <v>106</v>
      </c>
      <c r="L224" s="23">
        <v>1</v>
      </c>
    </row>
    <row r="225" spans="2:12" ht="15" customHeight="1" thickTop="1">
      <c r="B225" s="39"/>
      <c r="C225" s="34"/>
      <c r="D225" s="35"/>
      <c r="E225" s="34"/>
      <c r="F225" s="35"/>
      <c r="G225" s="34"/>
      <c r="H225" s="35"/>
      <c r="I225" s="34"/>
      <c r="J225" s="35"/>
      <c r="K225" s="34"/>
      <c r="L225" s="35"/>
    </row>
    <row r="226" spans="2:12" ht="15" customHeight="1">
      <c r="B226" s="51" t="s">
        <v>54</v>
      </c>
      <c r="C226" s="51"/>
      <c r="D226" s="51"/>
      <c r="E226" s="51"/>
      <c r="F226" s="51"/>
      <c r="G226" s="51"/>
      <c r="H226" s="51"/>
      <c r="I226" s="51"/>
      <c r="J226" s="35"/>
      <c r="K226" s="34"/>
      <c r="L226" s="35"/>
    </row>
    <row r="227" spans="2:12" ht="15" customHeight="1" thickBot="1"/>
    <row r="228" spans="2:12" ht="15" customHeight="1" thickTop="1">
      <c r="B228" s="40"/>
      <c r="C228" s="54" t="s">
        <v>2</v>
      </c>
      <c r="D228" s="55"/>
      <c r="E228" s="55"/>
      <c r="F228" s="55"/>
      <c r="G228" s="55"/>
      <c r="H228" s="55"/>
      <c r="I228" s="55"/>
      <c r="J228" s="55"/>
      <c r="K228" s="55"/>
      <c r="L228" s="56"/>
    </row>
    <row r="229" spans="2:12" ht="39" customHeight="1">
      <c r="B229" s="41"/>
      <c r="C229" s="60" t="s">
        <v>50</v>
      </c>
      <c r="D229" s="61"/>
      <c r="E229" s="61" t="s">
        <v>51</v>
      </c>
      <c r="F229" s="61"/>
      <c r="G229" s="61" t="s">
        <v>52</v>
      </c>
      <c r="H229" s="61"/>
      <c r="I229" s="61" t="s">
        <v>53</v>
      </c>
      <c r="J229" s="61"/>
      <c r="K229" s="61" t="s">
        <v>13</v>
      </c>
      <c r="L229" s="62"/>
    </row>
    <row r="230" spans="2:12" ht="15" customHeight="1" thickBot="1">
      <c r="B230" s="42"/>
      <c r="C230" s="31" t="s">
        <v>6</v>
      </c>
      <c r="D230" s="32" t="s">
        <v>3</v>
      </c>
      <c r="E230" s="32" t="s">
        <v>6</v>
      </c>
      <c r="F230" s="32" t="s">
        <v>3</v>
      </c>
      <c r="G230" s="32" t="s">
        <v>6</v>
      </c>
      <c r="H230" s="32" t="s">
        <v>3</v>
      </c>
      <c r="I230" s="32" t="s">
        <v>6</v>
      </c>
      <c r="J230" s="32" t="s">
        <v>3</v>
      </c>
      <c r="K230" s="32" t="s">
        <v>6</v>
      </c>
      <c r="L230" s="33" t="s">
        <v>3</v>
      </c>
    </row>
    <row r="231" spans="2:12" ht="15" customHeight="1" thickTop="1">
      <c r="B231" s="14" t="s">
        <v>33</v>
      </c>
      <c r="C231" s="15">
        <v>23</v>
      </c>
      <c r="D231" s="16">
        <v>0.88461538461538469</v>
      </c>
      <c r="E231" s="17">
        <v>17</v>
      </c>
      <c r="F231" s="16">
        <v>0.73913043478260876</v>
      </c>
      <c r="G231" s="17">
        <v>18</v>
      </c>
      <c r="H231" s="16">
        <v>0.75</v>
      </c>
      <c r="I231" s="17">
        <v>29</v>
      </c>
      <c r="J231" s="16">
        <v>0.72499999999999998</v>
      </c>
      <c r="K231" s="17">
        <v>87</v>
      </c>
      <c r="L231" s="18">
        <v>0.76991150442477874</v>
      </c>
    </row>
    <row r="232" spans="2:12" ht="15" customHeight="1">
      <c r="B232" s="14" t="s">
        <v>34</v>
      </c>
      <c r="C232" s="15">
        <v>2</v>
      </c>
      <c r="D232" s="16">
        <v>7.6923076923076927E-2</v>
      </c>
      <c r="E232" s="17">
        <v>4</v>
      </c>
      <c r="F232" s="16">
        <v>0.17391304347826086</v>
      </c>
      <c r="G232" s="17">
        <v>3</v>
      </c>
      <c r="H232" s="16">
        <v>0.125</v>
      </c>
      <c r="I232" s="17">
        <v>10</v>
      </c>
      <c r="J232" s="16">
        <v>0.25</v>
      </c>
      <c r="K232" s="17">
        <v>19</v>
      </c>
      <c r="L232" s="18">
        <v>0.16814159292035399</v>
      </c>
    </row>
    <row r="233" spans="2:12" ht="15" customHeight="1" thickBot="1">
      <c r="B233" s="44" t="s">
        <v>166</v>
      </c>
      <c r="C233" s="20">
        <v>1</v>
      </c>
      <c r="D233" s="21">
        <v>3.8461538461538464E-2</v>
      </c>
      <c r="E233" s="22">
        <v>2</v>
      </c>
      <c r="F233" s="21">
        <v>8.6956521739130432E-2</v>
      </c>
      <c r="G233" s="22">
        <v>3</v>
      </c>
      <c r="H233" s="21">
        <v>0.125</v>
      </c>
      <c r="I233" s="22">
        <v>1</v>
      </c>
      <c r="J233" s="21">
        <v>2.5000000000000001E-2</v>
      </c>
      <c r="K233" s="22">
        <v>7</v>
      </c>
      <c r="L233" s="23">
        <v>6.1946902654867256E-2</v>
      </c>
    </row>
    <row r="234" spans="2:12" ht="15" customHeight="1" thickTop="1"/>
    <row r="235" spans="2:12" ht="15" customHeight="1"/>
    <row r="236" spans="2:12" ht="15" customHeight="1"/>
    <row r="237" spans="2:12" ht="15" customHeight="1"/>
    <row r="238" spans="2:12" ht="15" customHeight="1"/>
    <row r="239" spans="2:12" ht="15" customHeight="1"/>
    <row r="240" spans="2:12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</sheetData>
  <mergeCells count="94">
    <mergeCell ref="C228:L228"/>
    <mergeCell ref="C229:D229"/>
    <mergeCell ref="E229:F229"/>
    <mergeCell ref="G229:H229"/>
    <mergeCell ref="I229:J229"/>
    <mergeCell ref="K229:L229"/>
    <mergeCell ref="C217:D217"/>
    <mergeCell ref="E217:F217"/>
    <mergeCell ref="G217:H217"/>
    <mergeCell ref="I217:J217"/>
    <mergeCell ref="K217:L217"/>
    <mergeCell ref="C204:L204"/>
    <mergeCell ref="C205:D205"/>
    <mergeCell ref="E205:F205"/>
    <mergeCell ref="G205:H205"/>
    <mergeCell ref="I205:J205"/>
    <mergeCell ref="K205:L205"/>
    <mergeCell ref="G175:H175"/>
    <mergeCell ref="I175:J175"/>
    <mergeCell ref="K175:L175"/>
    <mergeCell ref="C189:L189"/>
    <mergeCell ref="C190:D190"/>
    <mergeCell ref="E190:F190"/>
    <mergeCell ref="G190:H190"/>
    <mergeCell ref="I190:J190"/>
    <mergeCell ref="K190:L190"/>
    <mergeCell ref="K142:L142"/>
    <mergeCell ref="C152:L152"/>
    <mergeCell ref="C153:D153"/>
    <mergeCell ref="E153:F153"/>
    <mergeCell ref="G153:H153"/>
    <mergeCell ref="I153:J153"/>
    <mergeCell ref="K153:L153"/>
    <mergeCell ref="B121:K121"/>
    <mergeCell ref="B122:K122"/>
    <mergeCell ref="B123:C123"/>
    <mergeCell ref="D123:E123"/>
    <mergeCell ref="F123:G123"/>
    <mergeCell ref="H123:I123"/>
    <mergeCell ref="J123:K123"/>
    <mergeCell ref="B28:L28"/>
    <mergeCell ref="B29:B30"/>
    <mergeCell ref="C29:D29"/>
    <mergeCell ref="E29:F29"/>
    <mergeCell ref="G29:H29"/>
    <mergeCell ref="I29:J29"/>
    <mergeCell ref="K29:L29"/>
    <mergeCell ref="B18:J18"/>
    <mergeCell ref="B19:B21"/>
    <mergeCell ref="C19:J19"/>
    <mergeCell ref="C20:D20"/>
    <mergeCell ref="E20:F20"/>
    <mergeCell ref="G20:H20"/>
    <mergeCell ref="I20:J20"/>
    <mergeCell ref="B2:O2"/>
    <mergeCell ref="D4:L4"/>
    <mergeCell ref="B8:H8"/>
    <mergeCell ref="B9:B11"/>
    <mergeCell ref="C9:H9"/>
    <mergeCell ref="C10:D10"/>
    <mergeCell ref="E10:F10"/>
    <mergeCell ref="G10:H10"/>
    <mergeCell ref="B127:G127"/>
    <mergeCell ref="B139:G139"/>
    <mergeCell ref="H139:J139"/>
    <mergeCell ref="B150:J150"/>
    <mergeCell ref="B164:J164"/>
    <mergeCell ref="C129:L129"/>
    <mergeCell ref="C130:D130"/>
    <mergeCell ref="E130:F130"/>
    <mergeCell ref="G130:H130"/>
    <mergeCell ref="I130:J130"/>
    <mergeCell ref="K130:L130"/>
    <mergeCell ref="C141:L141"/>
    <mergeCell ref="C142:D142"/>
    <mergeCell ref="E142:F142"/>
    <mergeCell ref="G142:H142"/>
    <mergeCell ref="I142:J142"/>
    <mergeCell ref="B226:I226"/>
    <mergeCell ref="B166:J166"/>
    <mergeCell ref="B187:J187"/>
    <mergeCell ref="B202:J202"/>
    <mergeCell ref="B214:J214"/>
    <mergeCell ref="C216:L216"/>
    <mergeCell ref="C168:N168"/>
    <mergeCell ref="C169:D169"/>
    <mergeCell ref="E169:F169"/>
    <mergeCell ref="G169:H169"/>
    <mergeCell ref="I169:J169"/>
    <mergeCell ref="K169:L169"/>
    <mergeCell ref="M169:N169"/>
    <mergeCell ref="C174:L174"/>
    <mergeCell ref="C175:D175"/>
    <mergeCell ref="E175:F17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2"/>
  <sheetViews>
    <sheetView showGridLines="0" tabSelected="1" topLeftCell="A178" zoomScaleNormal="100" workbookViewId="0">
      <selection activeCell="M180" sqref="M180"/>
    </sheetView>
  </sheetViews>
  <sheetFormatPr defaultRowHeight="15"/>
  <sheetData>
    <row r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47.25" customHeight="1">
      <c r="A2" s="2"/>
      <c r="B2" s="63" t="s">
        <v>167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50"/>
      <c r="P2" s="50"/>
      <c r="Q2" s="50"/>
      <c r="R2" s="50"/>
      <c r="S2" s="50"/>
      <c r="T2" s="50"/>
      <c r="U2" s="50"/>
      <c r="V2" s="50"/>
    </row>
    <row r="3" spans="1:2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36" customHeight="1">
      <c r="A4" s="2"/>
      <c r="B4" s="2"/>
      <c r="C4" s="2"/>
      <c r="D4" s="64" t="s">
        <v>49</v>
      </c>
      <c r="E4" s="64"/>
      <c r="F4" s="64"/>
      <c r="G4" s="64"/>
      <c r="H4" s="64"/>
      <c r="I4" s="64"/>
      <c r="J4" s="64"/>
      <c r="K4" s="64"/>
      <c r="L4" s="64"/>
      <c r="M4" s="49"/>
      <c r="N4" s="49"/>
      <c r="O4" s="49"/>
      <c r="P4" s="49"/>
      <c r="Q4" s="49"/>
      <c r="R4" s="49"/>
      <c r="S4" s="49"/>
      <c r="T4" s="49"/>
      <c r="U4" s="49"/>
      <c r="V4" s="2"/>
    </row>
    <row r="6" spans="1:22" ht="15" customHeight="1"/>
    <row r="7" spans="1:22" ht="15" customHeight="1"/>
    <row r="8" spans="1:22" ht="15" customHeight="1"/>
    <row r="9" spans="1:22" ht="15" customHeight="1"/>
    <row r="10" spans="1:22" ht="15" customHeight="1"/>
    <row r="11" spans="1:22" ht="15" customHeight="1"/>
    <row r="12" spans="1:22" ht="15" customHeight="1"/>
    <row r="13" spans="1:22" ht="15" customHeight="1"/>
    <row r="14" spans="1:22" ht="15" customHeight="1"/>
    <row r="15" spans="1:22" ht="15" customHeight="1"/>
    <row r="16" spans="1:22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spans="5:19" ht="15" customHeight="1"/>
    <row r="146" spans="5:19" ht="15" customHeight="1"/>
    <row r="147" spans="5:19" ht="15" customHeight="1"/>
    <row r="148" spans="5:19" ht="15" customHeight="1"/>
    <row r="149" spans="5:19" ht="15" customHeight="1"/>
    <row r="150" spans="5:19" ht="15" customHeight="1"/>
    <row r="151" spans="5:19" ht="15" customHeight="1">
      <c r="M151" t="s">
        <v>2</v>
      </c>
    </row>
    <row r="152" spans="5:19" ht="15" customHeight="1"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</row>
    <row r="153" spans="5:19" ht="15" customHeight="1">
      <c r="E153" s="45"/>
      <c r="F153" s="45"/>
      <c r="G153" s="45"/>
      <c r="H153" s="45"/>
      <c r="I153" s="45"/>
      <c r="J153" s="45"/>
      <c r="K153" s="45"/>
      <c r="L153" s="45"/>
      <c r="M153" s="45" t="s">
        <v>50</v>
      </c>
      <c r="N153" s="45" t="s">
        <v>51</v>
      </c>
      <c r="O153" s="45" t="s">
        <v>52</v>
      </c>
      <c r="P153" s="45" t="s">
        <v>53</v>
      </c>
      <c r="Q153" s="45"/>
      <c r="R153" s="45"/>
      <c r="S153" s="45"/>
    </row>
    <row r="154" spans="5:19" ht="15" customHeight="1">
      <c r="E154" s="45"/>
      <c r="F154" s="45"/>
      <c r="G154" s="45"/>
      <c r="H154" s="45"/>
      <c r="I154" s="45"/>
      <c r="J154" s="45"/>
      <c r="K154" s="69"/>
      <c r="L154" s="46" t="s">
        <v>155</v>
      </c>
      <c r="M154" s="47">
        <v>0.26923076923076922</v>
      </c>
      <c r="N154" s="47">
        <v>0.78260869565217395</v>
      </c>
      <c r="O154" s="47">
        <v>0.625</v>
      </c>
      <c r="P154" s="47">
        <v>0.85</v>
      </c>
      <c r="Q154" s="45"/>
      <c r="R154" s="45"/>
      <c r="S154" s="45"/>
    </row>
    <row r="155" spans="5:19" ht="15" customHeight="1">
      <c r="E155" s="45"/>
      <c r="F155" s="45"/>
      <c r="G155" s="45"/>
      <c r="H155" s="45"/>
      <c r="I155" s="45"/>
      <c r="J155" s="45"/>
      <c r="K155" s="69"/>
      <c r="L155" s="46" t="s">
        <v>31</v>
      </c>
      <c r="M155" s="47">
        <v>0.34615384615384615</v>
      </c>
      <c r="N155" s="47">
        <v>0.39130434782608697</v>
      </c>
      <c r="O155" s="47">
        <v>0.375</v>
      </c>
      <c r="P155" s="47">
        <v>0.25</v>
      </c>
      <c r="Q155" s="45"/>
      <c r="R155" s="45"/>
      <c r="S155" s="45"/>
    </row>
    <row r="156" spans="5:19" ht="15" customHeight="1">
      <c r="E156" s="45"/>
      <c r="F156" s="45"/>
      <c r="G156" s="45"/>
      <c r="H156" s="45"/>
      <c r="I156" s="45"/>
      <c r="J156" s="45"/>
      <c r="K156" s="69" t="s">
        <v>168</v>
      </c>
      <c r="L156" s="46" t="s">
        <v>22</v>
      </c>
      <c r="M156" s="47">
        <v>7.6923076923076927E-2</v>
      </c>
      <c r="N156" s="47">
        <v>0</v>
      </c>
      <c r="O156" s="47">
        <v>4.1666666666666664E-2</v>
      </c>
      <c r="P156" s="47">
        <v>7.4999999999999997E-2</v>
      </c>
      <c r="Q156" s="45"/>
      <c r="R156" s="45"/>
      <c r="S156" s="45"/>
    </row>
    <row r="157" spans="5:19" ht="15" customHeight="1">
      <c r="E157" s="45"/>
      <c r="F157" s="45"/>
      <c r="G157" s="45"/>
      <c r="H157" s="45"/>
      <c r="I157" s="45"/>
      <c r="J157" s="45"/>
      <c r="K157" s="69"/>
      <c r="L157" s="46" t="s">
        <v>42</v>
      </c>
      <c r="M157" s="47">
        <v>0.19230769230769232</v>
      </c>
      <c r="N157" s="47">
        <v>4.3478260869565216E-2</v>
      </c>
      <c r="O157" s="47">
        <v>0.16666666666666666</v>
      </c>
      <c r="P157" s="47">
        <v>7.4999999999999997E-2</v>
      </c>
      <c r="Q157" s="45"/>
      <c r="R157" s="45"/>
      <c r="S157" s="45"/>
    </row>
    <row r="158" spans="5:19" ht="15" customHeight="1">
      <c r="E158" s="45"/>
      <c r="F158" s="45"/>
      <c r="G158" s="45"/>
      <c r="H158" s="45"/>
      <c r="I158" s="45"/>
      <c r="J158" s="45"/>
      <c r="K158" s="69"/>
      <c r="L158" s="46" t="s">
        <v>23</v>
      </c>
      <c r="M158" s="47">
        <v>7.6923076923076927E-2</v>
      </c>
      <c r="N158" s="47">
        <v>0</v>
      </c>
      <c r="O158" s="47">
        <v>8.3333333333333329E-2</v>
      </c>
      <c r="P158" s="47">
        <v>0</v>
      </c>
      <c r="Q158" s="45"/>
      <c r="R158" s="45"/>
      <c r="S158" s="45"/>
    </row>
    <row r="159" spans="5:19" ht="15" customHeight="1">
      <c r="E159" s="45"/>
      <c r="F159" s="45"/>
      <c r="G159" s="45"/>
      <c r="H159" s="45"/>
      <c r="I159" s="45"/>
      <c r="J159" s="45"/>
      <c r="K159" s="69"/>
      <c r="L159" s="46" t="s">
        <v>159</v>
      </c>
      <c r="M159" s="47">
        <v>0.34615384615384615</v>
      </c>
      <c r="N159" s="47">
        <v>0.13043478260869565</v>
      </c>
      <c r="O159" s="47">
        <v>0</v>
      </c>
      <c r="P159" s="47">
        <v>0.1</v>
      </c>
      <c r="Q159" s="45"/>
      <c r="R159" s="45"/>
      <c r="S159" s="45"/>
    </row>
    <row r="160" spans="5:19" ht="15" customHeight="1">
      <c r="E160" s="45"/>
      <c r="F160" s="45"/>
      <c r="G160" s="45"/>
      <c r="H160" s="45"/>
      <c r="I160" s="45"/>
      <c r="J160" s="45"/>
      <c r="K160" s="69"/>
      <c r="L160" s="46" t="s">
        <v>10</v>
      </c>
      <c r="M160" s="47">
        <v>0</v>
      </c>
      <c r="N160" s="47">
        <v>0.17391304347826086</v>
      </c>
      <c r="O160" s="47">
        <v>8.3333333333333329E-2</v>
      </c>
      <c r="P160" s="47">
        <v>0.1</v>
      </c>
      <c r="Q160" s="45"/>
      <c r="R160" s="45"/>
      <c r="S160" s="45"/>
    </row>
    <row r="161" spans="5:19" ht="15" customHeight="1">
      <c r="E161" s="45"/>
      <c r="F161" s="45"/>
      <c r="G161" s="45"/>
      <c r="H161" s="45"/>
      <c r="I161" s="45"/>
      <c r="J161" s="45"/>
      <c r="K161" s="69"/>
      <c r="L161" s="46" t="s">
        <v>5</v>
      </c>
      <c r="M161" s="47">
        <v>0.11538461538461539</v>
      </c>
      <c r="N161" s="47">
        <v>0</v>
      </c>
      <c r="O161" s="47">
        <v>0.125</v>
      </c>
      <c r="P161" s="47">
        <v>0</v>
      </c>
      <c r="Q161" s="45"/>
      <c r="R161" s="45"/>
      <c r="S161" s="45"/>
    </row>
    <row r="162" spans="5:19" ht="15" customHeight="1"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</row>
    <row r="163" spans="5:19" ht="15" customHeight="1"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</row>
    <row r="164" spans="5:19" ht="15" customHeight="1"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</row>
    <row r="165" spans="5:19" ht="15" customHeight="1"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</row>
    <row r="166" spans="5:19" ht="15" customHeight="1"/>
    <row r="167" spans="5:19" ht="15" customHeight="1"/>
    <row r="168" spans="5:19" ht="15" customHeight="1"/>
    <row r="169" spans="5:19" ht="15" customHeight="1"/>
    <row r="170" spans="5:19" ht="15" customHeight="1"/>
    <row r="171" spans="5:19" ht="15" customHeight="1"/>
    <row r="172" spans="5:19" ht="15" customHeight="1"/>
    <row r="173" spans="5:19" ht="15" customHeight="1"/>
    <row r="174" spans="5:19" ht="15" customHeight="1"/>
    <row r="175" spans="5:19" ht="15" customHeight="1"/>
    <row r="176" spans="5:19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</sheetData>
  <mergeCells count="4">
    <mergeCell ref="K156:K161"/>
    <mergeCell ref="K154:K155"/>
    <mergeCell ref="D4:L4"/>
    <mergeCell ref="B2:N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4"/>
  <sheetViews>
    <sheetView showGridLines="0" workbookViewId="0">
      <pane ySplit="4" topLeftCell="A266" activePane="bottomLeft" state="frozen"/>
      <selection pane="bottomLeft" activeCell="J322" sqref="J322"/>
    </sheetView>
  </sheetViews>
  <sheetFormatPr defaultRowHeight="15"/>
  <sheetData>
    <row r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38.25" customHeight="1">
      <c r="A2" s="2"/>
      <c r="B2" s="70" t="s">
        <v>24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33.75" customHeight="1">
      <c r="A4" s="64" t="s">
        <v>60</v>
      </c>
      <c r="B4" s="64"/>
      <c r="C4" s="64"/>
      <c r="D4" s="64"/>
      <c r="E4" s="64"/>
      <c r="F4" s="64"/>
      <c r="G4" s="64"/>
      <c r="H4" s="64"/>
      <c r="I4" s="64"/>
      <c r="J4" s="2"/>
      <c r="K4" s="64" t="s">
        <v>169</v>
      </c>
      <c r="L4" s="64"/>
      <c r="M4" s="64"/>
      <c r="N4" s="64"/>
      <c r="O4" s="64"/>
      <c r="P4" s="64"/>
      <c r="Q4" s="64"/>
      <c r="R4" s="64"/>
      <c r="S4" s="64"/>
    </row>
    <row r="150" spans="24:35">
      <c r="Z150" t="s">
        <v>50</v>
      </c>
      <c r="AA150" t="s">
        <v>51</v>
      </c>
      <c r="AB150" t="s">
        <v>52</v>
      </c>
      <c r="AC150" t="s">
        <v>53</v>
      </c>
    </row>
    <row r="151" spans="24:35">
      <c r="X151" s="71"/>
      <c r="Y151" t="s">
        <v>170</v>
      </c>
      <c r="Z151" s="48">
        <v>0.125</v>
      </c>
      <c r="AA151" s="48">
        <v>0.625</v>
      </c>
      <c r="AB151" s="48">
        <v>0.5</v>
      </c>
      <c r="AC151" s="48">
        <v>0.8</v>
      </c>
      <c r="AE151" s="48"/>
    </row>
    <row r="152" spans="24:35">
      <c r="X152" s="71"/>
      <c r="Y152" t="s">
        <v>31</v>
      </c>
      <c r="Z152" s="48">
        <v>0.375</v>
      </c>
      <c r="AA152" s="48">
        <v>0.25</v>
      </c>
      <c r="AB152" s="48">
        <v>0.5</v>
      </c>
      <c r="AC152" s="48">
        <v>0.3</v>
      </c>
      <c r="AE152" s="48"/>
    </row>
    <row r="153" spans="24:35">
      <c r="X153" s="71" t="s">
        <v>171</v>
      </c>
      <c r="Y153" t="s">
        <v>172</v>
      </c>
      <c r="Z153" s="48">
        <v>0.125</v>
      </c>
      <c r="AA153" s="48">
        <v>0</v>
      </c>
      <c r="AB153" s="48">
        <v>0.125</v>
      </c>
      <c r="AC153" s="48">
        <v>0</v>
      </c>
    </row>
    <row r="154" spans="24:35">
      <c r="X154" s="71"/>
      <c r="Y154" t="s">
        <v>173</v>
      </c>
      <c r="Z154" s="48">
        <v>0.125</v>
      </c>
      <c r="AA154" s="48">
        <v>0</v>
      </c>
      <c r="AB154" s="48">
        <v>0</v>
      </c>
      <c r="AC154" s="48">
        <v>0</v>
      </c>
      <c r="AE154" s="48"/>
    </row>
    <row r="155" spans="24:35">
      <c r="X155" s="71"/>
      <c r="Y155" t="s">
        <v>174</v>
      </c>
      <c r="Z155" s="48">
        <v>0.125</v>
      </c>
      <c r="AA155" s="48">
        <v>0</v>
      </c>
      <c r="AB155" s="48">
        <v>0</v>
      </c>
      <c r="AC155" s="48">
        <v>0</v>
      </c>
      <c r="AE155" s="48"/>
    </row>
    <row r="156" spans="24:35">
      <c r="X156" s="71"/>
      <c r="Y156" t="s">
        <v>175</v>
      </c>
      <c r="Z156" s="48">
        <v>0.375</v>
      </c>
      <c r="AA156" s="48">
        <v>0.25</v>
      </c>
      <c r="AB156" s="48">
        <v>0.5</v>
      </c>
      <c r="AC156" s="48">
        <v>0</v>
      </c>
      <c r="AE156" s="48"/>
    </row>
    <row r="157" spans="24:35">
      <c r="X157" s="71"/>
      <c r="Y157" t="s">
        <v>10</v>
      </c>
      <c r="Z157" s="48">
        <v>0.25</v>
      </c>
      <c r="AA157" s="48">
        <v>0.125</v>
      </c>
      <c r="AB157" s="48">
        <v>0.375</v>
      </c>
      <c r="AC157" s="48">
        <v>0.2</v>
      </c>
      <c r="AE157" s="48"/>
    </row>
    <row r="158" spans="24:35">
      <c r="X158" s="71"/>
      <c r="Y158" t="s">
        <v>5</v>
      </c>
      <c r="Z158" s="48">
        <v>0</v>
      </c>
      <c r="AA158" s="48">
        <v>0</v>
      </c>
      <c r="AB158" s="48">
        <v>0</v>
      </c>
      <c r="AC158" s="48">
        <v>0</v>
      </c>
      <c r="AE158" s="48"/>
    </row>
    <row r="159" spans="24:35">
      <c r="AI159" s="48"/>
    </row>
    <row r="204" spans="1:1">
      <c r="A204" t="s">
        <v>176</v>
      </c>
    </row>
  </sheetData>
  <mergeCells count="5">
    <mergeCell ref="B2:R2"/>
    <mergeCell ref="A4:I4"/>
    <mergeCell ref="K4:S4"/>
    <mergeCell ref="X153:X158"/>
    <mergeCell ref="X151:X15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ESAB</vt:lpstr>
      <vt:lpstr>Gràfics</vt:lpstr>
      <vt:lpstr>Comparativa</vt:lpstr>
    </vt:vector>
  </TitlesOfParts>
  <Company>UPCnet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UPC</cp:lastModifiedBy>
  <dcterms:created xsi:type="dcterms:W3CDTF">2011-09-12T11:47:46Z</dcterms:created>
  <dcterms:modified xsi:type="dcterms:W3CDTF">2014-11-19T10:52:34Z</dcterms:modified>
</cp:coreProperties>
</file>