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5480" windowHeight="11580" activeTab="2"/>
  </bookViews>
  <sheets>
    <sheet name="ETSEI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J258" i="4" l="1"/>
  <c r="J259" i="4"/>
  <c r="J260" i="4"/>
  <c r="J261" i="4"/>
  <c r="J262" i="4"/>
  <c r="J257" i="4"/>
  <c r="J270" i="4"/>
  <c r="J271" i="4"/>
  <c r="J272" i="4"/>
  <c r="J273" i="4"/>
  <c r="J269" i="4"/>
  <c r="J281" i="4"/>
  <c r="J282" i="4"/>
  <c r="J283" i="4"/>
  <c r="J284" i="4"/>
  <c r="J285" i="4"/>
  <c r="J286" i="4"/>
  <c r="J287" i="4"/>
  <c r="J280" i="4"/>
  <c r="J316" i="4"/>
  <c r="J317" i="4"/>
  <c r="J318" i="4"/>
  <c r="J319" i="4"/>
  <c r="J320" i="4"/>
  <c r="J321" i="4"/>
  <c r="J322" i="4"/>
  <c r="J323" i="4"/>
  <c r="J315" i="4"/>
  <c r="J331" i="4"/>
  <c r="J332" i="4"/>
  <c r="J333" i="4"/>
  <c r="J334" i="4"/>
  <c r="J330" i="4"/>
  <c r="J356" i="4"/>
  <c r="J355" i="4"/>
  <c r="J364" i="4"/>
  <c r="J365" i="4"/>
  <c r="J366" i="4"/>
  <c r="J363" i="4"/>
  <c r="J374" i="4"/>
  <c r="J375" i="4"/>
  <c r="J376" i="4"/>
  <c r="J373" i="4"/>
  <c r="H355" i="4"/>
  <c r="F355" i="4"/>
  <c r="D355" i="4"/>
  <c r="D297" i="4"/>
  <c r="D296" i="4"/>
  <c r="H331" i="4"/>
  <c r="H332" i="4"/>
  <c r="H333" i="4"/>
  <c r="H334" i="4"/>
  <c r="H330" i="4"/>
  <c r="H316" i="4"/>
  <c r="H317" i="4"/>
  <c r="H318" i="4"/>
  <c r="H319" i="4"/>
  <c r="H320" i="4"/>
  <c r="H321" i="4"/>
  <c r="H322" i="4"/>
  <c r="H323" i="4"/>
  <c r="H315" i="4"/>
  <c r="H281" i="4"/>
  <c r="H282" i="4"/>
  <c r="H283" i="4"/>
  <c r="H284" i="4"/>
  <c r="H285" i="4"/>
  <c r="H286" i="4"/>
  <c r="H287" i="4"/>
  <c r="H280" i="4"/>
  <c r="H270" i="4"/>
  <c r="H271" i="4"/>
  <c r="H272" i="4"/>
  <c r="H273" i="4"/>
  <c r="H269" i="4"/>
  <c r="H258" i="4"/>
  <c r="H259" i="4"/>
  <c r="H260" i="4"/>
  <c r="H261" i="4"/>
  <c r="H262" i="4"/>
  <c r="H257" i="4"/>
  <c r="F331" i="4"/>
  <c r="F332" i="4"/>
  <c r="F333" i="4"/>
  <c r="F334" i="4"/>
  <c r="F330" i="4"/>
  <c r="F316" i="4"/>
  <c r="F317" i="4"/>
  <c r="F318" i="4"/>
  <c r="F319" i="4"/>
  <c r="F320" i="4"/>
  <c r="F321" i="4"/>
  <c r="F322" i="4"/>
  <c r="F323" i="4"/>
  <c r="F315" i="4"/>
  <c r="F281" i="4"/>
  <c r="F282" i="4"/>
  <c r="F283" i="4"/>
  <c r="F284" i="4"/>
  <c r="F285" i="4"/>
  <c r="F286" i="4"/>
  <c r="F287" i="4"/>
  <c r="F280" i="4"/>
  <c r="F270" i="4"/>
  <c r="F271" i="4"/>
  <c r="F272" i="4"/>
  <c r="F273" i="4"/>
  <c r="F269" i="4"/>
  <c r="F258" i="4"/>
  <c r="F259" i="4"/>
  <c r="F260" i="4"/>
  <c r="F261" i="4"/>
  <c r="F262" i="4"/>
  <c r="F257" i="4"/>
  <c r="D374" i="4"/>
  <c r="D375" i="4"/>
  <c r="D376" i="4"/>
  <c r="D373" i="4"/>
  <c r="D364" i="4"/>
  <c r="D365" i="4"/>
  <c r="D366" i="4"/>
  <c r="D363" i="4"/>
  <c r="D331" i="4"/>
  <c r="D332" i="4"/>
  <c r="D333" i="4"/>
  <c r="D334" i="4"/>
  <c r="D330" i="4"/>
  <c r="D316" i="4"/>
  <c r="D317" i="4"/>
  <c r="D318" i="4"/>
  <c r="D319" i="4"/>
  <c r="D320" i="4"/>
  <c r="D321" i="4"/>
  <c r="D322" i="4"/>
  <c r="D323" i="4"/>
  <c r="D315" i="4"/>
  <c r="D281" i="4"/>
  <c r="D282" i="4"/>
  <c r="D283" i="4"/>
  <c r="D284" i="4"/>
  <c r="D285" i="4"/>
  <c r="D286" i="4"/>
  <c r="D287" i="4"/>
  <c r="D280" i="4"/>
  <c r="D270" i="4"/>
  <c r="D271" i="4"/>
  <c r="D272" i="4"/>
  <c r="D273" i="4"/>
  <c r="D269" i="4"/>
  <c r="D258" i="4"/>
  <c r="D259" i="4"/>
  <c r="D260" i="4"/>
  <c r="D261" i="4"/>
  <c r="D262" i="4"/>
  <c r="D257" i="4"/>
  <c r="H374" i="4" l="1"/>
  <c r="H375" i="4"/>
  <c r="H376" i="4"/>
  <c r="H373" i="4"/>
  <c r="F374" i="4"/>
  <c r="F375" i="4"/>
  <c r="F376" i="4"/>
  <c r="F373" i="4"/>
  <c r="H364" i="4"/>
  <c r="H365" i="4"/>
  <c r="H366" i="4"/>
  <c r="H363" i="4"/>
  <c r="F364" i="4"/>
  <c r="F365" i="4"/>
  <c r="F366" i="4"/>
  <c r="F363" i="4"/>
  <c r="F356" i="4"/>
  <c r="I342" i="4" l="1"/>
  <c r="I343" i="4"/>
  <c r="I344" i="4"/>
  <c r="I345" i="4"/>
  <c r="I346" i="4"/>
  <c r="I347" i="4"/>
  <c r="I348" i="4"/>
  <c r="I341" i="4"/>
  <c r="G342" i="4"/>
  <c r="G343" i="4"/>
  <c r="G344" i="4"/>
  <c r="G345" i="4"/>
  <c r="G346" i="4"/>
  <c r="G347" i="4"/>
  <c r="G348" i="4"/>
  <c r="G341" i="4"/>
  <c r="E342" i="4"/>
  <c r="E343" i="4"/>
  <c r="E344" i="4"/>
  <c r="E345" i="4"/>
  <c r="E346" i="4"/>
  <c r="E347" i="4"/>
  <c r="E348" i="4"/>
  <c r="E341" i="4"/>
  <c r="H303" i="4"/>
  <c r="H304" i="4"/>
  <c r="H305" i="4"/>
  <c r="H306" i="4"/>
  <c r="H307" i="4"/>
  <c r="H308" i="4"/>
  <c r="H302" i="4"/>
  <c r="F303" i="4"/>
  <c r="F304" i="4"/>
  <c r="F305" i="4"/>
  <c r="F306" i="4"/>
  <c r="F307" i="4"/>
  <c r="F308" i="4"/>
  <c r="F302" i="4"/>
  <c r="D303" i="4"/>
  <c r="D304" i="4"/>
  <c r="D305" i="4"/>
  <c r="D306" i="4"/>
  <c r="D307" i="4"/>
  <c r="D308" i="4"/>
  <c r="D302" i="4"/>
  <c r="H297" i="4"/>
  <c r="H296" i="4"/>
  <c r="F297" i="4"/>
  <c r="F296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9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K341" i="4"/>
  <c r="K342" i="4"/>
  <c r="K343" i="4"/>
  <c r="K344" i="4"/>
  <c r="K345" i="4"/>
  <c r="K346" i="4"/>
  <c r="K347" i="4"/>
  <c r="K348" i="4"/>
  <c r="J303" i="4" l="1"/>
  <c r="J304" i="4"/>
  <c r="J305" i="4"/>
  <c r="J306" i="4"/>
  <c r="J307" i="4"/>
  <c r="J308" i="4"/>
  <c r="J302" i="4"/>
  <c r="J297" i="4"/>
  <c r="J296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9" i="4"/>
  <c r="J22" i="4"/>
  <c r="J23" i="4"/>
  <c r="J24" i="4"/>
  <c r="J21" i="4"/>
  <c r="H13" i="4"/>
  <c r="H14" i="4"/>
  <c r="H15" i="4"/>
  <c r="H12" i="4"/>
</calcChain>
</file>

<file path=xl/sharedStrings.xml><?xml version="1.0" encoding="utf-8"?>
<sst xmlns="http://schemas.openxmlformats.org/spreadsheetml/2006/main" count="528" uniqueCount="307">
  <si>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</si>
  <si>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</si>
  <si>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</si>
  <si>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</si>
  <si>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</si>
  <si>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</si>
  <si>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</si>
  <si>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</si>
  <si>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</si>
  <si>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</si>
  <si>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</si>
  <si>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</si>
  <si>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</si>
  <si>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</si>
  <si>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</si>
  <si>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</si>
  <si>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</si>
  <si>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</si>
  <si>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</si>
  <si>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</si>
  <si>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</si>
  <si>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</si>
  <si>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</si>
  <si>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</si>
  <si>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</si>
  <si>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</si>
  <si>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</si>
  <si>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</si>
  <si>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</si>
  <si>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</si>
  <si>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</si>
  <si>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</si>
  <si>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</si>
  <si>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</si>
  <si>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</si>
  <si>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Jornada de Portes Obertes o visites a Campus i centres de Barcelona</t>
  </si>
  <si>
    <t>Jornada de Portes Obertes o visites a Campus i centres de Baix Llobregat (Castelldefels)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</si>
  <si>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</si>
  <si>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</si>
  <si>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</si>
  <si>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</si>
  <si>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</si>
  <si>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ESCOLA TÈCNICA SUPERIOR D'ENGINYERIA INDUSTRIAL DE BARCELONA</t>
  </si>
  <si>
    <t>Grau en Enginyeria de Materials</t>
  </si>
  <si>
    <t>Grau en Enginyeria en Tecnologies Industrials</t>
  </si>
  <si>
    <t>Grau en Enginyeria Química</t>
  </si>
  <si>
    <t>M'ha ajudat a decidir</t>
  </si>
  <si>
    <t>Visita de l'ETSEIB al meu centre</t>
  </si>
  <si>
    <t>Saló de l'Ensenyament</t>
  </si>
  <si>
    <t>Jornades de Portes Obertes</t>
  </si>
  <si>
    <t>L'has trobat fàcilment</t>
  </si>
  <si>
    <t>T'ha costat trobar-la</t>
  </si>
  <si>
    <t>Ha estat aclaridora</t>
  </si>
  <si>
    <t>No t'ha aclarit els dubtes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</si>
  <si>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</si>
  <si>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</si>
  <si>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</si>
  <si>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</si>
  <si>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</si>
  <si>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Me l'han recomanada</t>
  </si>
  <si>
    <t>Crec que és la única que ofereix aquests estudis</t>
  </si>
  <si>
    <t>Femení</t>
  </si>
  <si>
    <t>Masculí</t>
  </si>
  <si>
    <t>Cicle Formatiu de Grau Superior</t>
  </si>
  <si>
    <t>Abrera - IES Voltrera (Pg. de l'Estació, 18)</t>
  </si>
  <si>
    <t>Andorra La Vella - Col•legi Sant Ermengol (C. Roc de Sant Pere S/N)</t>
  </si>
  <si>
    <t>Arenys de Mar - IES Els Tres Turons (Fondo de les Creus, s/n)</t>
  </si>
  <si>
    <t>Artesa de Segre - IES Els Planells (Ctra. Montsonis, s/n)</t>
  </si>
  <si>
    <t>Badalona - Badalonès (C. Arbres, 17)</t>
  </si>
  <si>
    <t>Badalona - Col•legi Cultural (Pl. Marquès de Barberà, 13)</t>
  </si>
  <si>
    <t>Badalona - Col•legi Cultural (Termes Romanes, 10)</t>
  </si>
  <si>
    <t>Badalona - IES Badalona VII (C. Ausias March, 86)</t>
  </si>
  <si>
    <t>Badalona - IES Enric Borràs (Pge. Encants, s/n)</t>
  </si>
  <si>
    <t>Badalona - Maristes Champagnat (C. Dos de Maig, 67)</t>
  </si>
  <si>
    <t>Bagà - IES L'Alt Berguedà (Av. Salarich, 29)</t>
  </si>
  <si>
    <t>Barcelona - Anna Ravell (C. Blasco de Garay, 52)</t>
  </si>
  <si>
    <t>Barcelona - Aula Escola Europea (Av. Mare de Déu de Lorda, 34-36)</t>
  </si>
  <si>
    <t>Barcelona - Betània-Patmos (Av. Mare de Déu de Lorda, 2-16)</t>
  </si>
  <si>
    <t>Barcelona - Canigó (C. Císter, 23)</t>
  </si>
  <si>
    <t>Barcelona - Casp-Sagrat Cor de Jesús (C. Casp, 25)</t>
  </si>
  <si>
    <t>Barcelona - Escola Pia Balmes (C. Balmes, 208)</t>
  </si>
  <si>
    <t>Barcelona - Escola Pia de Sarrià-Calassanç (C. Immaculada, 25-35)</t>
  </si>
  <si>
    <t>Barcelona - Escola Pia Sant Antoni (Rda. Sant Pau, 72)</t>
  </si>
  <si>
    <t>Barcelona - Escola Professional Salesiana (Pg. Sant Joan Bosco, 42)</t>
  </si>
  <si>
    <t>Barcelona - Escola Virolai (C. Ceuta, s/n)</t>
  </si>
  <si>
    <t>Barcelona - Escuela Suiza (C. Alfons XII, 95-105)</t>
  </si>
  <si>
    <t>Barcelona - FERT (C. Pomaret, 23)</t>
  </si>
  <si>
    <t>Barcelona - Frederic Mistral/Tècnic Eulàlia (C. Pere II de Muntada, 8)</t>
  </si>
  <si>
    <t>Barcelona - Granés batxillerat (Ptge. de la Concepció, 15)</t>
  </si>
  <si>
    <t>Barcelona - IES Dr. Puigvert (Pg. de Santa Coloma 46-54 / Coronel Monasteri)</t>
  </si>
  <si>
    <t>Barcelona - IES Ernest Lluch (C. Diputació,11-15)</t>
  </si>
  <si>
    <t>Barcelona - IES Escola del Treball (c/Comte d'Urgell, 187)</t>
  </si>
  <si>
    <t>Barcelona - IES Front Marítim (C. Espronceda 18-34)</t>
  </si>
  <si>
    <t>Barcelona - IES Joan Boscà (Av. d'Esplugues, 40)</t>
  </si>
  <si>
    <t>Barcelona - IES Les Corts (Travessera de les Corts, 131-159)</t>
  </si>
  <si>
    <t>Barcelona - IES Menéndez y Pelayo (Via Augusta, 138-140)</t>
  </si>
  <si>
    <t>Barcelona - IES Montserrat (C. Copèrnic, 84)</t>
  </si>
  <si>
    <t>Barcelona - IES Príncep de Girona (Travessera de Gràcia, 357)</t>
  </si>
  <si>
    <t>Barcelona - IES Príncep de Viana (C. Torroella de Montgrí, 6-18)</t>
  </si>
  <si>
    <t>Barcelona - IES Salvador Espriu (Pl. de les Glòries Catalanes, 20)</t>
  </si>
  <si>
    <t>Barcelona - IES Secretari Coloma (C. Secretari Coloma, 25)</t>
  </si>
  <si>
    <t>Barcelona - IES Valldemossa (C. Pintor Alzamora, 7-9)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</si>
  <si>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</si>
  <si>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</si>
  <si>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</si>
  <si>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Jesús i Maria (Pg. de Sant Gervasi, 15)</t>
  </si>
  <si>
    <t>Barcelona - Jesús Maria (Av. Meridiana, 392-406)</t>
  </si>
  <si>
    <t>Barcelona - Jesús, Maria i Josep (C. Sant Sebastià, 55)</t>
  </si>
  <si>
    <t>Barcelona - Joan Pelegrí (C. Consell de Cent, 14)</t>
  </si>
  <si>
    <t>Barcelona - Josep Tous (C. Begur, 10-20)</t>
  </si>
  <si>
    <t>Barcelona - La Salle Bonanova (Pg. de la Bonanova, 8)</t>
  </si>
  <si>
    <t>Barcelona - Lestonnac (C. Aragó, 284 / cantonada Pau Claris)</t>
  </si>
  <si>
    <t>Barcelona - Lestonnac (C. Pau Claris, 131)</t>
  </si>
  <si>
    <t>Barcelona - Loreto-Abat Oliba (Av. Pearson, 9)</t>
  </si>
  <si>
    <t>Liceu Francès de Barcelona (Av. Bosch i Gimpera, 6-10)</t>
  </si>
  <si>
    <t>Barcelona - Madres Concepcionistas de la Enseñanza (C. de la Torre, 19)</t>
  </si>
  <si>
    <t>Barcelona - Mare de Déu del Roser-Amílcar (C. Amílcar, 10 (entrada Pça Santa Eulàlia 1)</t>
  </si>
  <si>
    <t>Barcelona - Nuestra Señora de los Ángeles (C. Sagrera, 68-80)</t>
  </si>
  <si>
    <t>Barcelona - Maristes la Immaculada (C. València, 370)</t>
  </si>
  <si>
    <t>Barcelona - Maristes Sants - les Corts (C. Vallespir, 160)</t>
  </si>
  <si>
    <t>Barcelona - Montserrat (Av. Vallvidrera, 68)</t>
  </si>
  <si>
    <t>Barcelona - Nuestra Señora del Rosario (C. Mallorca, 349)</t>
  </si>
  <si>
    <t>Barcelona - Palcam (C. Rosalía de Castro, 30-32)</t>
  </si>
  <si>
    <t>Barcelona - Pare Damià dels Sagrats Cors (Av. Vallvirera, 10)</t>
  </si>
  <si>
    <t>Barcelona - Pare Manyanet (Travessera de les Corts, 331)</t>
  </si>
  <si>
    <t>Barcelona - Proa (C. Almeria, 57)</t>
  </si>
  <si>
    <t>Barcelona - Sagrada Família (C. Arquímedes, 60-68)</t>
  </si>
  <si>
    <t>Barcelona - Sagrat Cor Diputació (C. Diputació, 326)</t>
  </si>
  <si>
    <t>Barcelona - Sagrat Cor-Sarrià (C. Sagrat Cor, 25)</t>
  </si>
  <si>
    <t>Barcelona - Salesians de Rocafort (C. Rocafort, 42)</t>
  </si>
  <si>
    <t>Barcelona - Salesians de Sarrià (Sant Àngel) (Pg. de Sant Joan Bosco, 42)</t>
  </si>
  <si>
    <t>Barcelona - Sant Estanislau de Kostka-S.E.K. (Rier de Can Toda 29-31)</t>
  </si>
  <si>
    <t>Barcelona - Sant Ignasi (C. Carrasco i Formiguera, 32)</t>
  </si>
  <si>
    <t>Barcelona - Sant Joan Bosco/Salesians d'Horta (Pg. Vall d'Hebron, 258-260)</t>
  </si>
  <si>
    <t>Barcelona - Sant Josep (C. Montseny, 31-39)</t>
  </si>
  <si>
    <t>Barcelona - Sant Miquel (C. Rosselló, 175)</t>
  </si>
  <si>
    <t>Barcelona - Santa Teresa de Jesús (C. Llobregós, 130)</t>
  </si>
  <si>
    <t>Barcelona - Santa Teresa de Lisieux (C. Déu i Mata, 67)</t>
  </si>
  <si>
    <t>Barcelona - Santíssima Trinitat (Av. D'Esplugues, 62-70)</t>
  </si>
  <si>
    <t>Barcelona - Sil (Av. Tibidabo, 26-28)</t>
  </si>
  <si>
    <t>Barcelona - St. Paul's School (Av. Pearson, 39)</t>
  </si>
  <si>
    <t>Barcelona - St. Peter's School (C. Eduard Toldrà, 14-18)</t>
  </si>
  <si>
    <t>Barcelona - Súnion (Av. República Argentina, 85-89)</t>
  </si>
  <si>
    <t>Barcelona - Thau (Avinguda d'Esplugues, 49-53)</t>
  </si>
  <si>
    <t>Barcelona - Vedruna-Gràcia (C. Gran de Gràcia, 234-236)</t>
  </si>
  <si>
    <t>Barcelona - Zurich (Av. Pearson, 73)</t>
  </si>
  <si>
    <t>Bellaterra - La Vall (Ctra. Sabadell a Bellaterra, Km. 4,6)</t>
  </si>
  <si>
    <t>Bellcaire d'Urgell - IES Ermengol IV (C. Enric Servat, s/n)</t>
  </si>
  <si>
    <t>Berga - IES Guillem de Berguedà (Cami de Pedret, 2)</t>
  </si>
  <si>
    <t>Blanes - IES S'Agulla (Ctra. De Malgrat, 13)</t>
  </si>
  <si>
    <t>Caldes de Montbui - Escola Pia de Caldes de Montbui (Avda. Josep Fontcuberta, 166)</t>
  </si>
  <si>
    <t>Calella - Freta (C. Costa i Fornaguera, 2-14)</t>
  </si>
  <si>
    <t>Cambrils - IES Cambrils (Pl. Ajuntament, 7)</t>
  </si>
  <si>
    <t>Capellades - IES Molí de la Vila (C. Call, 56)</t>
  </si>
  <si>
    <t>Cardedeu - Taller Ginebró (C/ Jaume Campmajor nº 9)</t>
  </si>
  <si>
    <t>Cassà de la Selva - IES de Cassà de la Selva (Josep Pla, s/n)</t>
  </si>
  <si>
    <t>Castelló de la Plana - IES Penyagolosa (C/ Moncófar, s/n)</t>
  </si>
  <si>
    <t>Cerdanyola del Vallès - IES Jaume Mimó (Serra de Galliners, s/n)</t>
  </si>
  <si>
    <t>Cerdanyola del Vallès - IES Pere Calders (Campus U.A.B.)</t>
  </si>
  <si>
    <t>Corbera de Llobregat - IES de Corbera de Llobregat (C. Andromeda, 2-4)</t>
  </si>
  <si>
    <t>Cornellà de Llobregat - IES Joan Miró (Av. Mare de Déu de Montserrat, s/n)</t>
  </si>
  <si>
    <t>Cornellà de Llobregat - IES Maria Aurèlia Capmany (C. Garrofer, s/n)</t>
  </si>
  <si>
    <t>Eivissa - IES Isidoro Macabich (Carrer de Sa Blanca Dona s/n Apartat 811)</t>
  </si>
  <si>
    <t>El Masnou - IES Maremar (Av. Cusí Fortunet, 52)</t>
  </si>
  <si>
    <t>El Masnou - IES Mediterrània (C. Rosa Sensat, s/n)</t>
  </si>
  <si>
    <t>El Prat de Llobregat - IES Salvador Dalí (Av. Pare Andreu de Palma, 1-3)</t>
  </si>
  <si>
    <t>Esplugues de Llobregat - Col•legi Alemany de Barcelona (Av. Jacint Esteva Fontanet, 105)</t>
  </si>
  <si>
    <t>Esplugues de Llobregat - Garbí (C. Sant Mateu, 13-15)</t>
  </si>
  <si>
    <t>Esplugues de Llobregat - IES Joanot Martorell (C. Sant Mateu, 21)</t>
  </si>
  <si>
    <t>Esplugues de Llobregat - IES Joaquim Blume (C. Sant Mateu, s/n)</t>
  </si>
  <si>
    <t>Esplugues de Llobregat - Isabel de Villena (C. Joan Miró, s/n)</t>
  </si>
  <si>
    <t>Esplugues de Llobregat - The American School of Barcelona (C. Jaume Balmes, 7)</t>
  </si>
  <si>
    <t>Felanitx (Mallorca) - IES Felanitx (Carretera de Petra, s/n)</t>
  </si>
  <si>
    <t>Ferreries (Menorca) - IES Biel Martí (Av. Son Morera, s/n)</t>
  </si>
  <si>
    <t>Gavà - Bon Soleil (Camí de la Pava, 15)</t>
  </si>
  <si>
    <t>Gavà - Inmaculada Concepción (Pl. de l'Església, 1)</t>
  </si>
  <si>
    <t>Gavà - Sagrada Família (Rbla. de Pompeu Fabra, 126-130)</t>
  </si>
  <si>
    <t>Gavà - Santo Ángel (Av, de les Bòbiles, 1)</t>
  </si>
  <si>
    <t>Girona - Bell-lloc del Pla (C/ Can Pau Birol 2-6)</t>
  </si>
  <si>
    <t>Girona - IES Jaume Vicenç Vives (C. Isabel la Católica núm 17)</t>
  </si>
  <si>
    <t>Girona - IES Montilivi (Av. Montilivi, 125)</t>
  </si>
  <si>
    <t>Girona - La Salle (C. Sant Joan Baptiste de la Salle, 12)</t>
  </si>
  <si>
    <t>Girona - Maristes Girona (Av. Josep Tarradellas, 5-7)</t>
  </si>
  <si>
    <t>Girona - Vedruna (Ctra. Barcelona, 21)</t>
  </si>
  <si>
    <t>Gironella - IES Pere Fontdevila (Pont de les Eres, 4)</t>
  </si>
  <si>
    <t>Granollers - Cervetó (C. Isabel de Villena, 43-45)</t>
  </si>
  <si>
    <t>Granollers - Educem (C. Rafael Casanova, 40 - 42)</t>
  </si>
  <si>
    <t>Granollers - Escola Pia de Granollers (c. Guayaquil, 54)</t>
  </si>
  <si>
    <t>Granollers - IES Antoni Cumella (C. Roger de Flor, s/n(cantonada St Tomas d'Aquino))</t>
  </si>
  <si>
    <t>Inca (Mallorca) - IES Berenguer d'Anoia (Av. Alcudia, s/n)</t>
  </si>
  <si>
    <t>Jorba - Mestral (Carretera NII, km 550)</t>
  </si>
  <si>
    <t>Jorba - Montclar (Antiga Ctra. N-II, s/n)</t>
  </si>
  <si>
    <t>La Garriga - IES Manuel Blancafort (Av. 11 de Setembre, 29)</t>
  </si>
  <si>
    <t>La Garriga - IES Vil.la Romana (C. Santa Maria del Camí, s/n)</t>
  </si>
  <si>
    <t>La Margineda - Escola Andorrana de Batxillerat (C/ Tossalet i Vinyals, 45)</t>
  </si>
  <si>
    <t>L'Arboç - Esc. Familiar Agrària Campjoliu (Ctra. N-340 km. 1202)</t>
  </si>
  <si>
    <t>L'Arboç - IES de L'Arboç (C. Pompeu Fabra, s/n)</t>
  </si>
  <si>
    <t>Les Borges Blanques - IES Josep Vallverdú (Dr. Josep Trueta, s/n)</t>
  </si>
  <si>
    <t>L'Hospitalet de Llobregat - Canigó (C. Mossén Lluís Pañella, 5)</t>
  </si>
  <si>
    <t>L'Hospitalet de Llobregat - IES Mercè Rodoreda (Rampla, 393)</t>
  </si>
  <si>
    <t>L'Hospitalet de Llobregat - IES Pedraforca (C. Enginyer Moncunill, 2)</t>
  </si>
  <si>
    <t>L'Hospitalet de Llobregat - IES Santa Eulàlia (Pl. Pius XII, s/n)</t>
  </si>
  <si>
    <t>L'Hospitalet de Llobregat - Joan XXIII (Av. Mare de Déu de Bellvitge,100-110)</t>
  </si>
  <si>
    <t>Lleida - Claver (Ctra. d'Osca, Km 107(finca Vallfonda))</t>
  </si>
  <si>
    <t>Lleida - Episcopal-Mare de Déu de l'Acadèmia (C. Dr. Combelles, 38)</t>
  </si>
  <si>
    <t>Lleida - IES Màrius Torres (C. Narcís Monturiol, 2)</t>
  </si>
  <si>
    <t>Lleida - IES Ronda (C. Henri Dunant, 3)</t>
  </si>
  <si>
    <t>Lleida - IES Samuel Gili i Gaya (Ton Sirera, s/n)</t>
  </si>
  <si>
    <t>Lleida - Lestonnac-L'Ensenyança (Av. Prat de la Riba, 38)</t>
  </si>
  <si>
    <t>Lleida - Maristes Montserrat (Av. Catalunya, 3)</t>
  </si>
  <si>
    <t>Mahó (Menorca) - IES Joan Ramis i Ramis (Av. Vives Llull nº 15)</t>
  </si>
  <si>
    <t>Manresa - IES Lacetània (Av. Bases de Manresa, 51-59)</t>
  </si>
  <si>
    <t>Manresa - La Salle (C. Pau, 109-111)</t>
  </si>
  <si>
    <t>Mataró - Escola Pia de Mataró (C/ Sant Agustí, 59)</t>
  </si>
  <si>
    <t>Mataró - IES Damià Campeny (Pl. dels Bous, 5)</t>
  </si>
  <si>
    <t>Mataró - IES Pla d'en Boet (C. Ciutat Freta, 26)</t>
  </si>
  <si>
    <t>Mataró - Maristes Valldemia (Av. de la Riera, 124-182)</t>
  </si>
  <si>
    <t>Molins de Rei - Col•legi Virolai (C/ Camí antic de Santa Creu d'Olorda, 106)</t>
  </si>
  <si>
    <t>Molins de Rei - IES Bernat el Ferrer (C. Ntra. Sra. de Lourdes, 34)</t>
  </si>
  <si>
    <t>Mollet del Vallès - IES Vicenç Plantada (C. Palau de Plegamans, 8-14)</t>
  </si>
  <si>
    <t>Mollet del Vallès - Sant Gervasi (C. Sabadell, 41)</t>
  </si>
  <si>
    <t>Montgat - IES Thalassa (Pg. Abat Escarré, s/n)</t>
  </si>
  <si>
    <t>Montgat - Mireia (C. Marina, 49)</t>
  </si>
  <si>
    <t>Móra d'Ebre - Institut Escola 3 d'abril (C. Angel Guimerà, 2)</t>
  </si>
  <si>
    <t>Olot - IES Bosc de la Coma (C. Toledo, s/n)</t>
  </si>
  <si>
    <t>Palma de Mallorca - IES Guillem Sagrera (C/ Salvador Dalí , 5)</t>
  </si>
  <si>
    <t>Pineda de Mar - IES Joan Coromines (C. Extremadura, 27)</t>
  </si>
  <si>
    <t>Premià de Dalt - IES Valerià Pujol i Bosch (Pg. Can Balet, s/n)</t>
  </si>
  <si>
    <t>Premià de Mar - IES de Premià de Mar (C. Rafael de Casanovas, s/n)</t>
  </si>
  <si>
    <t>Reus - IES Gabriel Ferrater i Soler (Ctra. de Montblanc, 5-9 (s'entra C. Josep Caixers))</t>
  </si>
  <si>
    <t>Reus - Puigcerver (C. Astorga, 13)</t>
  </si>
  <si>
    <t>Reus - Sant Josep (C. Raval Robuster, 30)</t>
  </si>
  <si>
    <t>Ripoll - IES Abat Oliba (Ctra. Barcelona, 57)</t>
  </si>
  <si>
    <t>Roda de Ter - IES Miquel Martí i Pol (Av. Miquel Martí i Pol, 1-3)</t>
  </si>
  <si>
    <t>Roses - Centre Escolar Empordà (Riera Ginjolers, 196)</t>
  </si>
  <si>
    <t>Sabadell - Escola Pia de Sabadell (C. Escola Pia, 92)</t>
  </si>
  <si>
    <t>Sabadell - IES Pau Vila (C. Viladomat, 118)</t>
  </si>
  <si>
    <t>Sant Adrià de Besòs - Sagrat Cor-Sant Gabriel (C. Ricart, 8-14)</t>
  </si>
  <si>
    <t>Sant Andreu de la Barca - IES Montserrat Roig (C. Rafael Casanovas 2-12)</t>
  </si>
  <si>
    <t>Sant Boi de Llobregat - IES Ítaca (C. Bonaventura Calopa, s/n)</t>
  </si>
  <si>
    <t>Sant Boi de Llobregat - Sant Josep (Av. Can Carreras, 16-18)</t>
  </si>
  <si>
    <t>Sant Cugat del Vallès - Europa International School (C. Pla del Vinyet, 110)</t>
  </si>
  <si>
    <t>Sant Cugat del Vallès - IES Angeleta Ferrer i Sensat (C. Granollers, 43)</t>
  </si>
  <si>
    <t>Sant Cugat del Vallès - IES Centre d'Alt Rendiment Esportiu (C. de l'Alcalde Barnils, s/n)</t>
  </si>
  <si>
    <t>Sant Cugat del Vallès - La Farga (Camí al Papiol, 36)</t>
  </si>
  <si>
    <t>Sant Cugat del Vallès - Viaró (Av. Alcalde Barnils, 2)</t>
  </si>
  <si>
    <t>Sant Feliu de Llobregat - Bon Salvador (C. d'Armenteres, 39)</t>
  </si>
  <si>
    <t>Sant Feliu de Llobregat - IES Martí Dot (C. Josep Teixidor, 2-12)</t>
  </si>
  <si>
    <t>Sant Feliu de Llobregat - Virgen de la Salud (C. Constitució, 3)</t>
  </si>
  <si>
    <t>Sant Joan Despí - Ateneu Instructiu (Passeig del Canal s.n. / C. Francesc Macià 57)</t>
  </si>
  <si>
    <t>Sant Joan Despí - IES Jaume Salvador i Pedrol (C. Sant Martí de l'Erm, 4)</t>
  </si>
  <si>
    <t>Sant Just Desvern - IES de Sant Just Desvern (Pg. de la Muntanya, 19)</t>
  </si>
  <si>
    <t>Sant Quirze del Vallès - IES Sant Quirze del Vallès (C. Bages, 21)</t>
  </si>
  <si>
    <t>Sant Sadurní d'Anoia - IES Escola Intermunicipal del Penedès (Pl. Santiago Rusiñol, s/n)</t>
  </si>
  <si>
    <t>Sant Sadurní d'Anoia - Sant Josep (C. Germans de Sant Gabriel, 2-7)</t>
  </si>
  <si>
    <t>Santa Coloma de Gramenet - IES Les Vinyes (C. Amèrica, 53)</t>
  </si>
  <si>
    <t>Santa Coloma de Gramenet - IES Puig Castellar (C. Anselm de Rius, 10)</t>
  </si>
  <si>
    <t>Santa Eulàlia de Ronçana - IES La Vall de Tenes (Camí de la Rovira, s/n)</t>
  </si>
  <si>
    <t>Sitges - Escola Pia de Sitges (C. Sant Isidre, 19)</t>
  </si>
  <si>
    <t>Sitges - IES Vinyet (C. Mestre Manel Torrents Girona 2-6)</t>
  </si>
  <si>
    <t>Tarragona - IES Antoni de Martí i Franquès (C. Enric d'Ossó, 3)</t>
  </si>
  <si>
    <t>Tarragona - La Salle (Ctra. De Valls, s/n)</t>
  </si>
  <si>
    <t>Tarragona - Lestonnac-l'Ensenyança (C. de l'Arc de Sant Llorenç, 2)</t>
  </si>
  <si>
    <t>Tàrrega - IES Manuel de Pedrolo (Av. Tarragona, 2)</t>
  </si>
  <si>
    <t>Torelló - IES Cirviànum de Torelló (C. Ausiàs March s/n)</t>
  </si>
  <si>
    <t>Torroella de Montgrí - Sant Gabriel (Rda. Pau Casals, 35)</t>
  </si>
  <si>
    <t>Tortosa - IES Joaquim Bau (Av. Estadi, 14)</t>
  </si>
  <si>
    <t>Tremp - IES de Tremp (Av. Bisbe Iglesias, 5)</t>
  </si>
  <si>
    <t>Valls - IES Narcís Oller (C. Francesc Gumà Ferran, 1)</t>
  </si>
  <si>
    <t>Vic - IES de Vic (Av. Sant Bernat Calbó, 8)</t>
  </si>
  <si>
    <t>Vic - IES Jaume Callís (Av. Olímpia, 2)</t>
  </si>
  <si>
    <t>Vic - Sant Miquel dels Sants (C. Jaume I, 11)</t>
  </si>
  <si>
    <t>Viladecans - Goar (C. Circumval•lació, 50)</t>
  </si>
  <si>
    <t>Vilafranca del Penedès - IES Eugeni d'Ors (Av. Tarragona, s/n)</t>
  </si>
  <si>
    <t>Vilafranca del Penedès - IES Milà i Fontanals (C. Torrelles de Foix, s/n)</t>
  </si>
  <si>
    <t>Vilanova i la Geltrú - IES Dolors Mallafrè i Ros (C. Zamenhof, 57)</t>
  </si>
  <si>
    <t>Vilanova i la Geltrú - IES Manuel de Cabanyes (Av. Francesc Macià, 110-114)</t>
  </si>
  <si>
    <t>Vilassar de Mar - IES Pere Ribot (C. Santa Eugènia, 62-72)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</si>
  <si>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</si>
  <si>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</si>
  <si>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</si>
  <si>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</si>
  <si>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</si>
  <si>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</si>
  <si>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</si>
  <si>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</si>
  <si>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</si>
  <si>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 (@BarcelonaTech)</t>
  </si>
  <si>
    <t>Escola Oficial d'Idiomes: Curs de nivell 5 o Certificat Avançat 2 </t>
  </si>
  <si>
    <t>Ja havia decidit fer aquest estudis</t>
  </si>
  <si>
    <t>Activitats de Difusió (tallers)</t>
  </si>
  <si>
    <t>Facebook</t>
  </si>
  <si>
    <t>Twitter</t>
  </si>
  <si>
    <t>Youtube</t>
  </si>
  <si>
    <t>No he buscat informació de l'ETSEIB a xarxes socials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</si>
  <si>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</si>
  <si>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6. En cas que hagis participat en alguna activitat de promoció del l’ETSEIB, en quin grau t’ha servit per pendre la decisió de realitzar aquest estudi?</t>
  </si>
  <si>
    <t>7. Has consultat el web de l’ETSEIB?</t>
  </si>
  <si>
    <t xml:space="preserve">8. Si l’has consultat, la informació que cercaves </t>
  </si>
  <si>
    <t>2014-2015</t>
  </si>
  <si>
    <t>Crec que és la millor en aquests estudis</t>
  </si>
  <si>
    <t xml:space="preserve">Crec que és l'única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</si>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</sst>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%"/>
    <numFmt numFmtId="166" formatCode="####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8" fillId="2" borderId="0" xfId="0" applyFont="1" applyFill="1" applyAlignment="1">
      <alignment vertical="center" wrapText="1"/>
    </xf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6" fontId="14" fillId="0" borderId="19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164" fontId="15" fillId="4" borderId="16" xfId="0" applyNumberFormat="1" applyFont="1" applyFill="1" applyBorder="1" applyAlignment="1">
      <alignment horizontal="right" vertical="top"/>
    </xf>
    <xf numFmtId="165" fontId="15" fillId="4" borderId="17" xfId="0" applyNumberFormat="1" applyFont="1" applyFill="1" applyBorder="1" applyAlignment="1">
      <alignment horizontal="right" vertical="top"/>
    </xf>
    <xf numFmtId="164" fontId="15" fillId="4" borderId="19" xfId="0" applyNumberFormat="1" applyFont="1" applyFill="1" applyBorder="1" applyAlignment="1">
      <alignment horizontal="right" vertical="top"/>
    </xf>
    <xf numFmtId="165" fontId="15" fillId="4" borderId="20" xfId="0" applyNumberFormat="1" applyFont="1" applyFill="1" applyBorder="1" applyAlignment="1">
      <alignment horizontal="right" vertical="top"/>
    </xf>
    <xf numFmtId="164" fontId="15" fillId="4" borderId="22" xfId="0" applyNumberFormat="1" applyFont="1" applyFill="1" applyBorder="1" applyAlignment="1">
      <alignment horizontal="right" vertical="top"/>
    </xf>
    <xf numFmtId="165" fontId="15" fillId="4" borderId="23" xfId="0" applyNumberFormat="1" applyFont="1" applyFill="1" applyBorder="1" applyAlignment="1">
      <alignment horizontal="right" vertical="top"/>
    </xf>
    <xf numFmtId="164" fontId="15" fillId="4" borderId="25" xfId="0" applyNumberFormat="1" applyFont="1" applyFill="1" applyBorder="1" applyAlignment="1">
      <alignment horizontal="right" vertical="top"/>
    </xf>
    <xf numFmtId="165" fontId="15" fillId="4" borderId="26" xfId="0" applyNumberFormat="1" applyFont="1" applyFill="1" applyBorder="1" applyAlignment="1">
      <alignment horizontal="right" vertical="top"/>
    </xf>
    <xf numFmtId="0" fontId="15" fillId="4" borderId="11" xfId="0" applyFont="1" applyFill="1" applyBorder="1" applyAlignment="1">
      <alignment horizontal="left" vertical="top" wrapText="1"/>
    </xf>
    <xf numFmtId="164" fontId="15" fillId="4" borderId="21" xfId="0" applyNumberFormat="1" applyFont="1" applyFill="1" applyBorder="1" applyAlignment="1">
      <alignment horizontal="right" vertical="top"/>
    </xf>
    <xf numFmtId="165" fontId="15" fillId="4" borderId="22" xfId="0" applyNumberFormat="1" applyFont="1" applyFill="1" applyBorder="1" applyAlignment="1">
      <alignment horizontal="right" vertical="top"/>
    </xf>
    <xf numFmtId="166" fontId="15" fillId="4" borderId="22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 wrapText="1"/>
    </xf>
    <xf numFmtId="0" fontId="16" fillId="7" borderId="27" xfId="0" applyFont="1" applyFill="1" applyBorder="1" applyAlignment="1">
      <alignment vertical="center" wrapText="1"/>
    </xf>
    <xf numFmtId="0" fontId="16" fillId="7" borderId="29" xfId="0" applyFont="1" applyFill="1" applyBorder="1" applyAlignment="1">
      <alignment vertical="center" wrapText="1"/>
    </xf>
    <xf numFmtId="0" fontId="16" fillId="7" borderId="31" xfId="0" applyFont="1" applyFill="1" applyBorder="1" applyAlignment="1">
      <alignment vertical="center" wrapText="1"/>
    </xf>
    <xf numFmtId="0" fontId="12" fillId="0" borderId="0" xfId="0" applyFont="1" applyBorder="1"/>
    <xf numFmtId="0" fontId="17" fillId="0" borderId="0" xfId="0" applyFont="1" applyBorder="1" applyAlignment="1">
      <alignment horizontal="left" vertical="top" wrapText="1"/>
    </xf>
    <xf numFmtId="165" fontId="17" fillId="0" borderId="0" xfId="0" applyNumberFormat="1" applyFont="1" applyBorder="1" applyAlignment="1">
      <alignment horizontal="right" vertical="top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6" fillId="7" borderId="3" xfId="0" applyFont="1" applyFill="1" applyBorder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2" fillId="0" borderId="0" xfId="0" applyFont="1"/>
    <xf numFmtId="10" fontId="12" fillId="0" borderId="0" xfId="0" applyNumberFormat="1" applyFont="1"/>
    <xf numFmtId="0" fontId="12" fillId="0" borderId="0" xfId="0" applyFont="1" applyAlignment="1">
      <alignment horizontal="center"/>
    </xf>
    <xf numFmtId="0" fontId="10" fillId="5" borderId="2" xfId="1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4" fillId="0" borderId="29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top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/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Gràfics!$L$156</c:f>
              <c:strCache>
                <c:ptCount val="1"/>
                <c:pt idx="0">
                  <c:v>Grau en Enginyeria de Materials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Gràfics!$L$157:$L$164</c:f>
              <c:numCache>
                <c:formatCode>###0.0%</c:formatCode>
                <c:ptCount val="8"/>
                <c:pt idx="0">
                  <c:v>0.125</c:v>
                </c:pt>
                <c:pt idx="1">
                  <c:v>6.8750000000000006E-2</c:v>
                </c:pt>
                <c:pt idx="2">
                  <c:v>6.8965517241379309E-2</c:v>
                </c:pt>
                <c:pt idx="3">
                  <c:v>6.9892473118279563E-2</c:v>
                </c:pt>
                <c:pt idx="4">
                  <c:v>5.6179775280898882E-2</c:v>
                </c:pt>
                <c:pt idx="5">
                  <c:v>8.8235294117647065E-2</c:v>
                </c:pt>
                <c:pt idx="6">
                  <c:v>0.1851851851851852</c:v>
                </c:pt>
                <c:pt idx="7">
                  <c:v>0.16666666666666669</c:v>
                </c:pt>
              </c:numCache>
            </c:numRef>
          </c:val>
        </c:ser>
        <c:ser>
          <c:idx val="1"/>
          <c:order val="1"/>
          <c:tx>
            <c:strRef>
              <c:f>Gràfics!$M$156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0.8125</c:v>
                </c:pt>
                <c:pt idx="1">
                  <c:v>0.78125</c:v>
                </c:pt>
                <c:pt idx="2">
                  <c:v>0.81609195402298851</c:v>
                </c:pt>
                <c:pt idx="3">
                  <c:v>0.76881720430107525</c:v>
                </c:pt>
                <c:pt idx="4">
                  <c:v>0.7752808988764045</c:v>
                </c:pt>
                <c:pt idx="5">
                  <c:v>0.73529411764705888</c:v>
                </c:pt>
                <c:pt idx="6">
                  <c:v>0.5185185185185186</c:v>
                </c:pt>
                <c:pt idx="7">
                  <c:v>0.66666666666666674</c:v>
                </c:pt>
              </c:numCache>
            </c:numRef>
          </c:val>
        </c:ser>
        <c:ser>
          <c:idx val="2"/>
          <c:order val="2"/>
          <c:tx>
            <c:strRef>
              <c:f>Gràfics!$N$156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6.25E-2</c:v>
                </c:pt>
                <c:pt idx="1">
                  <c:v>0.15</c:v>
                </c:pt>
                <c:pt idx="2">
                  <c:v>0.11494252873563218</c:v>
                </c:pt>
                <c:pt idx="3">
                  <c:v>0.16129032258064516</c:v>
                </c:pt>
                <c:pt idx="4">
                  <c:v>0.16853932584269665</c:v>
                </c:pt>
                <c:pt idx="5">
                  <c:v>0.17647058823529413</c:v>
                </c:pt>
                <c:pt idx="6">
                  <c:v>0.29629629629629628</c:v>
                </c:pt>
                <c:pt idx="7">
                  <c:v>0.16666666666666669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896000"/>
        <c:axId val="64898176"/>
        <c:axId val="0"/>
      </c:bar3DChart>
      <c:catAx>
        <c:axId val="6489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64898176"/>
        <c:crosses val="autoZero"/>
        <c:auto val="1"/>
        <c:lblAlgn val="ctr"/>
        <c:lblOffset val="100"/>
        <c:noMultiLvlLbl val="0"/>
      </c:catAx>
      <c:valAx>
        <c:axId val="64898176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648960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Gràfics!$L$156</c:f>
              <c:strCache>
                <c:ptCount val="1"/>
                <c:pt idx="0">
                  <c:v>Grau en Enginyeria de Materials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Gràfics!$L$157:$L$164</c:f>
              <c:numCache>
                <c:formatCode>###0.0%</c:formatCode>
                <c:ptCount val="8"/>
                <c:pt idx="0">
                  <c:v>0.125</c:v>
                </c:pt>
                <c:pt idx="1">
                  <c:v>6.8750000000000006E-2</c:v>
                </c:pt>
                <c:pt idx="2">
                  <c:v>6.8965517241379309E-2</c:v>
                </c:pt>
                <c:pt idx="3">
                  <c:v>6.9892473118279563E-2</c:v>
                </c:pt>
                <c:pt idx="4">
                  <c:v>5.6179775280898882E-2</c:v>
                </c:pt>
                <c:pt idx="5">
                  <c:v>8.8235294117647065E-2</c:v>
                </c:pt>
                <c:pt idx="6">
                  <c:v>0.1851851851851852</c:v>
                </c:pt>
                <c:pt idx="7">
                  <c:v>0.16666666666666669</c:v>
                </c:pt>
              </c:numCache>
            </c:numRef>
          </c:val>
        </c:ser>
        <c:ser>
          <c:idx val="1"/>
          <c:order val="1"/>
          <c:tx>
            <c:strRef>
              <c:f>Gràfics!$M$156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0.8125</c:v>
                </c:pt>
                <c:pt idx="1">
                  <c:v>0.78125</c:v>
                </c:pt>
                <c:pt idx="2">
                  <c:v>0.81609195402298851</c:v>
                </c:pt>
                <c:pt idx="3">
                  <c:v>0.76881720430107525</c:v>
                </c:pt>
                <c:pt idx="4">
                  <c:v>0.7752808988764045</c:v>
                </c:pt>
                <c:pt idx="5">
                  <c:v>0.73529411764705888</c:v>
                </c:pt>
                <c:pt idx="6">
                  <c:v>0.5185185185185186</c:v>
                </c:pt>
                <c:pt idx="7">
                  <c:v>0.66666666666666674</c:v>
                </c:pt>
              </c:numCache>
            </c:numRef>
          </c:val>
        </c:ser>
        <c:ser>
          <c:idx val="2"/>
          <c:order val="2"/>
          <c:tx>
            <c:strRef>
              <c:f>Gràfics!$N$156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Gràfics!$J$157:$K$164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6.25E-2</c:v>
                </c:pt>
                <c:pt idx="1">
                  <c:v>0.15</c:v>
                </c:pt>
                <c:pt idx="2">
                  <c:v>0.11494252873563218</c:v>
                </c:pt>
                <c:pt idx="3">
                  <c:v>0.16129032258064516</c:v>
                </c:pt>
                <c:pt idx="4">
                  <c:v>0.16853932584269665</c:v>
                </c:pt>
                <c:pt idx="5">
                  <c:v>0.17647058823529413</c:v>
                </c:pt>
                <c:pt idx="6">
                  <c:v>0.29629629629629628</c:v>
                </c:pt>
                <c:pt idx="7">
                  <c:v>0.16666666666666669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69152"/>
        <c:axId val="120922496"/>
        <c:axId val="0"/>
      </c:bar3DChart>
      <c:catAx>
        <c:axId val="12076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922496"/>
        <c:crosses val="autoZero"/>
        <c:auto val="1"/>
        <c:lblAlgn val="ctr"/>
        <c:lblOffset val="100"/>
        <c:noMultiLvlLbl val="0"/>
      </c:catAx>
      <c:valAx>
        <c:axId val="120922496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1207691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Comparativa!$AA$155</c:f>
              <c:strCache>
                <c:ptCount val="1"/>
                <c:pt idx="0">
                  <c:v>Grau en Enginyeria de Materials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8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Comparativa!$Y$156:$Z$164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pública</c:v>
                  </c:pt>
                  <c:pt idx="3">
                    <c:v>     La família</c:v>
                  </c:pt>
                  <c:pt idx="4">
                    <c:v>     Estudiants o antics estudiants de la UPC</c:v>
                  </c:pt>
                  <c:pt idx="5">
                    <c:v>     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Comparativa!$AA$156:$AA$164</c:f>
              <c:numCache>
                <c:formatCode>0.00%</c:formatCode>
                <c:ptCount val="9"/>
                <c:pt idx="0">
                  <c:v>0.80800000000000005</c:v>
                </c:pt>
                <c:pt idx="1">
                  <c:v>7.6999999999999999E-2</c:v>
                </c:pt>
                <c:pt idx="2">
                  <c:v>0.26900000000000002</c:v>
                </c:pt>
                <c:pt idx="3">
                  <c:v>0.115</c:v>
                </c:pt>
                <c:pt idx="4">
                  <c:v>0.23100000000000001</c:v>
                </c:pt>
                <c:pt idx="5">
                  <c:v>0.154</c:v>
                </c:pt>
                <c:pt idx="6">
                  <c:v>0.115</c:v>
                </c:pt>
                <c:pt idx="7">
                  <c:v>3.7999999999999999E-2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Comparativa!$AB$155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Comparativa!$Y$156:$Z$164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pública</c:v>
                  </c:pt>
                  <c:pt idx="3">
                    <c:v>     La família</c:v>
                  </c:pt>
                  <c:pt idx="4">
                    <c:v>     Estudiants o antics estudiants de la UPC</c:v>
                  </c:pt>
                  <c:pt idx="5">
                    <c:v>     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Comparativa!$AB$156:$AB$164</c:f>
              <c:numCache>
                <c:formatCode>0.00%</c:formatCode>
                <c:ptCount val="9"/>
                <c:pt idx="0">
                  <c:v>0.81699999999999995</c:v>
                </c:pt>
                <c:pt idx="1">
                  <c:v>1.4999999999999999E-2</c:v>
                </c:pt>
                <c:pt idx="2">
                  <c:v>0.26700000000000002</c:v>
                </c:pt>
                <c:pt idx="3">
                  <c:v>4.5999999999999999E-2</c:v>
                </c:pt>
                <c:pt idx="4">
                  <c:v>0.115</c:v>
                </c:pt>
                <c:pt idx="5">
                  <c:v>5.2999999999999999E-2</c:v>
                </c:pt>
                <c:pt idx="6">
                  <c:v>0.19800000000000001</c:v>
                </c:pt>
                <c:pt idx="7">
                  <c:v>2.3E-2</c:v>
                </c:pt>
                <c:pt idx="8">
                  <c:v>1.4999999999999999E-2</c:v>
                </c:pt>
              </c:numCache>
            </c:numRef>
          </c:val>
        </c:ser>
        <c:ser>
          <c:idx val="2"/>
          <c:order val="2"/>
          <c:tx>
            <c:strRef>
              <c:f>Comparativa!$AC$155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8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Comparativa!$Y$156:$Z$164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pública</c:v>
                  </c:pt>
                  <c:pt idx="3">
                    <c:v>     La família</c:v>
                  </c:pt>
                  <c:pt idx="4">
                    <c:v>     Estudiants o antics estudiants de la UPC</c:v>
                  </c:pt>
                  <c:pt idx="5">
                    <c:v>     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Comparativa!$AC$156:$AC$164</c:f>
              <c:numCache>
                <c:formatCode>0.00%</c:formatCode>
                <c:ptCount val="9"/>
                <c:pt idx="0">
                  <c:v>0.872</c:v>
                </c:pt>
                <c:pt idx="1">
                  <c:v>0</c:v>
                </c:pt>
                <c:pt idx="2">
                  <c:v>0.25600000000000001</c:v>
                </c:pt>
                <c:pt idx="3">
                  <c:v>0</c:v>
                </c:pt>
                <c:pt idx="4">
                  <c:v>0.17899999999999999</c:v>
                </c:pt>
                <c:pt idx="5">
                  <c:v>0.10299999999999999</c:v>
                </c:pt>
                <c:pt idx="6">
                  <c:v>0.10299999999999999</c:v>
                </c:pt>
                <c:pt idx="7">
                  <c:v>5.0999999999999997E-2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244352"/>
        <c:axId val="64250240"/>
        <c:axId val="0"/>
      </c:bar3DChart>
      <c:catAx>
        <c:axId val="6424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64250240"/>
        <c:crosses val="autoZero"/>
        <c:auto val="1"/>
        <c:lblAlgn val="ctr"/>
        <c:lblOffset val="100"/>
        <c:noMultiLvlLbl val="0"/>
      </c:catAx>
      <c:valAx>
        <c:axId val="64250240"/>
        <c:scaling>
          <c:orientation val="minMax"/>
          <c:max val="1"/>
        </c:scaling>
        <c:delete val="0"/>
        <c:axPos val="l"/>
        <c:numFmt formatCode="0.00%" sourceLinked="1"/>
        <c:majorTickMark val="out"/>
        <c:minorTickMark val="none"/>
        <c:tickLblPos val="nextTo"/>
        <c:crossAx val="642443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9.png"/><Relationship Id="rId18" Type="http://schemas.openxmlformats.org/officeDocument/2006/relationships/image" Target="../media/image11.png"/><Relationship Id="rId3" Type="http://schemas.openxmlformats.org/officeDocument/2006/relationships/image" Target="../media/image14.png"/><Relationship Id="rId21" Type="http://schemas.openxmlformats.org/officeDocument/2006/relationships/image" Target="../media/image22.png"/><Relationship Id="rId7" Type="http://schemas.openxmlformats.org/officeDocument/2006/relationships/image" Target="../media/image16.png"/><Relationship Id="rId12" Type="http://schemas.openxmlformats.org/officeDocument/2006/relationships/image" Target="../media/image6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png"/><Relationship Id="rId20" Type="http://schemas.openxmlformats.org/officeDocument/2006/relationships/image" Target="../media/image21.png"/><Relationship Id="rId1" Type="http://schemas.openxmlformats.org/officeDocument/2006/relationships/image" Target="../media/image13.png"/><Relationship Id="rId6" Type="http://schemas.openxmlformats.org/officeDocument/2006/relationships/image" Target="../media/image3.png"/><Relationship Id="rId11" Type="http://schemas.openxmlformats.org/officeDocument/2006/relationships/image" Target="../media/image18.png"/><Relationship Id="rId5" Type="http://schemas.openxmlformats.org/officeDocument/2006/relationships/image" Target="../media/image15.png"/><Relationship Id="rId15" Type="http://schemas.openxmlformats.org/officeDocument/2006/relationships/chart" Target="../charts/chart2.xml"/><Relationship Id="rId10" Type="http://schemas.openxmlformats.org/officeDocument/2006/relationships/image" Target="../media/image5.png"/><Relationship Id="rId19" Type="http://schemas.openxmlformats.org/officeDocument/2006/relationships/image" Target="../media/image20.png"/><Relationship Id="rId4" Type="http://schemas.openxmlformats.org/officeDocument/2006/relationships/image" Target="../media/image2.png"/><Relationship Id="rId9" Type="http://schemas.openxmlformats.org/officeDocument/2006/relationships/image" Target="../media/image17.png"/><Relationship Id="rId14" Type="http://schemas.openxmlformats.org/officeDocument/2006/relationships/image" Target="../media/image8.png"/><Relationship Id="rId2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295</xdr:row>
      <xdr:rowOff>104775</xdr:rowOff>
    </xdr:from>
    <xdr:to>
      <xdr:col>0</xdr:col>
      <xdr:colOff>514350</xdr:colOff>
      <xdr:row>295</xdr:row>
      <xdr:rowOff>104775</xdr:rowOff>
    </xdr:to>
    <xdr:cxnSp macro="">
      <xdr:nvCxnSpPr>
        <xdr:cNvPr id="3" name="Connector recte 2"/>
        <xdr:cNvCxnSpPr/>
      </xdr:nvCxnSpPr>
      <xdr:spPr>
        <a:xfrm flipH="1">
          <a:off x="276225" y="59350275"/>
          <a:ext cx="238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295</xdr:row>
      <xdr:rowOff>114300</xdr:rowOff>
    </xdr:from>
    <xdr:to>
      <xdr:col>0</xdr:col>
      <xdr:colOff>276225</xdr:colOff>
      <xdr:row>301</xdr:row>
      <xdr:rowOff>171450</xdr:rowOff>
    </xdr:to>
    <xdr:cxnSp macro="">
      <xdr:nvCxnSpPr>
        <xdr:cNvPr id="5" name="Connector recte 4"/>
        <xdr:cNvCxnSpPr/>
      </xdr:nvCxnSpPr>
      <xdr:spPr>
        <a:xfrm>
          <a:off x="266700" y="59359800"/>
          <a:ext cx="9525" cy="1352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301</xdr:row>
      <xdr:rowOff>190500</xdr:rowOff>
    </xdr:from>
    <xdr:to>
      <xdr:col>0</xdr:col>
      <xdr:colOff>581025</xdr:colOff>
      <xdr:row>301</xdr:row>
      <xdr:rowOff>190500</xdr:rowOff>
    </xdr:to>
    <xdr:cxnSp macro="">
      <xdr:nvCxnSpPr>
        <xdr:cNvPr id="7" name="Connector de fletxa recta 6"/>
        <xdr:cNvCxnSpPr/>
      </xdr:nvCxnSpPr>
      <xdr:spPr>
        <a:xfrm>
          <a:off x="276225" y="60731400"/>
          <a:ext cx="304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354</xdr:row>
      <xdr:rowOff>76200</xdr:rowOff>
    </xdr:from>
    <xdr:to>
      <xdr:col>1</xdr:col>
      <xdr:colOff>0</xdr:colOff>
      <xdr:row>354</xdr:row>
      <xdr:rowOff>76200</xdr:rowOff>
    </xdr:to>
    <xdr:cxnSp macro="">
      <xdr:nvCxnSpPr>
        <xdr:cNvPr id="4" name="Connector recte 3"/>
        <xdr:cNvCxnSpPr/>
      </xdr:nvCxnSpPr>
      <xdr:spPr>
        <a:xfrm>
          <a:off x="276225" y="73780650"/>
          <a:ext cx="41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354</xdr:row>
      <xdr:rowOff>76200</xdr:rowOff>
    </xdr:from>
    <xdr:to>
      <xdr:col>0</xdr:col>
      <xdr:colOff>295275</xdr:colOff>
      <xdr:row>357</xdr:row>
      <xdr:rowOff>323850</xdr:rowOff>
    </xdr:to>
    <xdr:cxnSp macro="">
      <xdr:nvCxnSpPr>
        <xdr:cNvPr id="8" name="Connector recte 7"/>
        <xdr:cNvCxnSpPr/>
      </xdr:nvCxnSpPr>
      <xdr:spPr>
        <a:xfrm>
          <a:off x="285750" y="73780650"/>
          <a:ext cx="9525" cy="819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357</xdr:row>
      <xdr:rowOff>342900</xdr:rowOff>
    </xdr:from>
    <xdr:to>
      <xdr:col>1</xdr:col>
      <xdr:colOff>9525</xdr:colOff>
      <xdr:row>357</xdr:row>
      <xdr:rowOff>342900</xdr:rowOff>
    </xdr:to>
    <xdr:cxnSp macro="">
      <xdr:nvCxnSpPr>
        <xdr:cNvPr id="10" name="Connector de fletxa recta 9"/>
        <xdr:cNvCxnSpPr/>
      </xdr:nvCxnSpPr>
      <xdr:spPr>
        <a:xfrm>
          <a:off x="285750" y="74618850"/>
          <a:ext cx="419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367</xdr:row>
      <xdr:rowOff>114301</xdr:rowOff>
    </xdr:from>
    <xdr:to>
      <xdr:col>0</xdr:col>
      <xdr:colOff>685800</xdr:colOff>
      <xdr:row>367</xdr:row>
      <xdr:rowOff>123825</xdr:rowOff>
    </xdr:to>
    <xdr:cxnSp macro="">
      <xdr:nvCxnSpPr>
        <xdr:cNvPr id="15" name="Connector de fletxa recta 14"/>
        <xdr:cNvCxnSpPr/>
      </xdr:nvCxnSpPr>
      <xdr:spPr>
        <a:xfrm flipV="1">
          <a:off x="333375" y="76628626"/>
          <a:ext cx="35242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357</xdr:row>
      <xdr:rowOff>323850</xdr:rowOff>
    </xdr:from>
    <xdr:to>
      <xdr:col>0</xdr:col>
      <xdr:colOff>323850</xdr:colOff>
      <xdr:row>367</xdr:row>
      <xdr:rowOff>123825</xdr:rowOff>
    </xdr:to>
    <xdr:cxnSp macro="">
      <xdr:nvCxnSpPr>
        <xdr:cNvPr id="17" name="Connector recte 16"/>
        <xdr:cNvCxnSpPr/>
      </xdr:nvCxnSpPr>
      <xdr:spPr>
        <a:xfrm>
          <a:off x="295275" y="74599800"/>
          <a:ext cx="28575" cy="2038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9</xdr:col>
      <xdr:colOff>466725</xdr:colOff>
      <xdr:row>33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466725</xdr:colOff>
      <xdr:row>61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466725</xdr:colOff>
      <xdr:row>89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5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9</xdr:col>
      <xdr:colOff>466725</xdr:colOff>
      <xdr:row>117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782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9</xdr:col>
      <xdr:colOff>466725</xdr:colOff>
      <xdr:row>145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40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9</xdr:col>
      <xdr:colOff>466725</xdr:colOff>
      <xdr:row>348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65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351</xdr:row>
      <xdr:rowOff>0</xdr:rowOff>
    </xdr:from>
    <xdr:to>
      <xdr:col>9</xdr:col>
      <xdr:colOff>466725</xdr:colOff>
      <xdr:row>376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282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5</xdr:row>
      <xdr:rowOff>152400</xdr:rowOff>
    </xdr:from>
    <xdr:to>
      <xdr:col>6</xdr:col>
      <xdr:colOff>47625</xdr:colOff>
      <xdr:row>8</xdr:row>
      <xdr:rowOff>0</xdr:rowOff>
    </xdr:to>
    <xdr:sp macro="" textlink="">
      <xdr:nvSpPr>
        <xdr:cNvPr id="10" name="QuadreDeText 9"/>
        <xdr:cNvSpPr txBox="1"/>
      </xdr:nvSpPr>
      <xdr:spPr>
        <a:xfrm>
          <a:off x="962025" y="1752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323850</xdr:colOff>
      <xdr:row>33</xdr:row>
      <xdr:rowOff>180975</xdr:rowOff>
    </xdr:from>
    <xdr:to>
      <xdr:col>6</xdr:col>
      <xdr:colOff>19050</xdr:colOff>
      <xdr:row>36</xdr:row>
      <xdr:rowOff>28575</xdr:rowOff>
    </xdr:to>
    <xdr:sp macro="" textlink="">
      <xdr:nvSpPr>
        <xdr:cNvPr id="11" name="QuadreDeText 10"/>
        <xdr:cNvSpPr txBox="1"/>
      </xdr:nvSpPr>
      <xdr:spPr>
        <a:xfrm>
          <a:off x="933450" y="7115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371475</xdr:colOff>
      <xdr:row>61</xdr:row>
      <xdr:rowOff>152400</xdr:rowOff>
    </xdr:from>
    <xdr:to>
      <xdr:col>6</xdr:col>
      <xdr:colOff>66675</xdr:colOff>
      <xdr:row>64</xdr:row>
      <xdr:rowOff>0</xdr:rowOff>
    </xdr:to>
    <xdr:sp macro="" textlink="">
      <xdr:nvSpPr>
        <xdr:cNvPr id="12" name="QuadreDeText 11"/>
        <xdr:cNvSpPr txBox="1"/>
      </xdr:nvSpPr>
      <xdr:spPr>
        <a:xfrm>
          <a:off x="981075" y="12420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89</xdr:row>
      <xdr:rowOff>47625</xdr:rowOff>
    </xdr:from>
    <xdr:to>
      <xdr:col>9</xdr:col>
      <xdr:colOff>295275</xdr:colOff>
      <xdr:row>91</xdr:row>
      <xdr:rowOff>85725</xdr:rowOff>
    </xdr:to>
    <xdr:sp macro="" textlink="">
      <xdr:nvSpPr>
        <xdr:cNvPr id="13" name="QuadreDeText 12"/>
        <xdr:cNvSpPr txBox="1"/>
      </xdr:nvSpPr>
      <xdr:spPr>
        <a:xfrm>
          <a:off x="0" y="176498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8</xdr:col>
      <xdr:colOff>95250</xdr:colOff>
      <xdr:row>119</xdr:row>
      <xdr:rowOff>38100</xdr:rowOff>
    </xdr:to>
    <xdr:sp macro="" textlink="">
      <xdr:nvSpPr>
        <xdr:cNvPr id="14" name="QuadreDeText 13"/>
        <xdr:cNvSpPr txBox="1"/>
      </xdr:nvSpPr>
      <xdr:spPr>
        <a:xfrm>
          <a:off x="0" y="229362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57151</xdr:colOff>
      <xdr:row>144</xdr:row>
      <xdr:rowOff>104775</xdr:rowOff>
    </xdr:from>
    <xdr:to>
      <xdr:col>7</xdr:col>
      <xdr:colOff>495301</xdr:colOff>
      <xdr:row>148</xdr:row>
      <xdr:rowOff>114300</xdr:rowOff>
    </xdr:to>
    <xdr:sp macro="" textlink="">
      <xdr:nvSpPr>
        <xdr:cNvPr id="15" name="QuadreDeText 14"/>
        <xdr:cNvSpPr txBox="1"/>
      </xdr:nvSpPr>
      <xdr:spPr>
        <a:xfrm>
          <a:off x="57151" y="281844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19050</xdr:colOff>
      <xdr:row>148</xdr:row>
      <xdr:rowOff>104775</xdr:rowOff>
    </xdr:from>
    <xdr:to>
      <xdr:col>13</xdr:col>
      <xdr:colOff>104774</xdr:colOff>
      <xdr:row>175</xdr:row>
      <xdr:rowOff>142875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57150</xdr:colOff>
      <xdr:row>291</xdr:row>
      <xdr:rowOff>152400</xdr:rowOff>
    </xdr:from>
    <xdr:to>
      <xdr:col>7</xdr:col>
      <xdr:colOff>466725</xdr:colOff>
      <xdr:row>294</xdr:row>
      <xdr:rowOff>142875</xdr:rowOff>
    </xdr:to>
    <xdr:sp macro="" textlink="">
      <xdr:nvSpPr>
        <xdr:cNvPr id="19" name="QuadreDeText 18"/>
        <xdr:cNvSpPr txBox="1"/>
      </xdr:nvSpPr>
      <xdr:spPr>
        <a:xfrm>
          <a:off x="57150" y="56235600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consultat el web de l'ETSEIB?</a:t>
          </a:r>
          <a:endParaRPr lang="ca-ES" sz="1100" b="1"/>
        </a:p>
      </xdr:txBody>
    </xdr:sp>
    <xdr:clientData/>
  </xdr:twoCellAnchor>
  <xdr:twoCellAnchor>
    <xdr:from>
      <xdr:col>0</xdr:col>
      <xdr:colOff>428625</xdr:colOff>
      <xdr:row>319</xdr:row>
      <xdr:rowOff>104775</xdr:rowOff>
    </xdr:from>
    <xdr:to>
      <xdr:col>8</xdr:col>
      <xdr:colOff>228600</xdr:colOff>
      <xdr:row>322</xdr:row>
      <xdr:rowOff>95250</xdr:rowOff>
    </xdr:to>
    <xdr:sp macro="" textlink="">
      <xdr:nvSpPr>
        <xdr:cNvPr id="22" name="QuadreDeText 21"/>
        <xdr:cNvSpPr txBox="1"/>
      </xdr:nvSpPr>
      <xdr:spPr>
        <a:xfrm>
          <a:off x="428625" y="39614475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l'has consultat, la informació que cercaves..</a:t>
          </a:r>
          <a:endParaRPr lang="ca-ES" sz="1100" b="1"/>
        </a:p>
      </xdr:txBody>
    </xdr:sp>
    <xdr:clientData/>
  </xdr:twoCellAnchor>
  <xdr:twoCellAnchor>
    <xdr:from>
      <xdr:col>0</xdr:col>
      <xdr:colOff>333375</xdr:colOff>
      <xdr:row>347</xdr:row>
      <xdr:rowOff>85725</xdr:rowOff>
    </xdr:from>
    <xdr:to>
      <xdr:col>8</xdr:col>
      <xdr:colOff>133350</xdr:colOff>
      <xdr:row>351</xdr:row>
      <xdr:rowOff>38100</xdr:rowOff>
    </xdr:to>
    <xdr:sp macro="" textlink="">
      <xdr:nvSpPr>
        <xdr:cNvPr id="23" name="QuadreDeText 22"/>
        <xdr:cNvSpPr txBox="1"/>
      </xdr:nvSpPr>
      <xdr:spPr>
        <a:xfrm>
          <a:off x="333375" y="44929425"/>
          <a:ext cx="4676775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buscat informació de l'ETSEIB en</a:t>
          </a:r>
          <a:r>
            <a:rPr lang="ca-ES" sz="1800" b="1" baseline="0"/>
            <a:t> altres xarxes socials?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295</xdr:row>
      <xdr:rowOff>0</xdr:rowOff>
    </xdr:from>
    <xdr:to>
      <xdr:col>9</xdr:col>
      <xdr:colOff>504825</xdr:colOff>
      <xdr:row>320</xdr:row>
      <xdr:rowOff>38100</xdr:rowOff>
    </xdr:to>
    <xdr:pic>
      <xdr:nvPicPr>
        <xdr:cNvPr id="20" name="Imatge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49377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7</xdr:col>
      <xdr:colOff>438150</xdr:colOff>
      <xdr:row>180</xdr:row>
      <xdr:rowOff>9525</xdr:rowOff>
    </xdr:to>
    <xdr:sp macro="" textlink="">
      <xdr:nvSpPr>
        <xdr:cNvPr id="21" name="QuadreDeText 20"/>
        <xdr:cNvSpPr txBox="1"/>
      </xdr:nvSpPr>
      <xdr:spPr>
        <a:xfrm>
          <a:off x="0" y="341757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9</xdr:col>
      <xdr:colOff>504825</xdr:colOff>
      <xdr:row>205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49377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205</xdr:row>
      <xdr:rowOff>123825</xdr:rowOff>
    </xdr:from>
    <xdr:to>
      <xdr:col>7</xdr:col>
      <xdr:colOff>200025</xdr:colOff>
      <xdr:row>209</xdr:row>
      <xdr:rowOff>19050</xdr:rowOff>
    </xdr:to>
    <xdr:sp macro="" textlink="">
      <xdr:nvSpPr>
        <xdr:cNvPr id="24" name="QuadreDeText 23"/>
        <xdr:cNvSpPr txBox="1"/>
      </xdr:nvSpPr>
      <xdr:spPr>
        <a:xfrm>
          <a:off x="219075" y="3982402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9</xdr:col>
      <xdr:colOff>504825</xdr:colOff>
      <xdr:row>234</xdr:row>
      <xdr:rowOff>38100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404622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85725</xdr:rowOff>
    </xdr:from>
    <xdr:to>
      <xdr:col>7</xdr:col>
      <xdr:colOff>438150</xdr:colOff>
      <xdr:row>237</xdr:row>
      <xdr:rowOff>9525</xdr:rowOff>
    </xdr:to>
    <xdr:sp macro="" textlink="">
      <xdr:nvSpPr>
        <xdr:cNvPr id="26" name="QuadreDeText 25"/>
        <xdr:cNvSpPr txBox="1"/>
      </xdr:nvSpPr>
      <xdr:spPr>
        <a:xfrm>
          <a:off x="0" y="451199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237</xdr:row>
      <xdr:rowOff>0</xdr:rowOff>
    </xdr:from>
    <xdr:to>
      <xdr:col>9</xdr:col>
      <xdr:colOff>504825</xdr:colOff>
      <xdr:row>262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457962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7</xdr:col>
      <xdr:colOff>438150</xdr:colOff>
      <xdr:row>267</xdr:row>
      <xdr:rowOff>9525</xdr:rowOff>
    </xdr:to>
    <xdr:sp macro="" textlink="">
      <xdr:nvSpPr>
        <xdr:cNvPr id="27" name="QuadreDeText 26"/>
        <xdr:cNvSpPr txBox="1"/>
      </xdr:nvSpPr>
      <xdr:spPr>
        <a:xfrm>
          <a:off x="0" y="507492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267</xdr:row>
      <xdr:rowOff>0</xdr:rowOff>
    </xdr:from>
    <xdr:to>
      <xdr:col>9</xdr:col>
      <xdr:colOff>504825</xdr:colOff>
      <xdr:row>292</xdr:row>
      <xdr:rowOff>38100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51511200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35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33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5</xdr:row>
      <xdr:rowOff>47625</xdr:rowOff>
    </xdr:from>
    <xdr:to>
      <xdr:col>6</xdr:col>
      <xdr:colOff>38100</xdr:colOff>
      <xdr:row>7</xdr:row>
      <xdr:rowOff>85725</xdr:rowOff>
    </xdr:to>
    <xdr:sp macro="" textlink="">
      <xdr:nvSpPr>
        <xdr:cNvPr id="7" name="QuadreDeText 6"/>
        <xdr:cNvSpPr txBox="1"/>
      </xdr:nvSpPr>
      <xdr:spPr>
        <a:xfrm>
          <a:off x="952500" y="1400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285750</xdr:colOff>
      <xdr:row>5</xdr:row>
      <xdr:rowOff>19050</xdr:rowOff>
    </xdr:from>
    <xdr:to>
      <xdr:col>15</xdr:col>
      <xdr:colOff>590550</xdr:colOff>
      <xdr:row>7</xdr:row>
      <xdr:rowOff>57150</xdr:rowOff>
    </xdr:to>
    <xdr:sp macro="" textlink="">
      <xdr:nvSpPr>
        <xdr:cNvPr id="8" name="QuadreDeText 7"/>
        <xdr:cNvSpPr txBox="1"/>
      </xdr:nvSpPr>
      <xdr:spPr>
        <a:xfrm>
          <a:off x="6991350" y="1371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504825</xdr:colOff>
      <xdr:row>61</xdr:row>
      <xdr:rowOff>38100</xdr:rowOff>
    </xdr:to>
    <xdr:pic>
      <xdr:nvPicPr>
        <xdr:cNvPr id="9" name="Imatg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58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19</xdr:col>
      <xdr:colOff>466725</xdr:colOff>
      <xdr:row>61</xdr:row>
      <xdr:rowOff>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58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33</xdr:row>
      <xdr:rowOff>171450</xdr:rowOff>
    </xdr:from>
    <xdr:to>
      <xdr:col>6</xdr:col>
      <xdr:colOff>19050</xdr:colOff>
      <xdr:row>36</xdr:row>
      <xdr:rowOff>19050</xdr:rowOff>
    </xdr:to>
    <xdr:sp macro="" textlink="">
      <xdr:nvSpPr>
        <xdr:cNvPr id="11" name="QuadreDeText 10"/>
        <xdr:cNvSpPr txBox="1"/>
      </xdr:nvSpPr>
      <xdr:spPr>
        <a:xfrm>
          <a:off x="933450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133350</xdr:colOff>
      <xdr:row>33</xdr:row>
      <xdr:rowOff>171450</xdr:rowOff>
    </xdr:from>
    <xdr:to>
      <xdr:col>15</xdr:col>
      <xdr:colOff>438150</xdr:colOff>
      <xdr:row>36</xdr:row>
      <xdr:rowOff>19050</xdr:rowOff>
    </xdr:to>
    <xdr:sp macro="" textlink="">
      <xdr:nvSpPr>
        <xdr:cNvPr id="12" name="QuadreDeText 11"/>
        <xdr:cNvSpPr txBox="1"/>
      </xdr:nvSpPr>
      <xdr:spPr>
        <a:xfrm>
          <a:off x="6838950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504825</xdr:colOff>
      <xdr:row>89</xdr:row>
      <xdr:rowOff>38100</xdr:rowOff>
    </xdr:to>
    <xdr:pic>
      <xdr:nvPicPr>
        <xdr:cNvPr id="13" name="Imatg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592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19</xdr:col>
      <xdr:colOff>466725</xdr:colOff>
      <xdr:row>89</xdr:row>
      <xdr:rowOff>0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92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6</xdr:col>
      <xdr:colOff>304800</xdr:colOff>
      <xdr:row>64</xdr:row>
      <xdr:rowOff>38100</xdr:rowOff>
    </xdr:to>
    <xdr:sp macro="" textlink="">
      <xdr:nvSpPr>
        <xdr:cNvPr id="15" name="QuadreDeText 14"/>
        <xdr:cNvSpPr txBox="1"/>
      </xdr:nvSpPr>
      <xdr:spPr>
        <a:xfrm>
          <a:off x="1219200" y="12211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16</xdr:col>
      <xdr:colOff>304800</xdr:colOff>
      <xdr:row>64</xdr:row>
      <xdr:rowOff>38100</xdr:rowOff>
    </xdr:to>
    <xdr:sp macro="" textlink="">
      <xdr:nvSpPr>
        <xdr:cNvPr id="16" name="QuadreDeText 15"/>
        <xdr:cNvSpPr txBox="1"/>
      </xdr:nvSpPr>
      <xdr:spPr>
        <a:xfrm>
          <a:off x="7315200" y="12211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9</xdr:col>
      <xdr:colOff>504825</xdr:colOff>
      <xdr:row>118</xdr:row>
      <xdr:rowOff>38100</xdr:rowOff>
    </xdr:to>
    <xdr:pic>
      <xdr:nvPicPr>
        <xdr:cNvPr id="17" name="Imatge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81165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19</xdr:col>
      <xdr:colOff>466725</xdr:colOff>
      <xdr:row>118</xdr:row>
      <xdr:rowOff>0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116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9</xdr:col>
      <xdr:colOff>295275</xdr:colOff>
      <xdr:row>93</xdr:row>
      <xdr:rowOff>38100</xdr:rowOff>
    </xdr:to>
    <xdr:sp macro="" textlink="">
      <xdr:nvSpPr>
        <xdr:cNvPr id="19" name="QuadreDeText 18"/>
        <xdr:cNvSpPr txBox="1"/>
      </xdr:nvSpPr>
      <xdr:spPr>
        <a:xfrm>
          <a:off x="0" y="177355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91</xdr:row>
      <xdr:rowOff>0</xdr:rowOff>
    </xdr:from>
    <xdr:to>
      <xdr:col>19</xdr:col>
      <xdr:colOff>295275</xdr:colOff>
      <xdr:row>93</xdr:row>
      <xdr:rowOff>38100</xdr:rowOff>
    </xdr:to>
    <xdr:sp macro="" textlink="">
      <xdr:nvSpPr>
        <xdr:cNvPr id="21" name="QuadreDeText 20"/>
        <xdr:cNvSpPr txBox="1"/>
      </xdr:nvSpPr>
      <xdr:spPr>
        <a:xfrm>
          <a:off x="6096000" y="177355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9</xdr:col>
      <xdr:colOff>504825</xdr:colOff>
      <xdr:row>147</xdr:row>
      <xdr:rowOff>38100</xdr:rowOff>
    </xdr:to>
    <xdr:pic>
      <xdr:nvPicPr>
        <xdr:cNvPr id="22" name="Imatge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641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122</xdr:row>
      <xdr:rowOff>0</xdr:rowOff>
    </xdr:from>
    <xdr:to>
      <xdr:col>19</xdr:col>
      <xdr:colOff>466725</xdr:colOff>
      <xdr:row>147</xdr:row>
      <xdr:rowOff>0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641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95250</xdr:colOff>
      <xdr:row>122</xdr:row>
      <xdr:rowOff>38100</xdr:rowOff>
    </xdr:to>
    <xdr:sp macro="" textlink="">
      <xdr:nvSpPr>
        <xdr:cNvPr id="24" name="QuadreDeText 23"/>
        <xdr:cNvSpPr txBox="1"/>
      </xdr:nvSpPr>
      <xdr:spPr>
        <a:xfrm>
          <a:off x="0" y="232600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120</xdr:row>
      <xdr:rowOff>0</xdr:rowOff>
    </xdr:from>
    <xdr:to>
      <xdr:col>18</xdr:col>
      <xdr:colOff>95250</xdr:colOff>
      <xdr:row>122</xdr:row>
      <xdr:rowOff>38100</xdr:rowOff>
    </xdr:to>
    <xdr:sp macro="" textlink="">
      <xdr:nvSpPr>
        <xdr:cNvPr id="25" name="QuadreDeText 24"/>
        <xdr:cNvSpPr txBox="1"/>
      </xdr:nvSpPr>
      <xdr:spPr>
        <a:xfrm>
          <a:off x="6096000" y="232600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288</xdr:row>
      <xdr:rowOff>0</xdr:rowOff>
    </xdr:from>
    <xdr:to>
      <xdr:col>9</xdr:col>
      <xdr:colOff>504825</xdr:colOff>
      <xdr:row>313</xdr:row>
      <xdr:rowOff>38100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9643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288</xdr:row>
      <xdr:rowOff>0</xdr:rowOff>
    </xdr:from>
    <xdr:to>
      <xdr:col>20</xdr:col>
      <xdr:colOff>466725</xdr:colOff>
      <xdr:row>313</xdr:row>
      <xdr:rowOff>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9643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288</xdr:row>
      <xdr:rowOff>0</xdr:rowOff>
    </xdr:from>
    <xdr:to>
      <xdr:col>19</xdr:col>
      <xdr:colOff>466725</xdr:colOff>
      <xdr:row>313</xdr:row>
      <xdr:rowOff>0</xdr:rowOff>
    </xdr:to>
    <xdr:pic>
      <xdr:nvPicPr>
        <xdr:cNvPr id="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643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285</xdr:row>
      <xdr:rowOff>47625</xdr:rowOff>
    </xdr:from>
    <xdr:to>
      <xdr:col>8</xdr:col>
      <xdr:colOff>19050</xdr:colOff>
      <xdr:row>288</xdr:row>
      <xdr:rowOff>38100</xdr:rowOff>
    </xdr:to>
    <xdr:sp macro="" textlink="">
      <xdr:nvSpPr>
        <xdr:cNvPr id="34" name="QuadreDeText 33"/>
        <xdr:cNvSpPr txBox="1"/>
      </xdr:nvSpPr>
      <xdr:spPr>
        <a:xfrm>
          <a:off x="219075" y="39119175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l'has consultat, la informació que cercaves..</a:t>
          </a:r>
          <a:endParaRPr lang="ca-ES" sz="1100" b="1"/>
        </a:p>
      </xdr:txBody>
    </xdr:sp>
    <xdr:clientData/>
  </xdr:twoCellAnchor>
  <xdr:twoCellAnchor>
    <xdr:from>
      <xdr:col>10</xdr:col>
      <xdr:colOff>171450</xdr:colOff>
      <xdr:row>285</xdr:row>
      <xdr:rowOff>47625</xdr:rowOff>
    </xdr:from>
    <xdr:to>
      <xdr:col>17</xdr:col>
      <xdr:colOff>581025</xdr:colOff>
      <xdr:row>288</xdr:row>
      <xdr:rowOff>38100</xdr:rowOff>
    </xdr:to>
    <xdr:sp macro="" textlink="">
      <xdr:nvSpPr>
        <xdr:cNvPr id="35" name="QuadreDeText 34"/>
        <xdr:cNvSpPr txBox="1"/>
      </xdr:nvSpPr>
      <xdr:spPr>
        <a:xfrm>
          <a:off x="6267450" y="39119175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l'has consultat, la informació que cercaves..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260</xdr:row>
      <xdr:rowOff>0</xdr:rowOff>
    </xdr:from>
    <xdr:to>
      <xdr:col>9</xdr:col>
      <xdr:colOff>504825</xdr:colOff>
      <xdr:row>285</xdr:row>
      <xdr:rowOff>38100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4309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260</xdr:row>
      <xdr:rowOff>0</xdr:rowOff>
    </xdr:from>
    <xdr:to>
      <xdr:col>19</xdr:col>
      <xdr:colOff>504825</xdr:colOff>
      <xdr:row>285</xdr:row>
      <xdr:rowOff>38100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96000" y="343090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257</xdr:row>
      <xdr:rowOff>0</xdr:rowOff>
    </xdr:from>
    <xdr:to>
      <xdr:col>7</xdr:col>
      <xdr:colOff>504825</xdr:colOff>
      <xdr:row>259</xdr:row>
      <xdr:rowOff>123825</xdr:rowOff>
    </xdr:to>
    <xdr:sp macro="" textlink="">
      <xdr:nvSpPr>
        <xdr:cNvPr id="38" name="QuadreDeText 37"/>
        <xdr:cNvSpPr txBox="1"/>
      </xdr:nvSpPr>
      <xdr:spPr>
        <a:xfrm>
          <a:off x="95250" y="33680400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consultat el web de l'ETSEIB?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257</xdr:row>
      <xdr:rowOff>0</xdr:rowOff>
    </xdr:from>
    <xdr:to>
      <xdr:col>17</xdr:col>
      <xdr:colOff>409575</xdr:colOff>
      <xdr:row>259</xdr:row>
      <xdr:rowOff>180975</xdr:rowOff>
    </xdr:to>
    <xdr:sp macro="" textlink="">
      <xdr:nvSpPr>
        <xdr:cNvPr id="39" name="QuadreDeText 38"/>
        <xdr:cNvSpPr txBox="1"/>
      </xdr:nvSpPr>
      <xdr:spPr>
        <a:xfrm>
          <a:off x="6096000" y="33737550"/>
          <a:ext cx="4676775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consultat el web de l'ETSEIB?</a:t>
          </a:r>
          <a:endParaRPr lang="ca-ES" sz="1100" b="1"/>
        </a:p>
      </xdr:txBody>
    </xdr:sp>
    <xdr:clientData/>
  </xdr:twoCellAnchor>
  <xdr:twoCellAnchor>
    <xdr:from>
      <xdr:col>10</xdr:col>
      <xdr:colOff>19050</xdr:colOff>
      <xdr:row>150</xdr:row>
      <xdr:rowOff>95250</xdr:rowOff>
    </xdr:from>
    <xdr:to>
      <xdr:col>18</xdr:col>
      <xdr:colOff>542250</xdr:colOff>
      <xdr:row>169</xdr:row>
      <xdr:rowOff>75750</xdr:rowOff>
    </xdr:to>
    <xdr:graphicFrame macro="">
      <xdr:nvGraphicFramePr>
        <xdr:cNvPr id="41" name="Gràfic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266700</xdr:colOff>
      <xdr:row>146</xdr:row>
      <xdr:rowOff>66675</xdr:rowOff>
    </xdr:from>
    <xdr:to>
      <xdr:col>19</xdr:col>
      <xdr:colOff>57150</xdr:colOff>
      <xdr:row>150</xdr:row>
      <xdr:rowOff>38100</xdr:rowOff>
    </xdr:to>
    <xdr:sp macro="" textlink="">
      <xdr:nvSpPr>
        <xdr:cNvPr id="42" name="QuadreDeText 41"/>
        <xdr:cNvSpPr txBox="1"/>
      </xdr:nvSpPr>
      <xdr:spPr>
        <a:xfrm>
          <a:off x="5753100" y="28279725"/>
          <a:ext cx="5886450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152400</xdr:rowOff>
    </xdr:from>
    <xdr:to>
      <xdr:col>9</xdr:col>
      <xdr:colOff>428625</xdr:colOff>
      <xdr:row>150</xdr:row>
      <xdr:rowOff>123825</xdr:rowOff>
    </xdr:to>
    <xdr:sp macro="" textlink="">
      <xdr:nvSpPr>
        <xdr:cNvPr id="43" name="QuadreDeText 42"/>
        <xdr:cNvSpPr txBox="1"/>
      </xdr:nvSpPr>
      <xdr:spPr>
        <a:xfrm>
          <a:off x="0" y="28365450"/>
          <a:ext cx="5915025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170</xdr:row>
      <xdr:rowOff>0</xdr:rowOff>
    </xdr:from>
    <xdr:to>
      <xdr:col>17</xdr:col>
      <xdr:colOff>438150</xdr:colOff>
      <xdr:row>174</xdr:row>
      <xdr:rowOff>9525</xdr:rowOff>
    </xdr:to>
    <xdr:sp macro="" textlink="">
      <xdr:nvSpPr>
        <xdr:cNvPr id="44" name="QuadreDeText 43"/>
        <xdr:cNvSpPr txBox="1"/>
      </xdr:nvSpPr>
      <xdr:spPr>
        <a:xfrm>
          <a:off x="6096000" y="32785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170</xdr:row>
      <xdr:rowOff>0</xdr:rowOff>
    </xdr:from>
    <xdr:to>
      <xdr:col>7</xdr:col>
      <xdr:colOff>438150</xdr:colOff>
      <xdr:row>174</xdr:row>
      <xdr:rowOff>9525</xdr:rowOff>
    </xdr:to>
    <xdr:sp macro="" textlink="">
      <xdr:nvSpPr>
        <xdr:cNvPr id="45" name="QuadreDeText 44"/>
        <xdr:cNvSpPr txBox="1"/>
      </xdr:nvSpPr>
      <xdr:spPr>
        <a:xfrm>
          <a:off x="0" y="32785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174</xdr:row>
      <xdr:rowOff>0</xdr:rowOff>
    </xdr:from>
    <xdr:to>
      <xdr:col>19</xdr:col>
      <xdr:colOff>504825</xdr:colOff>
      <xdr:row>199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96000" y="335470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199</xdr:row>
      <xdr:rowOff>0</xdr:rowOff>
    </xdr:from>
    <xdr:to>
      <xdr:col>16</xdr:col>
      <xdr:colOff>590550</xdr:colOff>
      <xdr:row>202</xdr:row>
      <xdr:rowOff>85725</xdr:rowOff>
    </xdr:to>
    <xdr:sp macro="" textlink="">
      <xdr:nvSpPr>
        <xdr:cNvPr id="47" name="QuadreDeText 46"/>
        <xdr:cNvSpPr txBox="1"/>
      </xdr:nvSpPr>
      <xdr:spPr>
        <a:xfrm>
          <a:off x="6096000" y="3830955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202</xdr:row>
      <xdr:rowOff>0</xdr:rowOff>
    </xdr:from>
    <xdr:to>
      <xdr:col>19</xdr:col>
      <xdr:colOff>504825</xdr:colOff>
      <xdr:row>227</xdr:row>
      <xdr:rowOff>38100</xdr:rowOff>
    </xdr:to>
    <xdr:pic>
      <xdr:nvPicPr>
        <xdr:cNvPr id="49" name="Imatge 4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388810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227</xdr:row>
      <xdr:rowOff>0</xdr:rowOff>
    </xdr:from>
    <xdr:to>
      <xdr:col>17</xdr:col>
      <xdr:colOff>438150</xdr:colOff>
      <xdr:row>230</xdr:row>
      <xdr:rowOff>114300</xdr:rowOff>
    </xdr:to>
    <xdr:sp macro="" textlink="">
      <xdr:nvSpPr>
        <xdr:cNvPr id="50" name="QuadreDeText 49"/>
        <xdr:cNvSpPr txBox="1"/>
      </xdr:nvSpPr>
      <xdr:spPr>
        <a:xfrm>
          <a:off x="6096000" y="4364355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231</xdr:row>
      <xdr:rowOff>0</xdr:rowOff>
    </xdr:from>
    <xdr:to>
      <xdr:col>19</xdr:col>
      <xdr:colOff>504825</xdr:colOff>
      <xdr:row>256</xdr:row>
      <xdr:rowOff>38100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96000" y="444055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9</xdr:col>
      <xdr:colOff>504825</xdr:colOff>
      <xdr:row>199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35470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9525</xdr:rowOff>
    </xdr:from>
    <xdr:to>
      <xdr:col>6</xdr:col>
      <xdr:colOff>590550</xdr:colOff>
      <xdr:row>202</xdr:row>
      <xdr:rowOff>95250</xdr:rowOff>
    </xdr:to>
    <xdr:sp macro="" textlink="">
      <xdr:nvSpPr>
        <xdr:cNvPr id="52" name="QuadreDeText 51"/>
        <xdr:cNvSpPr txBox="1"/>
      </xdr:nvSpPr>
      <xdr:spPr>
        <a:xfrm>
          <a:off x="0" y="383190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9</xdr:col>
      <xdr:colOff>504825</xdr:colOff>
      <xdr:row>227</xdr:row>
      <xdr:rowOff>38100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8881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9</xdr:col>
      <xdr:colOff>504825</xdr:colOff>
      <xdr:row>256</xdr:row>
      <xdr:rowOff>38100</xdr:rowOff>
    </xdr:to>
    <xdr:pic>
      <xdr:nvPicPr>
        <xdr:cNvPr id="53" name="Imatge 5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444055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227</xdr:row>
      <xdr:rowOff>9525</xdr:rowOff>
    </xdr:from>
    <xdr:to>
      <xdr:col>7</xdr:col>
      <xdr:colOff>485775</xdr:colOff>
      <xdr:row>230</xdr:row>
      <xdr:rowOff>123825</xdr:rowOff>
    </xdr:to>
    <xdr:sp macro="" textlink="">
      <xdr:nvSpPr>
        <xdr:cNvPr id="54" name="QuadreDeText 53"/>
        <xdr:cNvSpPr txBox="1"/>
      </xdr:nvSpPr>
      <xdr:spPr>
        <a:xfrm>
          <a:off x="47625" y="436530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8</xdr:col>
      <xdr:colOff>523200</xdr:colOff>
      <xdr:row>169</xdr:row>
      <xdr:rowOff>171000</xdr:rowOff>
    </xdr:to>
    <xdr:graphicFrame macro="">
      <xdr:nvGraphicFramePr>
        <xdr:cNvPr id="48" name="Gràfic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3"/>
  <sheetViews>
    <sheetView showGridLines="0" workbookViewId="0">
      <selection activeCell="N15" sqref="N15"/>
    </sheetView>
  </sheetViews>
  <sheetFormatPr defaultRowHeight="15"/>
  <cols>
    <col min="1" max="1" width="2.42578125" customWidth="1"/>
    <col min="2" max="2" width="41.5703125" customWidth="1"/>
    <col min="3" max="3" width="10.28515625" customWidth="1"/>
    <col min="4" max="4" width="10.5703125" customWidth="1"/>
    <col min="5" max="5" width="10" customWidth="1"/>
    <col min="6" max="6" width="10.140625" customWidth="1"/>
    <col min="7" max="7" width="10.28515625" customWidth="1"/>
    <col min="8" max="8" width="10.140625" customWidth="1"/>
    <col min="9" max="9" width="10.7109375" customWidth="1"/>
    <col min="10" max="10" width="9.85546875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1.75" customHeight="1">
      <c r="A2" s="1"/>
      <c r="B2" s="83" t="s">
        <v>295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9.75" customHeight="1">
      <c r="A4" s="1"/>
      <c r="B4" s="1"/>
      <c r="C4" s="1"/>
      <c r="D4" s="84" t="s">
        <v>42</v>
      </c>
      <c r="E4" s="84"/>
      <c r="F4" s="84"/>
      <c r="G4" s="84"/>
      <c r="H4" s="84"/>
      <c r="I4" s="84"/>
      <c r="J4" s="84"/>
      <c r="K4" s="84"/>
      <c r="L4" s="84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" customHeight="1" thickBot="1">
      <c r="B8" s="82" t="s">
        <v>1</v>
      </c>
      <c r="C8" s="82"/>
      <c r="D8" s="82"/>
      <c r="E8" s="82"/>
      <c r="F8" s="82"/>
      <c r="G8" s="82"/>
      <c r="H8" s="82"/>
    </row>
    <row r="9" spans="1:15" ht="15" customHeight="1" thickTop="1">
      <c r="B9" s="72"/>
      <c r="C9" s="63" t="s">
        <v>1</v>
      </c>
      <c r="D9" s="64"/>
      <c r="E9" s="64"/>
      <c r="F9" s="64"/>
      <c r="G9" s="64"/>
      <c r="H9" s="65"/>
    </row>
    <row r="10" spans="1:15" ht="15" customHeight="1">
      <c r="B10" s="73"/>
      <c r="C10" s="66" t="s">
        <v>61</v>
      </c>
      <c r="D10" s="67"/>
      <c r="E10" s="67" t="s">
        <v>62</v>
      </c>
      <c r="F10" s="67"/>
      <c r="G10" s="67" t="s">
        <v>13</v>
      </c>
      <c r="H10" s="68"/>
    </row>
    <row r="11" spans="1:15" ht="15" customHeight="1" thickBot="1">
      <c r="B11" s="74"/>
      <c r="C11" s="31" t="s">
        <v>6</v>
      </c>
      <c r="D11" s="32" t="s">
        <v>3</v>
      </c>
      <c r="E11" s="32" t="s">
        <v>6</v>
      </c>
      <c r="F11" s="32" t="s">
        <v>3</v>
      </c>
      <c r="G11" s="32" t="s">
        <v>6</v>
      </c>
      <c r="H11" s="33" t="s">
        <v>3</v>
      </c>
    </row>
    <row r="12" spans="1:15" ht="15" customHeight="1" thickTop="1">
      <c r="B12" s="10" t="s">
        <v>43</v>
      </c>
      <c r="C12" s="11">
        <v>8</v>
      </c>
      <c r="D12" s="12">
        <v>0.20512820512820515</v>
      </c>
      <c r="E12" s="13">
        <v>31</v>
      </c>
      <c r="F12" s="12">
        <v>0.79487179487179493</v>
      </c>
      <c r="G12" s="34">
        <v>39</v>
      </c>
      <c r="H12" s="35">
        <f>G12/$G$15</f>
        <v>9.0277777777777776E-2</v>
      </c>
    </row>
    <row r="13" spans="1:15" ht="15" customHeight="1">
      <c r="B13" s="14" t="s">
        <v>44</v>
      </c>
      <c r="C13" s="15">
        <v>78</v>
      </c>
      <c r="D13" s="16">
        <v>0.23423423423423423</v>
      </c>
      <c r="E13" s="17">
        <v>255</v>
      </c>
      <c r="F13" s="16">
        <v>0.76576576576576572</v>
      </c>
      <c r="G13" s="36">
        <v>333</v>
      </c>
      <c r="H13" s="37">
        <f t="shared" ref="H13:H15" si="0">G13/$G$15</f>
        <v>0.77083333333333337</v>
      </c>
    </row>
    <row r="14" spans="1:15" ht="15" customHeight="1">
      <c r="B14" s="14" t="s">
        <v>45</v>
      </c>
      <c r="C14" s="15">
        <v>19</v>
      </c>
      <c r="D14" s="16">
        <v>0.31666666666666665</v>
      </c>
      <c r="E14" s="17">
        <v>41</v>
      </c>
      <c r="F14" s="16">
        <v>0.68333333333333324</v>
      </c>
      <c r="G14" s="36">
        <v>60</v>
      </c>
      <c r="H14" s="37">
        <f t="shared" si="0"/>
        <v>0.1388888888888889</v>
      </c>
    </row>
    <row r="15" spans="1:15" ht="15" customHeight="1" thickBot="1">
      <c r="B15" s="42" t="s">
        <v>13</v>
      </c>
      <c r="C15" s="43">
        <v>105</v>
      </c>
      <c r="D15" s="44">
        <v>0.24305555555555558</v>
      </c>
      <c r="E15" s="38">
        <v>327</v>
      </c>
      <c r="F15" s="44">
        <v>0.75694444444444442</v>
      </c>
      <c r="G15" s="38">
        <v>432</v>
      </c>
      <c r="H15" s="39">
        <f t="shared" si="0"/>
        <v>1</v>
      </c>
    </row>
    <row r="16" spans="1:15" ht="15" customHeight="1" thickTop="1"/>
    <row r="17" spans="2:10" ht="15" customHeight="1" thickBot="1">
      <c r="B17" s="82" t="s">
        <v>4</v>
      </c>
      <c r="C17" s="82"/>
      <c r="D17" s="82"/>
      <c r="E17" s="82"/>
      <c r="F17" s="82"/>
      <c r="G17" s="82"/>
      <c r="H17" s="82"/>
      <c r="I17" s="82"/>
      <c r="J17" s="82"/>
    </row>
    <row r="18" spans="2:10" ht="15" customHeight="1" thickTop="1">
      <c r="B18" s="72"/>
      <c r="C18" s="63" t="s">
        <v>4</v>
      </c>
      <c r="D18" s="64"/>
      <c r="E18" s="64"/>
      <c r="F18" s="64"/>
      <c r="G18" s="64"/>
      <c r="H18" s="64"/>
      <c r="I18" s="64"/>
      <c r="J18" s="65"/>
    </row>
    <row r="19" spans="2:10" ht="24.75" customHeight="1">
      <c r="B19" s="73"/>
      <c r="C19" s="66" t="s">
        <v>25</v>
      </c>
      <c r="D19" s="67"/>
      <c r="E19" s="67" t="s">
        <v>63</v>
      </c>
      <c r="F19" s="67"/>
      <c r="G19" s="67" t="s">
        <v>5</v>
      </c>
      <c r="H19" s="67"/>
      <c r="I19" s="67" t="s">
        <v>13</v>
      </c>
      <c r="J19" s="68"/>
    </row>
    <row r="20" spans="2:10" ht="15" customHeight="1" thickBot="1">
      <c r="B20" s="74"/>
      <c r="C20" s="31" t="s">
        <v>6</v>
      </c>
      <c r="D20" s="32" t="s">
        <v>3</v>
      </c>
      <c r="E20" s="32" t="s">
        <v>6</v>
      </c>
      <c r="F20" s="32" t="s">
        <v>3</v>
      </c>
      <c r="G20" s="32" t="s">
        <v>6</v>
      </c>
      <c r="H20" s="32" t="s">
        <v>3</v>
      </c>
      <c r="I20" s="32" t="s">
        <v>6</v>
      </c>
      <c r="J20" s="33" t="s">
        <v>3</v>
      </c>
    </row>
    <row r="21" spans="2:10" ht="15" customHeight="1" thickTop="1">
      <c r="B21" s="10" t="s">
        <v>43</v>
      </c>
      <c r="C21" s="11">
        <v>35</v>
      </c>
      <c r="D21" s="12">
        <v>0.89743589743589736</v>
      </c>
      <c r="E21" s="13">
        <v>3</v>
      </c>
      <c r="F21" s="12">
        <v>7.6923076923076927E-2</v>
      </c>
      <c r="G21" s="13">
        <v>1</v>
      </c>
      <c r="H21" s="12">
        <v>2.5641025641025644E-2</v>
      </c>
      <c r="I21" s="34">
        <v>39</v>
      </c>
      <c r="J21" s="35">
        <f t="shared" ref="J21:J24" si="1">I21/$G$15</f>
        <v>9.0277777777777776E-2</v>
      </c>
    </row>
    <row r="22" spans="2:10" ht="15" customHeight="1">
      <c r="B22" s="14" t="s">
        <v>44</v>
      </c>
      <c r="C22" s="15">
        <v>329</v>
      </c>
      <c r="D22" s="16">
        <v>0.98798798798798804</v>
      </c>
      <c r="E22" s="17">
        <v>1</v>
      </c>
      <c r="F22" s="22">
        <v>3.003003003003003E-3</v>
      </c>
      <c r="G22" s="17">
        <v>3</v>
      </c>
      <c r="H22" s="22">
        <v>9.0090090090090089E-3</v>
      </c>
      <c r="I22" s="36">
        <v>333</v>
      </c>
      <c r="J22" s="37">
        <f t="shared" si="1"/>
        <v>0.77083333333333337</v>
      </c>
    </row>
    <row r="23" spans="2:10" ht="15" customHeight="1">
      <c r="B23" s="14" t="s">
        <v>45</v>
      </c>
      <c r="C23" s="15">
        <v>60</v>
      </c>
      <c r="D23" s="16">
        <v>1</v>
      </c>
      <c r="E23" s="17">
        <v>0</v>
      </c>
      <c r="F23" s="16">
        <v>0</v>
      </c>
      <c r="G23" s="17">
        <v>0</v>
      </c>
      <c r="H23" s="16">
        <v>0</v>
      </c>
      <c r="I23" s="36">
        <v>60</v>
      </c>
      <c r="J23" s="37">
        <f t="shared" si="1"/>
        <v>0.1388888888888889</v>
      </c>
    </row>
    <row r="24" spans="2:10" ht="15" customHeight="1" thickBot="1">
      <c r="B24" s="42" t="s">
        <v>13</v>
      </c>
      <c r="C24" s="43">
        <v>424</v>
      </c>
      <c r="D24" s="44">
        <v>0.98148148148148151</v>
      </c>
      <c r="E24" s="38">
        <v>4</v>
      </c>
      <c r="F24" s="45">
        <v>9.2592592592592587E-3</v>
      </c>
      <c r="G24" s="38">
        <v>4</v>
      </c>
      <c r="H24" s="45">
        <v>9.2592592592592587E-3</v>
      </c>
      <c r="I24" s="38">
        <v>432</v>
      </c>
      <c r="J24" s="39">
        <f t="shared" si="1"/>
        <v>1</v>
      </c>
    </row>
    <row r="25" spans="2:10" ht="15" customHeight="1" thickTop="1"/>
    <row r="26" spans="2:10" ht="15" customHeight="1" thickBot="1">
      <c r="B26" s="82" t="s">
        <v>26</v>
      </c>
      <c r="C26" s="82"/>
      <c r="D26" s="82"/>
      <c r="E26" s="82"/>
      <c r="F26" s="82"/>
      <c r="G26" s="82"/>
      <c r="H26" s="82"/>
      <c r="I26" s="82"/>
      <c r="J26" s="82"/>
    </row>
    <row r="27" spans="2:10" ht="41.25" customHeight="1" thickTop="1">
      <c r="B27" s="72"/>
      <c r="C27" s="63" t="s">
        <v>43</v>
      </c>
      <c r="D27" s="64"/>
      <c r="E27" s="64" t="s">
        <v>44</v>
      </c>
      <c r="F27" s="64"/>
      <c r="G27" s="64" t="s">
        <v>45</v>
      </c>
      <c r="H27" s="64"/>
      <c r="I27" s="64" t="s">
        <v>13</v>
      </c>
      <c r="J27" s="65"/>
    </row>
    <row r="28" spans="2:10" ht="15" customHeight="1" thickBot="1">
      <c r="B28" s="74"/>
      <c r="C28" s="31" t="s">
        <v>6</v>
      </c>
      <c r="D28" s="32" t="s">
        <v>3</v>
      </c>
      <c r="E28" s="32" t="s">
        <v>6</v>
      </c>
      <c r="F28" s="32" t="s">
        <v>3</v>
      </c>
      <c r="G28" s="32" t="s">
        <v>6</v>
      </c>
      <c r="H28" s="32" t="s">
        <v>3</v>
      </c>
      <c r="I28" s="32" t="s">
        <v>6</v>
      </c>
      <c r="J28" s="33" t="s">
        <v>3</v>
      </c>
    </row>
    <row r="29" spans="2:10" ht="15" customHeight="1" thickTop="1">
      <c r="B29" s="10" t="s">
        <v>5</v>
      </c>
      <c r="C29" s="11">
        <v>5</v>
      </c>
      <c r="D29" s="12">
        <f>C29/39</f>
        <v>0.12820512820512819</v>
      </c>
      <c r="E29" s="13">
        <v>33</v>
      </c>
      <c r="F29" s="12">
        <f>E29/333</f>
        <v>9.90990990990991E-2</v>
      </c>
      <c r="G29" s="13">
        <v>0</v>
      </c>
      <c r="H29" s="12">
        <f>G29/60</f>
        <v>0</v>
      </c>
      <c r="I29" s="34">
        <v>38</v>
      </c>
      <c r="J29" s="35">
        <f t="shared" ref="J29:J92" si="2">I29/$G$15</f>
        <v>8.7962962962962965E-2</v>
      </c>
    </row>
    <row r="30" spans="2:10" ht="15" customHeight="1">
      <c r="B30" s="14" t="s">
        <v>64</v>
      </c>
      <c r="C30" s="15">
        <v>0</v>
      </c>
      <c r="D30" s="16">
        <f t="shared" ref="D30:D93" si="3">C30/39</f>
        <v>0</v>
      </c>
      <c r="E30" s="17">
        <v>0</v>
      </c>
      <c r="F30" s="16">
        <f t="shared" ref="F30:F93" si="4">E30/333</f>
        <v>0</v>
      </c>
      <c r="G30" s="17">
        <v>1</v>
      </c>
      <c r="H30" s="16">
        <f t="shared" ref="H30:H93" si="5">G30/60</f>
        <v>1.6666666666666666E-2</v>
      </c>
      <c r="I30" s="36">
        <v>1</v>
      </c>
      <c r="J30" s="37">
        <f t="shared" si="2"/>
        <v>2.3148148148148147E-3</v>
      </c>
    </row>
    <row r="31" spans="2:10" ht="15" customHeight="1">
      <c r="B31" s="14" t="s">
        <v>65</v>
      </c>
      <c r="C31" s="15">
        <v>0</v>
      </c>
      <c r="D31" s="16">
        <f t="shared" si="3"/>
        <v>0</v>
      </c>
      <c r="E31" s="17">
        <v>1</v>
      </c>
      <c r="F31" s="16">
        <f t="shared" si="4"/>
        <v>3.003003003003003E-3</v>
      </c>
      <c r="G31" s="17">
        <v>0</v>
      </c>
      <c r="H31" s="16">
        <f t="shared" si="5"/>
        <v>0</v>
      </c>
      <c r="I31" s="36">
        <v>1</v>
      </c>
      <c r="J31" s="37">
        <f t="shared" si="2"/>
        <v>2.3148148148148147E-3</v>
      </c>
    </row>
    <row r="32" spans="2:10" ht="15" customHeight="1">
      <c r="B32" s="14" t="s">
        <v>66</v>
      </c>
      <c r="C32" s="15">
        <v>0</v>
      </c>
      <c r="D32" s="16">
        <f t="shared" si="3"/>
        <v>0</v>
      </c>
      <c r="E32" s="17">
        <v>1</v>
      </c>
      <c r="F32" s="16">
        <f t="shared" si="4"/>
        <v>3.003003003003003E-3</v>
      </c>
      <c r="G32" s="17">
        <v>0</v>
      </c>
      <c r="H32" s="16">
        <f t="shared" si="5"/>
        <v>0</v>
      </c>
      <c r="I32" s="36">
        <v>1</v>
      </c>
      <c r="J32" s="37">
        <f t="shared" si="2"/>
        <v>2.3148148148148147E-3</v>
      </c>
    </row>
    <row r="33" spans="2:10" ht="15" customHeight="1">
      <c r="B33" s="14" t="s">
        <v>67</v>
      </c>
      <c r="C33" s="15">
        <v>0</v>
      </c>
      <c r="D33" s="16">
        <f t="shared" si="3"/>
        <v>0</v>
      </c>
      <c r="E33" s="17">
        <v>1</v>
      </c>
      <c r="F33" s="16">
        <f t="shared" si="4"/>
        <v>3.003003003003003E-3</v>
      </c>
      <c r="G33" s="17">
        <v>0</v>
      </c>
      <c r="H33" s="16">
        <f t="shared" si="5"/>
        <v>0</v>
      </c>
      <c r="I33" s="36">
        <v>1</v>
      </c>
      <c r="J33" s="37">
        <f t="shared" si="2"/>
        <v>2.3148148148148147E-3</v>
      </c>
    </row>
    <row r="34" spans="2:10" ht="15" customHeight="1">
      <c r="B34" s="14" t="s">
        <v>68</v>
      </c>
      <c r="C34" s="15">
        <v>0</v>
      </c>
      <c r="D34" s="16">
        <f t="shared" si="3"/>
        <v>0</v>
      </c>
      <c r="E34" s="17">
        <v>2</v>
      </c>
      <c r="F34" s="16">
        <f t="shared" si="4"/>
        <v>6.006006006006006E-3</v>
      </c>
      <c r="G34" s="17">
        <v>1</v>
      </c>
      <c r="H34" s="16">
        <f t="shared" si="5"/>
        <v>1.6666666666666666E-2</v>
      </c>
      <c r="I34" s="36">
        <v>3</v>
      </c>
      <c r="J34" s="37">
        <f t="shared" si="2"/>
        <v>6.9444444444444441E-3</v>
      </c>
    </row>
    <row r="35" spans="2:10" ht="15" customHeight="1">
      <c r="B35" s="14" t="s">
        <v>69</v>
      </c>
      <c r="C35" s="15">
        <v>0</v>
      </c>
      <c r="D35" s="16">
        <f t="shared" si="3"/>
        <v>0</v>
      </c>
      <c r="E35" s="17">
        <v>1</v>
      </c>
      <c r="F35" s="16">
        <f t="shared" si="4"/>
        <v>3.003003003003003E-3</v>
      </c>
      <c r="G35" s="17">
        <v>0</v>
      </c>
      <c r="H35" s="16">
        <f t="shared" si="5"/>
        <v>0</v>
      </c>
      <c r="I35" s="36">
        <v>1</v>
      </c>
      <c r="J35" s="37">
        <f t="shared" si="2"/>
        <v>2.3148148148148147E-3</v>
      </c>
    </row>
    <row r="36" spans="2:10" ht="15" customHeight="1">
      <c r="B36" s="14" t="s">
        <v>70</v>
      </c>
      <c r="C36" s="15">
        <v>0</v>
      </c>
      <c r="D36" s="16">
        <f t="shared" si="3"/>
        <v>0</v>
      </c>
      <c r="E36" s="17">
        <v>0</v>
      </c>
      <c r="F36" s="16">
        <f t="shared" si="4"/>
        <v>0</v>
      </c>
      <c r="G36" s="17">
        <v>1</v>
      </c>
      <c r="H36" s="16">
        <f t="shared" si="5"/>
        <v>1.6666666666666666E-2</v>
      </c>
      <c r="I36" s="36">
        <v>1</v>
      </c>
      <c r="J36" s="37">
        <f t="shared" si="2"/>
        <v>2.3148148148148147E-3</v>
      </c>
    </row>
    <row r="37" spans="2:10" ht="15" customHeight="1">
      <c r="B37" s="14" t="s">
        <v>71</v>
      </c>
      <c r="C37" s="15">
        <v>0</v>
      </c>
      <c r="D37" s="16">
        <f t="shared" si="3"/>
        <v>0</v>
      </c>
      <c r="E37" s="17">
        <v>1</v>
      </c>
      <c r="F37" s="16">
        <f t="shared" si="4"/>
        <v>3.003003003003003E-3</v>
      </c>
      <c r="G37" s="17">
        <v>0</v>
      </c>
      <c r="H37" s="16">
        <f t="shared" si="5"/>
        <v>0</v>
      </c>
      <c r="I37" s="36">
        <v>1</v>
      </c>
      <c r="J37" s="37">
        <f t="shared" si="2"/>
        <v>2.3148148148148147E-3</v>
      </c>
    </row>
    <row r="38" spans="2:10" ht="15" customHeight="1">
      <c r="B38" s="14" t="s">
        <v>72</v>
      </c>
      <c r="C38" s="15">
        <v>1</v>
      </c>
      <c r="D38" s="16">
        <f t="shared" si="3"/>
        <v>2.564102564102564E-2</v>
      </c>
      <c r="E38" s="17">
        <v>0</v>
      </c>
      <c r="F38" s="16">
        <f t="shared" si="4"/>
        <v>0</v>
      </c>
      <c r="G38" s="17">
        <v>0</v>
      </c>
      <c r="H38" s="16">
        <f t="shared" si="5"/>
        <v>0</v>
      </c>
      <c r="I38" s="36">
        <v>1</v>
      </c>
      <c r="J38" s="37">
        <f t="shared" si="2"/>
        <v>2.3148148148148147E-3</v>
      </c>
    </row>
    <row r="39" spans="2:10" ht="15" customHeight="1">
      <c r="B39" s="14" t="s">
        <v>73</v>
      </c>
      <c r="C39" s="15">
        <v>1</v>
      </c>
      <c r="D39" s="16">
        <f t="shared" si="3"/>
        <v>2.564102564102564E-2</v>
      </c>
      <c r="E39" s="17">
        <v>0</v>
      </c>
      <c r="F39" s="16">
        <f t="shared" si="4"/>
        <v>0</v>
      </c>
      <c r="G39" s="17">
        <v>0</v>
      </c>
      <c r="H39" s="16">
        <f t="shared" si="5"/>
        <v>0</v>
      </c>
      <c r="I39" s="36">
        <v>1</v>
      </c>
      <c r="J39" s="37">
        <f t="shared" si="2"/>
        <v>2.3148148148148147E-3</v>
      </c>
    </row>
    <row r="40" spans="2:10" ht="15" customHeight="1">
      <c r="B40" s="14" t="s">
        <v>74</v>
      </c>
      <c r="C40" s="15">
        <v>0</v>
      </c>
      <c r="D40" s="16">
        <f t="shared" si="3"/>
        <v>0</v>
      </c>
      <c r="E40" s="17">
        <v>1</v>
      </c>
      <c r="F40" s="16">
        <f t="shared" si="4"/>
        <v>3.003003003003003E-3</v>
      </c>
      <c r="G40" s="17">
        <v>0</v>
      </c>
      <c r="H40" s="16">
        <f t="shared" si="5"/>
        <v>0</v>
      </c>
      <c r="I40" s="36">
        <v>1</v>
      </c>
      <c r="J40" s="37">
        <f t="shared" si="2"/>
        <v>2.3148148148148147E-3</v>
      </c>
    </row>
    <row r="41" spans="2:10" ht="15" customHeight="1">
      <c r="B41" s="14" t="s">
        <v>75</v>
      </c>
      <c r="C41" s="15">
        <v>0</v>
      </c>
      <c r="D41" s="16">
        <f t="shared" si="3"/>
        <v>0</v>
      </c>
      <c r="E41" s="17">
        <v>0</v>
      </c>
      <c r="F41" s="16">
        <f t="shared" si="4"/>
        <v>0</v>
      </c>
      <c r="G41" s="17">
        <v>1</v>
      </c>
      <c r="H41" s="16">
        <f t="shared" si="5"/>
        <v>1.6666666666666666E-2</v>
      </c>
      <c r="I41" s="36">
        <v>1</v>
      </c>
      <c r="J41" s="37">
        <f t="shared" si="2"/>
        <v>2.3148148148148147E-3</v>
      </c>
    </row>
    <row r="42" spans="2:10" ht="15" customHeight="1">
      <c r="B42" s="14" t="s">
        <v>76</v>
      </c>
      <c r="C42" s="15">
        <v>0</v>
      </c>
      <c r="D42" s="16">
        <f t="shared" si="3"/>
        <v>0</v>
      </c>
      <c r="E42" s="17">
        <v>5</v>
      </c>
      <c r="F42" s="16">
        <f t="shared" si="4"/>
        <v>1.5015015015015015E-2</v>
      </c>
      <c r="G42" s="17">
        <v>0</v>
      </c>
      <c r="H42" s="16">
        <f t="shared" si="5"/>
        <v>0</v>
      </c>
      <c r="I42" s="36">
        <v>5</v>
      </c>
      <c r="J42" s="37">
        <f t="shared" si="2"/>
        <v>1.1574074074074073E-2</v>
      </c>
    </row>
    <row r="43" spans="2:10" ht="15" customHeight="1">
      <c r="B43" s="14" t="s">
        <v>77</v>
      </c>
      <c r="C43" s="15">
        <v>0</v>
      </c>
      <c r="D43" s="16">
        <f t="shared" si="3"/>
        <v>0</v>
      </c>
      <c r="E43" s="17">
        <v>5</v>
      </c>
      <c r="F43" s="16">
        <f t="shared" si="4"/>
        <v>1.5015015015015015E-2</v>
      </c>
      <c r="G43" s="17">
        <v>0</v>
      </c>
      <c r="H43" s="16">
        <f t="shared" si="5"/>
        <v>0</v>
      </c>
      <c r="I43" s="36">
        <v>5</v>
      </c>
      <c r="J43" s="37">
        <f t="shared" si="2"/>
        <v>1.1574074074074073E-2</v>
      </c>
    </row>
    <row r="44" spans="2:10" ht="15" customHeight="1">
      <c r="B44" s="14" t="s">
        <v>78</v>
      </c>
      <c r="C44" s="15">
        <v>0</v>
      </c>
      <c r="D44" s="16">
        <f t="shared" si="3"/>
        <v>0</v>
      </c>
      <c r="E44" s="17">
        <v>3</v>
      </c>
      <c r="F44" s="16">
        <f t="shared" si="4"/>
        <v>9.0090090090090089E-3</v>
      </c>
      <c r="G44" s="17">
        <v>0</v>
      </c>
      <c r="H44" s="16">
        <f t="shared" si="5"/>
        <v>0</v>
      </c>
      <c r="I44" s="36">
        <v>3</v>
      </c>
      <c r="J44" s="37">
        <f t="shared" si="2"/>
        <v>6.9444444444444441E-3</v>
      </c>
    </row>
    <row r="45" spans="2:10" ht="15" customHeight="1">
      <c r="B45" s="14" t="s">
        <v>79</v>
      </c>
      <c r="C45" s="15">
        <v>1</v>
      </c>
      <c r="D45" s="16">
        <f t="shared" si="3"/>
        <v>2.564102564102564E-2</v>
      </c>
      <c r="E45" s="17">
        <v>6</v>
      </c>
      <c r="F45" s="16">
        <f t="shared" si="4"/>
        <v>1.8018018018018018E-2</v>
      </c>
      <c r="G45" s="17">
        <v>0</v>
      </c>
      <c r="H45" s="16">
        <f t="shared" si="5"/>
        <v>0</v>
      </c>
      <c r="I45" s="36">
        <v>7</v>
      </c>
      <c r="J45" s="37">
        <f t="shared" si="2"/>
        <v>1.6203703703703703E-2</v>
      </c>
    </row>
    <row r="46" spans="2:10" ht="15" customHeight="1">
      <c r="B46" s="14" t="s">
        <v>80</v>
      </c>
      <c r="C46" s="15">
        <v>0</v>
      </c>
      <c r="D46" s="16">
        <f t="shared" si="3"/>
        <v>0</v>
      </c>
      <c r="E46" s="17">
        <v>1</v>
      </c>
      <c r="F46" s="16">
        <f t="shared" si="4"/>
        <v>3.003003003003003E-3</v>
      </c>
      <c r="G46" s="17">
        <v>0</v>
      </c>
      <c r="H46" s="16">
        <f t="shared" si="5"/>
        <v>0</v>
      </c>
      <c r="I46" s="36">
        <v>1</v>
      </c>
      <c r="J46" s="37">
        <f t="shared" si="2"/>
        <v>2.3148148148148147E-3</v>
      </c>
    </row>
    <row r="47" spans="2:10" ht="15" customHeight="1">
      <c r="B47" s="14" t="s">
        <v>81</v>
      </c>
      <c r="C47" s="15">
        <v>3</v>
      </c>
      <c r="D47" s="16">
        <f t="shared" si="3"/>
        <v>7.6923076923076927E-2</v>
      </c>
      <c r="E47" s="17">
        <v>2</v>
      </c>
      <c r="F47" s="16">
        <f t="shared" si="4"/>
        <v>6.006006006006006E-3</v>
      </c>
      <c r="G47" s="17">
        <v>1</v>
      </c>
      <c r="H47" s="16">
        <f t="shared" si="5"/>
        <v>1.6666666666666666E-2</v>
      </c>
      <c r="I47" s="36">
        <v>6</v>
      </c>
      <c r="J47" s="37">
        <f t="shared" si="2"/>
        <v>1.3888888888888888E-2</v>
      </c>
    </row>
    <row r="48" spans="2:10" ht="15" customHeight="1">
      <c r="B48" s="14" t="s">
        <v>82</v>
      </c>
      <c r="C48" s="15">
        <v>0</v>
      </c>
      <c r="D48" s="16">
        <f t="shared" si="3"/>
        <v>0</v>
      </c>
      <c r="E48" s="17">
        <v>1</v>
      </c>
      <c r="F48" s="16">
        <f t="shared" si="4"/>
        <v>3.003003003003003E-3</v>
      </c>
      <c r="G48" s="17">
        <v>0</v>
      </c>
      <c r="H48" s="16">
        <f t="shared" si="5"/>
        <v>0</v>
      </c>
      <c r="I48" s="36">
        <v>1</v>
      </c>
      <c r="J48" s="37">
        <f t="shared" si="2"/>
        <v>2.3148148148148147E-3</v>
      </c>
    </row>
    <row r="49" spans="2:10" ht="15" customHeight="1">
      <c r="B49" s="14" t="s">
        <v>83</v>
      </c>
      <c r="C49" s="15">
        <v>0</v>
      </c>
      <c r="D49" s="16">
        <f t="shared" si="3"/>
        <v>0</v>
      </c>
      <c r="E49" s="17">
        <v>1</v>
      </c>
      <c r="F49" s="16">
        <f t="shared" si="4"/>
        <v>3.003003003003003E-3</v>
      </c>
      <c r="G49" s="17">
        <v>1</v>
      </c>
      <c r="H49" s="16">
        <f t="shared" si="5"/>
        <v>1.6666666666666666E-2</v>
      </c>
      <c r="I49" s="36">
        <v>2</v>
      </c>
      <c r="J49" s="37">
        <f t="shared" si="2"/>
        <v>4.6296296296296294E-3</v>
      </c>
    </row>
    <row r="50" spans="2:10" ht="15" customHeight="1">
      <c r="B50" s="14" t="s">
        <v>84</v>
      </c>
      <c r="C50" s="15">
        <v>0</v>
      </c>
      <c r="D50" s="16">
        <f t="shared" si="3"/>
        <v>0</v>
      </c>
      <c r="E50" s="17">
        <v>4</v>
      </c>
      <c r="F50" s="16">
        <f t="shared" si="4"/>
        <v>1.2012012012012012E-2</v>
      </c>
      <c r="G50" s="17">
        <v>0</v>
      </c>
      <c r="H50" s="16">
        <f t="shared" si="5"/>
        <v>0</v>
      </c>
      <c r="I50" s="36">
        <v>4</v>
      </c>
      <c r="J50" s="37">
        <f t="shared" si="2"/>
        <v>9.2592592592592587E-3</v>
      </c>
    </row>
    <row r="51" spans="2:10" ht="15" customHeight="1">
      <c r="B51" s="14" t="s">
        <v>85</v>
      </c>
      <c r="C51" s="15">
        <v>0</v>
      </c>
      <c r="D51" s="16">
        <f t="shared" si="3"/>
        <v>0</v>
      </c>
      <c r="E51" s="17">
        <v>1</v>
      </c>
      <c r="F51" s="16">
        <f t="shared" si="4"/>
        <v>3.003003003003003E-3</v>
      </c>
      <c r="G51" s="17">
        <v>0</v>
      </c>
      <c r="H51" s="16">
        <f t="shared" si="5"/>
        <v>0</v>
      </c>
      <c r="I51" s="36">
        <v>1</v>
      </c>
      <c r="J51" s="37">
        <f t="shared" si="2"/>
        <v>2.3148148148148147E-3</v>
      </c>
    </row>
    <row r="52" spans="2:10" ht="15" customHeight="1">
      <c r="B52" s="14" t="s">
        <v>86</v>
      </c>
      <c r="C52" s="15">
        <v>0</v>
      </c>
      <c r="D52" s="16">
        <f t="shared" si="3"/>
        <v>0</v>
      </c>
      <c r="E52" s="17">
        <v>1</v>
      </c>
      <c r="F52" s="16">
        <f t="shared" si="4"/>
        <v>3.003003003003003E-3</v>
      </c>
      <c r="G52" s="17">
        <v>0</v>
      </c>
      <c r="H52" s="16">
        <f t="shared" si="5"/>
        <v>0</v>
      </c>
      <c r="I52" s="36">
        <v>1</v>
      </c>
      <c r="J52" s="37">
        <f t="shared" si="2"/>
        <v>2.3148148148148147E-3</v>
      </c>
    </row>
    <row r="53" spans="2:10" ht="15" customHeight="1">
      <c r="B53" s="14" t="s">
        <v>87</v>
      </c>
      <c r="C53" s="15">
        <v>0</v>
      </c>
      <c r="D53" s="16">
        <f t="shared" si="3"/>
        <v>0</v>
      </c>
      <c r="E53" s="17">
        <v>16</v>
      </c>
      <c r="F53" s="16">
        <f t="shared" si="4"/>
        <v>4.8048048048048048E-2</v>
      </c>
      <c r="G53" s="17">
        <v>1</v>
      </c>
      <c r="H53" s="16">
        <f t="shared" si="5"/>
        <v>1.6666666666666666E-2</v>
      </c>
      <c r="I53" s="36">
        <v>17</v>
      </c>
      <c r="J53" s="37">
        <f t="shared" si="2"/>
        <v>3.9351851851851853E-2</v>
      </c>
    </row>
    <row r="54" spans="2:10" ht="15" customHeight="1">
      <c r="B54" s="14" t="s">
        <v>88</v>
      </c>
      <c r="C54" s="15">
        <v>1</v>
      </c>
      <c r="D54" s="16">
        <f t="shared" si="3"/>
        <v>2.564102564102564E-2</v>
      </c>
      <c r="E54" s="17">
        <v>0</v>
      </c>
      <c r="F54" s="16">
        <f t="shared" si="4"/>
        <v>0</v>
      </c>
      <c r="G54" s="17">
        <v>0</v>
      </c>
      <c r="H54" s="16">
        <f t="shared" si="5"/>
        <v>0</v>
      </c>
      <c r="I54" s="36">
        <v>1</v>
      </c>
      <c r="J54" s="37">
        <f t="shared" si="2"/>
        <v>2.3148148148148147E-3</v>
      </c>
    </row>
    <row r="55" spans="2:10" ht="15" customHeight="1">
      <c r="B55" s="14" t="s">
        <v>89</v>
      </c>
      <c r="C55" s="15">
        <v>0</v>
      </c>
      <c r="D55" s="16">
        <f t="shared" si="3"/>
        <v>0</v>
      </c>
      <c r="E55" s="17">
        <v>0</v>
      </c>
      <c r="F55" s="16">
        <f t="shared" si="4"/>
        <v>0</v>
      </c>
      <c r="G55" s="17">
        <v>1</v>
      </c>
      <c r="H55" s="16">
        <f t="shared" si="5"/>
        <v>1.6666666666666666E-2</v>
      </c>
      <c r="I55" s="36">
        <v>1</v>
      </c>
      <c r="J55" s="37">
        <f t="shared" si="2"/>
        <v>2.3148148148148147E-3</v>
      </c>
    </row>
    <row r="56" spans="2:10" ht="15" customHeight="1">
      <c r="B56" s="14" t="s">
        <v>90</v>
      </c>
      <c r="C56" s="15">
        <v>0</v>
      </c>
      <c r="D56" s="16">
        <f t="shared" si="3"/>
        <v>0</v>
      </c>
      <c r="E56" s="17">
        <v>2</v>
      </c>
      <c r="F56" s="16">
        <f t="shared" si="4"/>
        <v>6.006006006006006E-3</v>
      </c>
      <c r="G56" s="17">
        <v>0</v>
      </c>
      <c r="H56" s="16">
        <f t="shared" si="5"/>
        <v>0</v>
      </c>
      <c r="I56" s="36">
        <v>2</v>
      </c>
      <c r="J56" s="37">
        <f t="shared" si="2"/>
        <v>4.6296296296296294E-3</v>
      </c>
    </row>
    <row r="57" spans="2:10" ht="15" customHeight="1">
      <c r="B57" s="14" t="s">
        <v>91</v>
      </c>
      <c r="C57" s="15">
        <v>0</v>
      </c>
      <c r="D57" s="16">
        <f t="shared" si="3"/>
        <v>0</v>
      </c>
      <c r="E57" s="17">
        <v>1</v>
      </c>
      <c r="F57" s="16">
        <f t="shared" si="4"/>
        <v>3.003003003003003E-3</v>
      </c>
      <c r="G57" s="17">
        <v>1</v>
      </c>
      <c r="H57" s="16">
        <f t="shared" si="5"/>
        <v>1.6666666666666666E-2</v>
      </c>
      <c r="I57" s="36">
        <v>2</v>
      </c>
      <c r="J57" s="37">
        <f t="shared" si="2"/>
        <v>4.6296296296296294E-3</v>
      </c>
    </row>
    <row r="58" spans="2:10" ht="15" customHeight="1">
      <c r="B58" s="14" t="s">
        <v>92</v>
      </c>
      <c r="C58" s="15">
        <v>1</v>
      </c>
      <c r="D58" s="16">
        <f t="shared" si="3"/>
        <v>2.564102564102564E-2</v>
      </c>
      <c r="E58" s="17">
        <v>0</v>
      </c>
      <c r="F58" s="16">
        <f t="shared" si="4"/>
        <v>0</v>
      </c>
      <c r="G58" s="17">
        <v>1</v>
      </c>
      <c r="H58" s="16">
        <f t="shared" si="5"/>
        <v>1.6666666666666666E-2</v>
      </c>
      <c r="I58" s="36">
        <v>2</v>
      </c>
      <c r="J58" s="37">
        <f t="shared" si="2"/>
        <v>4.6296296296296294E-3</v>
      </c>
    </row>
    <row r="59" spans="2:10" ht="15" customHeight="1">
      <c r="B59" s="14" t="s">
        <v>93</v>
      </c>
      <c r="C59" s="15">
        <v>0</v>
      </c>
      <c r="D59" s="16">
        <f t="shared" si="3"/>
        <v>0</v>
      </c>
      <c r="E59" s="17">
        <v>1</v>
      </c>
      <c r="F59" s="16">
        <f t="shared" si="4"/>
        <v>3.003003003003003E-3</v>
      </c>
      <c r="G59" s="17">
        <v>0</v>
      </c>
      <c r="H59" s="16">
        <f t="shared" si="5"/>
        <v>0</v>
      </c>
      <c r="I59" s="36">
        <v>1</v>
      </c>
      <c r="J59" s="37">
        <f t="shared" si="2"/>
        <v>2.3148148148148147E-3</v>
      </c>
    </row>
    <row r="60" spans="2:10" ht="15" customHeight="1">
      <c r="B60" s="14" t="s">
        <v>94</v>
      </c>
      <c r="C60" s="15">
        <v>0</v>
      </c>
      <c r="D60" s="16">
        <f t="shared" si="3"/>
        <v>0</v>
      </c>
      <c r="E60" s="17">
        <v>2</v>
      </c>
      <c r="F60" s="16">
        <f t="shared" si="4"/>
        <v>6.006006006006006E-3</v>
      </c>
      <c r="G60" s="17">
        <v>0</v>
      </c>
      <c r="H60" s="16">
        <f t="shared" si="5"/>
        <v>0</v>
      </c>
      <c r="I60" s="36">
        <v>2</v>
      </c>
      <c r="J60" s="37">
        <f t="shared" si="2"/>
        <v>4.6296296296296294E-3</v>
      </c>
    </row>
    <row r="61" spans="2:10" ht="15" customHeight="1">
      <c r="B61" s="14" t="s">
        <v>95</v>
      </c>
      <c r="C61" s="15">
        <v>0</v>
      </c>
      <c r="D61" s="16">
        <f t="shared" si="3"/>
        <v>0</v>
      </c>
      <c r="E61" s="17">
        <v>0</v>
      </c>
      <c r="F61" s="16">
        <f t="shared" si="4"/>
        <v>0</v>
      </c>
      <c r="G61" s="17">
        <v>1</v>
      </c>
      <c r="H61" s="16">
        <f t="shared" si="5"/>
        <v>1.6666666666666666E-2</v>
      </c>
      <c r="I61" s="36">
        <v>1</v>
      </c>
      <c r="J61" s="37">
        <f t="shared" si="2"/>
        <v>2.3148148148148147E-3</v>
      </c>
    </row>
    <row r="62" spans="2:10" ht="15" customHeight="1">
      <c r="B62" s="14" t="s">
        <v>96</v>
      </c>
      <c r="C62" s="15">
        <v>1</v>
      </c>
      <c r="D62" s="16">
        <f t="shared" si="3"/>
        <v>2.564102564102564E-2</v>
      </c>
      <c r="E62" s="17">
        <v>3</v>
      </c>
      <c r="F62" s="16">
        <f t="shared" si="4"/>
        <v>9.0090090090090089E-3</v>
      </c>
      <c r="G62" s="17">
        <v>0</v>
      </c>
      <c r="H62" s="16">
        <f t="shared" si="5"/>
        <v>0</v>
      </c>
      <c r="I62" s="36">
        <v>4</v>
      </c>
      <c r="J62" s="37">
        <f t="shared" si="2"/>
        <v>9.2592592592592587E-3</v>
      </c>
    </row>
    <row r="63" spans="2:10" ht="15" customHeight="1">
      <c r="B63" s="14" t="s">
        <v>97</v>
      </c>
      <c r="C63" s="15">
        <v>0</v>
      </c>
      <c r="D63" s="16">
        <f t="shared" si="3"/>
        <v>0</v>
      </c>
      <c r="E63" s="17">
        <v>3</v>
      </c>
      <c r="F63" s="16">
        <f t="shared" si="4"/>
        <v>9.0090090090090089E-3</v>
      </c>
      <c r="G63" s="17">
        <v>0</v>
      </c>
      <c r="H63" s="16">
        <f t="shared" si="5"/>
        <v>0</v>
      </c>
      <c r="I63" s="36">
        <v>3</v>
      </c>
      <c r="J63" s="37">
        <f t="shared" si="2"/>
        <v>6.9444444444444441E-3</v>
      </c>
    </row>
    <row r="64" spans="2:10" ht="15" customHeight="1">
      <c r="B64" s="14" t="s">
        <v>98</v>
      </c>
      <c r="C64" s="15">
        <v>1</v>
      </c>
      <c r="D64" s="16">
        <f t="shared" si="3"/>
        <v>2.564102564102564E-2</v>
      </c>
      <c r="E64" s="17">
        <v>0</v>
      </c>
      <c r="F64" s="16">
        <f t="shared" si="4"/>
        <v>0</v>
      </c>
      <c r="G64" s="17">
        <v>0</v>
      </c>
      <c r="H64" s="16">
        <f t="shared" si="5"/>
        <v>0</v>
      </c>
      <c r="I64" s="36">
        <v>1</v>
      </c>
      <c r="J64" s="37">
        <f t="shared" si="2"/>
        <v>2.3148148148148147E-3</v>
      </c>
    </row>
    <row r="65" spans="2:10" ht="15" customHeight="1">
      <c r="B65" s="14" t="s">
        <v>99</v>
      </c>
      <c r="C65" s="15">
        <v>0</v>
      </c>
      <c r="D65" s="16">
        <f t="shared" si="3"/>
        <v>0</v>
      </c>
      <c r="E65" s="17">
        <v>0</v>
      </c>
      <c r="F65" s="16">
        <f t="shared" si="4"/>
        <v>0</v>
      </c>
      <c r="G65" s="17">
        <v>2</v>
      </c>
      <c r="H65" s="16">
        <f t="shared" si="5"/>
        <v>3.3333333333333333E-2</v>
      </c>
      <c r="I65" s="36">
        <v>2</v>
      </c>
      <c r="J65" s="37">
        <f t="shared" si="2"/>
        <v>4.6296296296296294E-3</v>
      </c>
    </row>
    <row r="66" spans="2:10" ht="15" customHeight="1">
      <c r="B66" s="14" t="s">
        <v>100</v>
      </c>
      <c r="C66" s="15">
        <v>0</v>
      </c>
      <c r="D66" s="16">
        <f t="shared" si="3"/>
        <v>0</v>
      </c>
      <c r="E66" s="17">
        <v>2</v>
      </c>
      <c r="F66" s="16">
        <f t="shared" si="4"/>
        <v>6.006006006006006E-3</v>
      </c>
      <c r="G66" s="17">
        <v>0</v>
      </c>
      <c r="H66" s="16">
        <f t="shared" si="5"/>
        <v>0</v>
      </c>
      <c r="I66" s="36">
        <v>2</v>
      </c>
      <c r="J66" s="37">
        <f t="shared" si="2"/>
        <v>4.6296296296296294E-3</v>
      </c>
    </row>
    <row r="67" spans="2:10" ht="15" customHeight="1">
      <c r="B67" s="14" t="s">
        <v>101</v>
      </c>
      <c r="C67" s="15">
        <v>1</v>
      </c>
      <c r="D67" s="16">
        <f t="shared" si="3"/>
        <v>2.564102564102564E-2</v>
      </c>
      <c r="E67" s="17">
        <v>1</v>
      </c>
      <c r="F67" s="16">
        <f t="shared" si="4"/>
        <v>3.003003003003003E-3</v>
      </c>
      <c r="G67" s="17">
        <v>0</v>
      </c>
      <c r="H67" s="16">
        <f t="shared" si="5"/>
        <v>0</v>
      </c>
      <c r="I67" s="36">
        <v>2</v>
      </c>
      <c r="J67" s="37">
        <f t="shared" si="2"/>
        <v>4.6296296296296294E-3</v>
      </c>
    </row>
    <row r="68" spans="2:10" ht="15" customHeight="1">
      <c r="B68" s="14" t="s">
        <v>102</v>
      </c>
      <c r="C68" s="15">
        <v>0</v>
      </c>
      <c r="D68" s="16">
        <f t="shared" si="3"/>
        <v>0</v>
      </c>
      <c r="E68" s="17">
        <v>3</v>
      </c>
      <c r="F68" s="16">
        <f t="shared" si="4"/>
        <v>9.0090090090090089E-3</v>
      </c>
      <c r="G68" s="17">
        <v>1</v>
      </c>
      <c r="H68" s="16">
        <f t="shared" si="5"/>
        <v>1.6666666666666666E-2</v>
      </c>
      <c r="I68" s="36">
        <v>4</v>
      </c>
      <c r="J68" s="37">
        <f t="shared" si="2"/>
        <v>9.2592592592592587E-3</v>
      </c>
    </row>
    <row r="69" spans="2:10" ht="15" customHeight="1">
      <c r="B69" s="14" t="s">
        <v>103</v>
      </c>
      <c r="C69" s="15">
        <v>0</v>
      </c>
      <c r="D69" s="16">
        <f t="shared" si="3"/>
        <v>0</v>
      </c>
      <c r="E69" s="17">
        <v>5</v>
      </c>
      <c r="F69" s="16">
        <f t="shared" si="4"/>
        <v>1.5015015015015015E-2</v>
      </c>
      <c r="G69" s="17">
        <v>0</v>
      </c>
      <c r="H69" s="16">
        <f t="shared" si="5"/>
        <v>0</v>
      </c>
      <c r="I69" s="36">
        <v>5</v>
      </c>
      <c r="J69" s="37">
        <f t="shared" si="2"/>
        <v>1.1574074074074073E-2</v>
      </c>
    </row>
    <row r="70" spans="2:10" ht="15" customHeight="1">
      <c r="B70" s="14" t="s">
        <v>104</v>
      </c>
      <c r="C70" s="15">
        <v>0</v>
      </c>
      <c r="D70" s="16">
        <f t="shared" si="3"/>
        <v>0</v>
      </c>
      <c r="E70" s="17">
        <v>1</v>
      </c>
      <c r="F70" s="16">
        <f t="shared" si="4"/>
        <v>3.003003003003003E-3</v>
      </c>
      <c r="G70" s="17">
        <v>0</v>
      </c>
      <c r="H70" s="16">
        <f t="shared" si="5"/>
        <v>0</v>
      </c>
      <c r="I70" s="36">
        <v>1</v>
      </c>
      <c r="J70" s="37">
        <f t="shared" si="2"/>
        <v>2.3148148148148147E-3</v>
      </c>
    </row>
    <row r="71" spans="2:10" ht="15" customHeight="1">
      <c r="B71" s="14" t="s">
        <v>105</v>
      </c>
      <c r="C71" s="15">
        <v>0</v>
      </c>
      <c r="D71" s="16">
        <f t="shared" si="3"/>
        <v>0</v>
      </c>
      <c r="E71" s="17">
        <v>6</v>
      </c>
      <c r="F71" s="16">
        <f t="shared" si="4"/>
        <v>1.8018018018018018E-2</v>
      </c>
      <c r="G71" s="17">
        <v>0</v>
      </c>
      <c r="H71" s="16">
        <f t="shared" si="5"/>
        <v>0</v>
      </c>
      <c r="I71" s="36">
        <v>6</v>
      </c>
      <c r="J71" s="37">
        <f t="shared" si="2"/>
        <v>1.3888888888888888E-2</v>
      </c>
    </row>
    <row r="72" spans="2:10" ht="15" customHeight="1">
      <c r="B72" s="14" t="s">
        <v>106</v>
      </c>
      <c r="C72" s="15">
        <v>0</v>
      </c>
      <c r="D72" s="16">
        <f t="shared" si="3"/>
        <v>0</v>
      </c>
      <c r="E72" s="17">
        <v>1</v>
      </c>
      <c r="F72" s="16">
        <f t="shared" si="4"/>
        <v>3.003003003003003E-3</v>
      </c>
      <c r="G72" s="17">
        <v>0</v>
      </c>
      <c r="H72" s="16">
        <f t="shared" si="5"/>
        <v>0</v>
      </c>
      <c r="I72" s="36">
        <v>1</v>
      </c>
      <c r="J72" s="37">
        <f t="shared" si="2"/>
        <v>2.3148148148148147E-3</v>
      </c>
    </row>
    <row r="73" spans="2:10" ht="15" customHeight="1">
      <c r="B73" s="14" t="s">
        <v>107</v>
      </c>
      <c r="C73" s="15">
        <v>0</v>
      </c>
      <c r="D73" s="16">
        <f t="shared" si="3"/>
        <v>0</v>
      </c>
      <c r="E73" s="17">
        <v>1</v>
      </c>
      <c r="F73" s="16">
        <f t="shared" si="4"/>
        <v>3.003003003003003E-3</v>
      </c>
      <c r="G73" s="17">
        <v>0</v>
      </c>
      <c r="H73" s="16">
        <f t="shared" si="5"/>
        <v>0</v>
      </c>
      <c r="I73" s="36">
        <v>1</v>
      </c>
      <c r="J73" s="37">
        <f t="shared" si="2"/>
        <v>2.3148148148148147E-3</v>
      </c>
    </row>
    <row r="74" spans="2:10" ht="15" customHeight="1">
      <c r="B74" s="14" t="s">
        <v>108</v>
      </c>
      <c r="C74" s="15">
        <v>0</v>
      </c>
      <c r="D74" s="16">
        <f t="shared" si="3"/>
        <v>0</v>
      </c>
      <c r="E74" s="17">
        <v>2</v>
      </c>
      <c r="F74" s="16">
        <f t="shared" si="4"/>
        <v>6.006006006006006E-3</v>
      </c>
      <c r="G74" s="17">
        <v>1</v>
      </c>
      <c r="H74" s="16">
        <f t="shared" si="5"/>
        <v>1.6666666666666666E-2</v>
      </c>
      <c r="I74" s="36">
        <v>3</v>
      </c>
      <c r="J74" s="37">
        <f t="shared" si="2"/>
        <v>6.9444444444444441E-3</v>
      </c>
    </row>
    <row r="75" spans="2:10" ht="15" customHeight="1">
      <c r="B75" s="14" t="s">
        <v>109</v>
      </c>
      <c r="C75" s="15">
        <v>1</v>
      </c>
      <c r="D75" s="16">
        <f t="shared" si="3"/>
        <v>2.564102564102564E-2</v>
      </c>
      <c r="E75" s="17">
        <v>0</v>
      </c>
      <c r="F75" s="16">
        <f t="shared" si="4"/>
        <v>0</v>
      </c>
      <c r="G75" s="17">
        <v>0</v>
      </c>
      <c r="H75" s="16">
        <f t="shared" si="5"/>
        <v>0</v>
      </c>
      <c r="I75" s="36">
        <v>1</v>
      </c>
      <c r="J75" s="37">
        <f t="shared" si="2"/>
        <v>2.3148148148148147E-3</v>
      </c>
    </row>
    <row r="76" spans="2:10" ht="15" customHeight="1">
      <c r="B76" s="14" t="s">
        <v>110</v>
      </c>
      <c r="C76" s="15">
        <v>0</v>
      </c>
      <c r="D76" s="16">
        <f t="shared" si="3"/>
        <v>0</v>
      </c>
      <c r="E76" s="17">
        <v>10</v>
      </c>
      <c r="F76" s="16">
        <f t="shared" si="4"/>
        <v>3.003003003003003E-2</v>
      </c>
      <c r="G76" s="17">
        <v>1</v>
      </c>
      <c r="H76" s="16">
        <f t="shared" si="5"/>
        <v>1.6666666666666666E-2</v>
      </c>
      <c r="I76" s="36">
        <v>11</v>
      </c>
      <c r="J76" s="37">
        <f t="shared" si="2"/>
        <v>2.5462962962962962E-2</v>
      </c>
    </row>
    <row r="77" spans="2:10" ht="15" customHeight="1">
      <c r="B77" s="14" t="s">
        <v>111</v>
      </c>
      <c r="C77" s="15">
        <v>0</v>
      </c>
      <c r="D77" s="16">
        <f t="shared" si="3"/>
        <v>0</v>
      </c>
      <c r="E77" s="17">
        <v>1</v>
      </c>
      <c r="F77" s="16">
        <f t="shared" si="4"/>
        <v>3.003003003003003E-3</v>
      </c>
      <c r="G77" s="17">
        <v>0</v>
      </c>
      <c r="H77" s="16">
        <f t="shared" si="5"/>
        <v>0</v>
      </c>
      <c r="I77" s="36">
        <v>1</v>
      </c>
      <c r="J77" s="37">
        <f t="shared" si="2"/>
        <v>2.3148148148148147E-3</v>
      </c>
    </row>
    <row r="78" spans="2:10" ht="15" customHeight="1">
      <c r="B78" s="14" t="s">
        <v>112</v>
      </c>
      <c r="C78" s="15">
        <v>0</v>
      </c>
      <c r="D78" s="16">
        <f t="shared" si="3"/>
        <v>0</v>
      </c>
      <c r="E78" s="17">
        <v>2</v>
      </c>
      <c r="F78" s="16">
        <f t="shared" si="4"/>
        <v>6.006006006006006E-3</v>
      </c>
      <c r="G78" s="17">
        <v>0</v>
      </c>
      <c r="H78" s="16">
        <f t="shared" si="5"/>
        <v>0</v>
      </c>
      <c r="I78" s="36">
        <v>2</v>
      </c>
      <c r="J78" s="37">
        <f t="shared" si="2"/>
        <v>4.6296296296296294E-3</v>
      </c>
    </row>
    <row r="79" spans="2:10" ht="15" customHeight="1">
      <c r="B79" s="14" t="s">
        <v>113</v>
      </c>
      <c r="C79" s="15">
        <v>0</v>
      </c>
      <c r="D79" s="16">
        <f t="shared" si="3"/>
        <v>0</v>
      </c>
      <c r="E79" s="17">
        <v>3</v>
      </c>
      <c r="F79" s="16">
        <f t="shared" si="4"/>
        <v>9.0090090090090089E-3</v>
      </c>
      <c r="G79" s="17">
        <v>0</v>
      </c>
      <c r="H79" s="16">
        <f t="shared" si="5"/>
        <v>0</v>
      </c>
      <c r="I79" s="36">
        <v>3</v>
      </c>
      <c r="J79" s="37">
        <f t="shared" si="2"/>
        <v>6.9444444444444441E-3</v>
      </c>
    </row>
    <row r="80" spans="2:10" ht="15" customHeight="1">
      <c r="B80" s="14" t="s">
        <v>114</v>
      </c>
      <c r="C80" s="15">
        <v>0</v>
      </c>
      <c r="D80" s="16">
        <f t="shared" si="3"/>
        <v>0</v>
      </c>
      <c r="E80" s="17">
        <v>5</v>
      </c>
      <c r="F80" s="16">
        <f t="shared" si="4"/>
        <v>1.5015015015015015E-2</v>
      </c>
      <c r="G80" s="17">
        <v>0</v>
      </c>
      <c r="H80" s="16">
        <f t="shared" si="5"/>
        <v>0</v>
      </c>
      <c r="I80" s="36">
        <v>5</v>
      </c>
      <c r="J80" s="37">
        <f t="shared" si="2"/>
        <v>1.1574074074074073E-2</v>
      </c>
    </row>
    <row r="81" spans="2:10" ht="15" customHeight="1">
      <c r="B81" s="14" t="s">
        <v>115</v>
      </c>
      <c r="C81" s="15">
        <v>0</v>
      </c>
      <c r="D81" s="16">
        <f t="shared" si="3"/>
        <v>0</v>
      </c>
      <c r="E81" s="17">
        <v>1</v>
      </c>
      <c r="F81" s="16">
        <f t="shared" si="4"/>
        <v>3.003003003003003E-3</v>
      </c>
      <c r="G81" s="17">
        <v>0</v>
      </c>
      <c r="H81" s="16">
        <f t="shared" si="5"/>
        <v>0</v>
      </c>
      <c r="I81" s="36">
        <v>1</v>
      </c>
      <c r="J81" s="37">
        <f t="shared" si="2"/>
        <v>2.3148148148148147E-3</v>
      </c>
    </row>
    <row r="82" spans="2:10" ht="15" customHeight="1">
      <c r="B82" s="14" t="s">
        <v>116</v>
      </c>
      <c r="C82" s="15">
        <v>0</v>
      </c>
      <c r="D82" s="16">
        <f t="shared" si="3"/>
        <v>0</v>
      </c>
      <c r="E82" s="17">
        <v>1</v>
      </c>
      <c r="F82" s="16">
        <f t="shared" si="4"/>
        <v>3.003003003003003E-3</v>
      </c>
      <c r="G82" s="17">
        <v>0</v>
      </c>
      <c r="H82" s="16">
        <f t="shared" si="5"/>
        <v>0</v>
      </c>
      <c r="I82" s="36">
        <v>1</v>
      </c>
      <c r="J82" s="37">
        <f t="shared" si="2"/>
        <v>2.3148148148148147E-3</v>
      </c>
    </row>
    <row r="83" spans="2:10" ht="15" customHeight="1">
      <c r="B83" s="14" t="s">
        <v>117</v>
      </c>
      <c r="C83" s="15">
        <v>0</v>
      </c>
      <c r="D83" s="16">
        <f t="shared" si="3"/>
        <v>0</v>
      </c>
      <c r="E83" s="17">
        <v>0</v>
      </c>
      <c r="F83" s="16">
        <f t="shared" si="4"/>
        <v>0</v>
      </c>
      <c r="G83" s="17">
        <v>2</v>
      </c>
      <c r="H83" s="16">
        <f t="shared" si="5"/>
        <v>3.3333333333333333E-2</v>
      </c>
      <c r="I83" s="36">
        <v>2</v>
      </c>
      <c r="J83" s="37">
        <f t="shared" si="2"/>
        <v>4.6296296296296294E-3</v>
      </c>
    </row>
    <row r="84" spans="2:10" ht="15" customHeight="1">
      <c r="B84" s="14" t="s">
        <v>118</v>
      </c>
      <c r="C84" s="15">
        <v>0</v>
      </c>
      <c r="D84" s="16">
        <f t="shared" si="3"/>
        <v>0</v>
      </c>
      <c r="E84" s="17">
        <v>1</v>
      </c>
      <c r="F84" s="16">
        <f t="shared" si="4"/>
        <v>3.003003003003003E-3</v>
      </c>
      <c r="G84" s="17">
        <v>2</v>
      </c>
      <c r="H84" s="16">
        <f t="shared" si="5"/>
        <v>3.3333333333333333E-2</v>
      </c>
      <c r="I84" s="36">
        <v>3</v>
      </c>
      <c r="J84" s="37">
        <f t="shared" si="2"/>
        <v>6.9444444444444441E-3</v>
      </c>
    </row>
    <row r="85" spans="2:10" ht="15" customHeight="1">
      <c r="B85" s="14" t="s">
        <v>119</v>
      </c>
      <c r="C85" s="15">
        <v>0</v>
      </c>
      <c r="D85" s="16">
        <f t="shared" si="3"/>
        <v>0</v>
      </c>
      <c r="E85" s="17">
        <v>2</v>
      </c>
      <c r="F85" s="16">
        <f t="shared" si="4"/>
        <v>6.006006006006006E-3</v>
      </c>
      <c r="G85" s="17">
        <v>0</v>
      </c>
      <c r="H85" s="16">
        <f t="shared" si="5"/>
        <v>0</v>
      </c>
      <c r="I85" s="36">
        <v>2</v>
      </c>
      <c r="J85" s="37">
        <f t="shared" si="2"/>
        <v>4.6296296296296294E-3</v>
      </c>
    </row>
    <row r="86" spans="2:10" ht="15" customHeight="1">
      <c r="B86" s="14" t="s">
        <v>120</v>
      </c>
      <c r="C86" s="15">
        <v>1</v>
      </c>
      <c r="D86" s="16">
        <f t="shared" si="3"/>
        <v>2.564102564102564E-2</v>
      </c>
      <c r="E86" s="17">
        <v>1</v>
      </c>
      <c r="F86" s="16">
        <f t="shared" si="4"/>
        <v>3.003003003003003E-3</v>
      </c>
      <c r="G86" s="17">
        <v>0</v>
      </c>
      <c r="H86" s="16">
        <f t="shared" si="5"/>
        <v>0</v>
      </c>
      <c r="I86" s="36">
        <v>2</v>
      </c>
      <c r="J86" s="37">
        <f t="shared" si="2"/>
        <v>4.6296296296296294E-3</v>
      </c>
    </row>
    <row r="87" spans="2:10" ht="15" customHeight="1">
      <c r="B87" s="14" t="s">
        <v>121</v>
      </c>
      <c r="C87" s="15">
        <v>0</v>
      </c>
      <c r="D87" s="16">
        <f t="shared" si="3"/>
        <v>0</v>
      </c>
      <c r="E87" s="17">
        <v>0</v>
      </c>
      <c r="F87" s="16">
        <f t="shared" si="4"/>
        <v>0</v>
      </c>
      <c r="G87" s="17">
        <v>1</v>
      </c>
      <c r="H87" s="16">
        <f t="shared" si="5"/>
        <v>1.6666666666666666E-2</v>
      </c>
      <c r="I87" s="36">
        <v>1</v>
      </c>
      <c r="J87" s="37">
        <f t="shared" si="2"/>
        <v>2.3148148148148147E-3</v>
      </c>
    </row>
    <row r="88" spans="2:10" ht="15" customHeight="1">
      <c r="B88" s="14" t="s">
        <v>122</v>
      </c>
      <c r="C88" s="15">
        <v>0</v>
      </c>
      <c r="D88" s="16">
        <f t="shared" si="3"/>
        <v>0</v>
      </c>
      <c r="E88" s="17">
        <v>1</v>
      </c>
      <c r="F88" s="16">
        <f t="shared" si="4"/>
        <v>3.003003003003003E-3</v>
      </c>
      <c r="G88" s="17">
        <v>0</v>
      </c>
      <c r="H88" s="16">
        <f t="shared" si="5"/>
        <v>0</v>
      </c>
      <c r="I88" s="36">
        <v>1</v>
      </c>
      <c r="J88" s="37">
        <f t="shared" si="2"/>
        <v>2.3148148148148147E-3</v>
      </c>
    </row>
    <row r="89" spans="2:10" ht="15" customHeight="1">
      <c r="B89" s="14" t="s">
        <v>123</v>
      </c>
      <c r="C89" s="15">
        <v>0</v>
      </c>
      <c r="D89" s="16">
        <f t="shared" si="3"/>
        <v>0</v>
      </c>
      <c r="E89" s="17">
        <v>1</v>
      </c>
      <c r="F89" s="16">
        <f t="shared" si="4"/>
        <v>3.003003003003003E-3</v>
      </c>
      <c r="G89" s="17">
        <v>0</v>
      </c>
      <c r="H89" s="16">
        <f t="shared" si="5"/>
        <v>0</v>
      </c>
      <c r="I89" s="36">
        <v>1</v>
      </c>
      <c r="J89" s="37">
        <f t="shared" si="2"/>
        <v>2.3148148148148147E-3</v>
      </c>
    </row>
    <row r="90" spans="2:10" ht="15" customHeight="1">
      <c r="B90" s="14" t="s">
        <v>124</v>
      </c>
      <c r="C90" s="15">
        <v>0</v>
      </c>
      <c r="D90" s="16">
        <f t="shared" si="3"/>
        <v>0</v>
      </c>
      <c r="E90" s="17">
        <v>1</v>
      </c>
      <c r="F90" s="16">
        <f t="shared" si="4"/>
        <v>3.003003003003003E-3</v>
      </c>
      <c r="G90" s="17">
        <v>0</v>
      </c>
      <c r="H90" s="16">
        <f t="shared" si="5"/>
        <v>0</v>
      </c>
      <c r="I90" s="36">
        <v>1</v>
      </c>
      <c r="J90" s="37">
        <f t="shared" si="2"/>
        <v>2.3148148148148147E-3</v>
      </c>
    </row>
    <row r="91" spans="2:10" ht="15" customHeight="1">
      <c r="B91" s="14" t="s">
        <v>125</v>
      </c>
      <c r="C91" s="15">
        <v>0</v>
      </c>
      <c r="D91" s="16">
        <f t="shared" si="3"/>
        <v>0</v>
      </c>
      <c r="E91" s="17">
        <v>1</v>
      </c>
      <c r="F91" s="16">
        <f t="shared" si="4"/>
        <v>3.003003003003003E-3</v>
      </c>
      <c r="G91" s="17">
        <v>0</v>
      </c>
      <c r="H91" s="16">
        <f t="shared" si="5"/>
        <v>0</v>
      </c>
      <c r="I91" s="36">
        <v>1</v>
      </c>
      <c r="J91" s="37">
        <f t="shared" si="2"/>
        <v>2.3148148148148147E-3</v>
      </c>
    </row>
    <row r="92" spans="2:10" ht="15" customHeight="1">
      <c r="B92" s="14" t="s">
        <v>126</v>
      </c>
      <c r="C92" s="15">
        <v>0</v>
      </c>
      <c r="D92" s="16">
        <f t="shared" si="3"/>
        <v>0</v>
      </c>
      <c r="E92" s="17">
        <v>3</v>
      </c>
      <c r="F92" s="16">
        <f t="shared" si="4"/>
        <v>9.0090090090090089E-3</v>
      </c>
      <c r="G92" s="17">
        <v>0</v>
      </c>
      <c r="H92" s="16">
        <f t="shared" si="5"/>
        <v>0</v>
      </c>
      <c r="I92" s="36">
        <v>3</v>
      </c>
      <c r="J92" s="37">
        <f t="shared" si="2"/>
        <v>6.9444444444444441E-3</v>
      </c>
    </row>
    <row r="93" spans="2:10" ht="15" customHeight="1">
      <c r="B93" s="14" t="s">
        <v>127</v>
      </c>
      <c r="C93" s="15">
        <v>0</v>
      </c>
      <c r="D93" s="16">
        <f t="shared" si="3"/>
        <v>0</v>
      </c>
      <c r="E93" s="17">
        <v>3</v>
      </c>
      <c r="F93" s="16">
        <f t="shared" si="4"/>
        <v>9.0090090090090089E-3</v>
      </c>
      <c r="G93" s="17">
        <v>0</v>
      </c>
      <c r="H93" s="16">
        <f t="shared" si="5"/>
        <v>0</v>
      </c>
      <c r="I93" s="36">
        <v>3</v>
      </c>
      <c r="J93" s="37">
        <f t="shared" ref="J93:J156" si="6">I93/$G$15</f>
        <v>6.9444444444444441E-3</v>
      </c>
    </row>
    <row r="94" spans="2:10" ht="15" customHeight="1">
      <c r="B94" s="14" t="s">
        <v>128</v>
      </c>
      <c r="C94" s="15">
        <v>0</v>
      </c>
      <c r="D94" s="16">
        <f t="shared" ref="D94:D157" si="7">C94/39</f>
        <v>0</v>
      </c>
      <c r="E94" s="17">
        <v>8</v>
      </c>
      <c r="F94" s="16">
        <f t="shared" ref="F94:F157" si="8">E94/333</f>
        <v>2.4024024024024024E-2</v>
      </c>
      <c r="G94" s="17">
        <v>0</v>
      </c>
      <c r="H94" s="16">
        <f t="shared" ref="H94:H157" si="9">G94/60</f>
        <v>0</v>
      </c>
      <c r="I94" s="36">
        <v>8</v>
      </c>
      <c r="J94" s="37">
        <f t="shared" si="6"/>
        <v>1.8518518518518517E-2</v>
      </c>
    </row>
    <row r="95" spans="2:10" ht="15" customHeight="1">
      <c r="B95" s="14" t="s">
        <v>129</v>
      </c>
      <c r="C95" s="15">
        <v>0</v>
      </c>
      <c r="D95" s="16">
        <f t="shared" si="7"/>
        <v>0</v>
      </c>
      <c r="E95" s="17">
        <v>1</v>
      </c>
      <c r="F95" s="16">
        <f t="shared" si="8"/>
        <v>3.003003003003003E-3</v>
      </c>
      <c r="G95" s="17">
        <v>0</v>
      </c>
      <c r="H95" s="16">
        <f t="shared" si="9"/>
        <v>0</v>
      </c>
      <c r="I95" s="36">
        <v>1</v>
      </c>
      <c r="J95" s="37">
        <f t="shared" si="6"/>
        <v>2.3148148148148147E-3</v>
      </c>
    </row>
    <row r="96" spans="2:10" ht="15" customHeight="1">
      <c r="B96" s="14" t="s">
        <v>130</v>
      </c>
      <c r="C96" s="15">
        <v>0</v>
      </c>
      <c r="D96" s="16">
        <f t="shared" si="7"/>
        <v>0</v>
      </c>
      <c r="E96" s="17">
        <v>0</v>
      </c>
      <c r="F96" s="16">
        <f t="shared" si="8"/>
        <v>0</v>
      </c>
      <c r="G96" s="17">
        <v>1</v>
      </c>
      <c r="H96" s="16">
        <f t="shared" si="9"/>
        <v>1.6666666666666666E-2</v>
      </c>
      <c r="I96" s="36">
        <v>1</v>
      </c>
      <c r="J96" s="37">
        <f t="shared" si="6"/>
        <v>2.3148148148148147E-3</v>
      </c>
    </row>
    <row r="97" spans="2:10" ht="15" customHeight="1">
      <c r="B97" s="14" t="s">
        <v>131</v>
      </c>
      <c r="C97" s="15">
        <v>0</v>
      </c>
      <c r="D97" s="16">
        <f t="shared" si="7"/>
        <v>0</v>
      </c>
      <c r="E97" s="17">
        <v>1</v>
      </c>
      <c r="F97" s="16">
        <f t="shared" si="8"/>
        <v>3.003003003003003E-3</v>
      </c>
      <c r="G97" s="17">
        <v>0</v>
      </c>
      <c r="H97" s="16">
        <f t="shared" si="9"/>
        <v>0</v>
      </c>
      <c r="I97" s="36">
        <v>1</v>
      </c>
      <c r="J97" s="37">
        <f t="shared" si="6"/>
        <v>2.3148148148148147E-3</v>
      </c>
    </row>
    <row r="98" spans="2:10" ht="15" customHeight="1">
      <c r="B98" s="14" t="s">
        <v>132</v>
      </c>
      <c r="C98" s="15">
        <v>1</v>
      </c>
      <c r="D98" s="16">
        <f t="shared" si="7"/>
        <v>2.564102564102564E-2</v>
      </c>
      <c r="E98" s="17">
        <v>11</v>
      </c>
      <c r="F98" s="16">
        <f t="shared" si="8"/>
        <v>3.3033033033033031E-2</v>
      </c>
      <c r="G98" s="17">
        <v>0</v>
      </c>
      <c r="H98" s="16">
        <f t="shared" si="9"/>
        <v>0</v>
      </c>
      <c r="I98" s="36">
        <v>12</v>
      </c>
      <c r="J98" s="37">
        <f t="shared" si="6"/>
        <v>2.7777777777777776E-2</v>
      </c>
    </row>
    <row r="99" spans="2:10" ht="15" customHeight="1">
      <c r="B99" s="14" t="s">
        <v>133</v>
      </c>
      <c r="C99" s="15">
        <v>0</v>
      </c>
      <c r="D99" s="16">
        <f t="shared" si="7"/>
        <v>0</v>
      </c>
      <c r="E99" s="17">
        <v>1</v>
      </c>
      <c r="F99" s="16">
        <f t="shared" si="8"/>
        <v>3.003003003003003E-3</v>
      </c>
      <c r="G99" s="17">
        <v>0</v>
      </c>
      <c r="H99" s="16">
        <f t="shared" si="9"/>
        <v>0</v>
      </c>
      <c r="I99" s="36">
        <v>1</v>
      </c>
      <c r="J99" s="37">
        <f t="shared" si="6"/>
        <v>2.3148148148148147E-3</v>
      </c>
    </row>
    <row r="100" spans="2:10" ht="15" customHeight="1">
      <c r="B100" s="14" t="s">
        <v>134</v>
      </c>
      <c r="C100" s="15">
        <v>0</v>
      </c>
      <c r="D100" s="16">
        <f t="shared" si="7"/>
        <v>0</v>
      </c>
      <c r="E100" s="17">
        <v>1</v>
      </c>
      <c r="F100" s="16">
        <f t="shared" si="8"/>
        <v>3.003003003003003E-3</v>
      </c>
      <c r="G100" s="17">
        <v>0</v>
      </c>
      <c r="H100" s="16">
        <f t="shared" si="9"/>
        <v>0</v>
      </c>
      <c r="I100" s="36">
        <v>1</v>
      </c>
      <c r="J100" s="37">
        <f t="shared" si="6"/>
        <v>2.3148148148148147E-3</v>
      </c>
    </row>
    <row r="101" spans="2:10" ht="15" customHeight="1">
      <c r="B101" s="14" t="s">
        <v>135</v>
      </c>
      <c r="C101" s="15">
        <v>0</v>
      </c>
      <c r="D101" s="16">
        <f t="shared" si="7"/>
        <v>0</v>
      </c>
      <c r="E101" s="17">
        <v>4</v>
      </c>
      <c r="F101" s="16">
        <f t="shared" si="8"/>
        <v>1.2012012012012012E-2</v>
      </c>
      <c r="G101" s="17">
        <v>0</v>
      </c>
      <c r="H101" s="16">
        <f t="shared" si="9"/>
        <v>0</v>
      </c>
      <c r="I101" s="36">
        <v>4</v>
      </c>
      <c r="J101" s="37">
        <f t="shared" si="6"/>
        <v>9.2592592592592587E-3</v>
      </c>
    </row>
    <row r="102" spans="2:10" ht="15" customHeight="1">
      <c r="B102" s="14" t="s">
        <v>136</v>
      </c>
      <c r="C102" s="15">
        <v>0</v>
      </c>
      <c r="D102" s="16">
        <f t="shared" si="7"/>
        <v>0</v>
      </c>
      <c r="E102" s="17">
        <v>4</v>
      </c>
      <c r="F102" s="16">
        <f t="shared" si="8"/>
        <v>1.2012012012012012E-2</v>
      </c>
      <c r="G102" s="17">
        <v>0</v>
      </c>
      <c r="H102" s="16">
        <f t="shared" si="9"/>
        <v>0</v>
      </c>
      <c r="I102" s="36">
        <v>4</v>
      </c>
      <c r="J102" s="37">
        <f t="shared" si="6"/>
        <v>9.2592592592592587E-3</v>
      </c>
    </row>
    <row r="103" spans="2:10" ht="15" customHeight="1">
      <c r="B103" s="14" t="s">
        <v>137</v>
      </c>
      <c r="C103" s="15">
        <v>0</v>
      </c>
      <c r="D103" s="16">
        <f t="shared" si="7"/>
        <v>0</v>
      </c>
      <c r="E103" s="17">
        <v>1</v>
      </c>
      <c r="F103" s="16">
        <f t="shared" si="8"/>
        <v>3.003003003003003E-3</v>
      </c>
      <c r="G103" s="17">
        <v>0</v>
      </c>
      <c r="H103" s="16">
        <f t="shared" si="9"/>
        <v>0</v>
      </c>
      <c r="I103" s="36">
        <v>1</v>
      </c>
      <c r="J103" s="37">
        <f t="shared" si="6"/>
        <v>2.3148148148148147E-3</v>
      </c>
    </row>
    <row r="104" spans="2:10" ht="15" customHeight="1">
      <c r="B104" s="14" t="s">
        <v>138</v>
      </c>
      <c r="C104" s="15">
        <v>0</v>
      </c>
      <c r="D104" s="16">
        <f t="shared" si="7"/>
        <v>0</v>
      </c>
      <c r="E104" s="17">
        <v>0</v>
      </c>
      <c r="F104" s="16">
        <f t="shared" si="8"/>
        <v>0</v>
      </c>
      <c r="G104" s="17">
        <v>1</v>
      </c>
      <c r="H104" s="16">
        <f t="shared" si="9"/>
        <v>1.6666666666666666E-2</v>
      </c>
      <c r="I104" s="36">
        <v>1</v>
      </c>
      <c r="J104" s="37">
        <f t="shared" si="6"/>
        <v>2.3148148148148147E-3</v>
      </c>
    </row>
    <row r="105" spans="2:10" ht="15" customHeight="1">
      <c r="B105" s="14" t="s">
        <v>139</v>
      </c>
      <c r="C105" s="15">
        <v>0</v>
      </c>
      <c r="D105" s="16">
        <f t="shared" si="7"/>
        <v>0</v>
      </c>
      <c r="E105" s="17">
        <v>1</v>
      </c>
      <c r="F105" s="16">
        <f t="shared" si="8"/>
        <v>3.003003003003003E-3</v>
      </c>
      <c r="G105" s="17">
        <v>0</v>
      </c>
      <c r="H105" s="16">
        <f t="shared" si="9"/>
        <v>0</v>
      </c>
      <c r="I105" s="36">
        <v>1</v>
      </c>
      <c r="J105" s="37">
        <f t="shared" si="6"/>
        <v>2.3148148148148147E-3</v>
      </c>
    </row>
    <row r="106" spans="2:10" ht="15" customHeight="1">
      <c r="B106" s="14" t="s">
        <v>140</v>
      </c>
      <c r="C106" s="15">
        <v>0</v>
      </c>
      <c r="D106" s="16">
        <f t="shared" si="7"/>
        <v>0</v>
      </c>
      <c r="E106" s="17">
        <v>1</v>
      </c>
      <c r="F106" s="16">
        <f t="shared" si="8"/>
        <v>3.003003003003003E-3</v>
      </c>
      <c r="G106" s="17">
        <v>0</v>
      </c>
      <c r="H106" s="16">
        <f t="shared" si="9"/>
        <v>0</v>
      </c>
      <c r="I106" s="36">
        <v>1</v>
      </c>
      <c r="J106" s="37">
        <f t="shared" si="6"/>
        <v>2.3148148148148147E-3</v>
      </c>
    </row>
    <row r="107" spans="2:10" ht="15" customHeight="1">
      <c r="B107" s="14" t="s">
        <v>141</v>
      </c>
      <c r="C107" s="15">
        <v>0</v>
      </c>
      <c r="D107" s="16">
        <f t="shared" si="7"/>
        <v>0</v>
      </c>
      <c r="E107" s="17">
        <v>2</v>
      </c>
      <c r="F107" s="16">
        <f t="shared" si="8"/>
        <v>6.006006006006006E-3</v>
      </c>
      <c r="G107" s="17">
        <v>0</v>
      </c>
      <c r="H107" s="16">
        <f t="shared" si="9"/>
        <v>0</v>
      </c>
      <c r="I107" s="36">
        <v>2</v>
      </c>
      <c r="J107" s="37">
        <f t="shared" si="6"/>
        <v>4.6296296296296294E-3</v>
      </c>
    </row>
    <row r="108" spans="2:10" ht="15" customHeight="1">
      <c r="B108" s="14" t="s">
        <v>142</v>
      </c>
      <c r="C108" s="15">
        <v>0</v>
      </c>
      <c r="D108" s="16">
        <f t="shared" si="7"/>
        <v>0</v>
      </c>
      <c r="E108" s="17">
        <v>2</v>
      </c>
      <c r="F108" s="16">
        <f t="shared" si="8"/>
        <v>6.006006006006006E-3</v>
      </c>
      <c r="G108" s="17">
        <v>0</v>
      </c>
      <c r="H108" s="16">
        <f t="shared" si="9"/>
        <v>0</v>
      </c>
      <c r="I108" s="36">
        <v>2</v>
      </c>
      <c r="J108" s="37">
        <f t="shared" si="6"/>
        <v>4.6296296296296294E-3</v>
      </c>
    </row>
    <row r="109" spans="2:10" ht="15" customHeight="1">
      <c r="B109" s="14" t="s">
        <v>143</v>
      </c>
      <c r="C109" s="15">
        <v>0</v>
      </c>
      <c r="D109" s="16">
        <f t="shared" si="7"/>
        <v>0</v>
      </c>
      <c r="E109" s="17">
        <v>1</v>
      </c>
      <c r="F109" s="16">
        <f t="shared" si="8"/>
        <v>3.003003003003003E-3</v>
      </c>
      <c r="G109" s="17">
        <v>0</v>
      </c>
      <c r="H109" s="16">
        <f t="shared" si="9"/>
        <v>0</v>
      </c>
      <c r="I109" s="36">
        <v>1</v>
      </c>
      <c r="J109" s="37">
        <f t="shared" si="6"/>
        <v>2.3148148148148147E-3</v>
      </c>
    </row>
    <row r="110" spans="2:10" ht="15" customHeight="1">
      <c r="B110" s="14" t="s">
        <v>144</v>
      </c>
      <c r="C110" s="15">
        <v>0</v>
      </c>
      <c r="D110" s="16">
        <f t="shared" si="7"/>
        <v>0</v>
      </c>
      <c r="E110" s="17">
        <v>1</v>
      </c>
      <c r="F110" s="16">
        <f t="shared" si="8"/>
        <v>3.003003003003003E-3</v>
      </c>
      <c r="G110" s="17">
        <v>1</v>
      </c>
      <c r="H110" s="16">
        <f t="shared" si="9"/>
        <v>1.6666666666666666E-2</v>
      </c>
      <c r="I110" s="36">
        <v>2</v>
      </c>
      <c r="J110" s="37">
        <f t="shared" si="6"/>
        <v>4.6296296296296294E-3</v>
      </c>
    </row>
    <row r="111" spans="2:10" ht="15" customHeight="1">
      <c r="B111" s="14" t="s">
        <v>145</v>
      </c>
      <c r="C111" s="15">
        <v>0</v>
      </c>
      <c r="D111" s="16">
        <f t="shared" si="7"/>
        <v>0</v>
      </c>
      <c r="E111" s="17">
        <v>1</v>
      </c>
      <c r="F111" s="16">
        <f t="shared" si="8"/>
        <v>3.003003003003003E-3</v>
      </c>
      <c r="G111" s="17">
        <v>0</v>
      </c>
      <c r="H111" s="16">
        <f t="shared" si="9"/>
        <v>0</v>
      </c>
      <c r="I111" s="36">
        <v>1</v>
      </c>
      <c r="J111" s="37">
        <f t="shared" si="6"/>
        <v>2.3148148148148147E-3</v>
      </c>
    </row>
    <row r="112" spans="2:10" ht="15" customHeight="1">
      <c r="B112" s="14" t="s">
        <v>146</v>
      </c>
      <c r="C112" s="15">
        <v>0</v>
      </c>
      <c r="D112" s="16">
        <f t="shared" si="7"/>
        <v>0</v>
      </c>
      <c r="E112" s="17">
        <v>3</v>
      </c>
      <c r="F112" s="16">
        <f t="shared" si="8"/>
        <v>9.0090090090090089E-3</v>
      </c>
      <c r="G112" s="17">
        <v>0</v>
      </c>
      <c r="H112" s="16">
        <f t="shared" si="9"/>
        <v>0</v>
      </c>
      <c r="I112" s="36">
        <v>3</v>
      </c>
      <c r="J112" s="37">
        <f t="shared" si="6"/>
        <v>6.9444444444444441E-3</v>
      </c>
    </row>
    <row r="113" spans="2:10" ht="15" customHeight="1">
      <c r="B113" s="14" t="s">
        <v>147</v>
      </c>
      <c r="C113" s="15">
        <v>0</v>
      </c>
      <c r="D113" s="16">
        <f t="shared" si="7"/>
        <v>0</v>
      </c>
      <c r="E113" s="17">
        <v>1</v>
      </c>
      <c r="F113" s="16">
        <f t="shared" si="8"/>
        <v>3.003003003003003E-3</v>
      </c>
      <c r="G113" s="17">
        <v>0</v>
      </c>
      <c r="H113" s="16">
        <f t="shared" si="9"/>
        <v>0</v>
      </c>
      <c r="I113" s="36">
        <v>1</v>
      </c>
      <c r="J113" s="37">
        <f t="shared" si="6"/>
        <v>2.3148148148148147E-3</v>
      </c>
    </row>
    <row r="114" spans="2:10" ht="15" customHeight="1">
      <c r="B114" s="14" t="s">
        <v>148</v>
      </c>
      <c r="C114" s="15">
        <v>1</v>
      </c>
      <c r="D114" s="16">
        <f t="shared" si="7"/>
        <v>2.564102564102564E-2</v>
      </c>
      <c r="E114" s="17">
        <v>0</v>
      </c>
      <c r="F114" s="16">
        <f t="shared" si="8"/>
        <v>0</v>
      </c>
      <c r="G114" s="17">
        <v>0</v>
      </c>
      <c r="H114" s="16">
        <f t="shared" si="9"/>
        <v>0</v>
      </c>
      <c r="I114" s="36">
        <v>1</v>
      </c>
      <c r="J114" s="37">
        <f t="shared" si="6"/>
        <v>2.3148148148148147E-3</v>
      </c>
    </row>
    <row r="115" spans="2:10" ht="15" customHeight="1">
      <c r="B115" s="14" t="s">
        <v>149</v>
      </c>
      <c r="C115" s="15">
        <v>0</v>
      </c>
      <c r="D115" s="16">
        <f t="shared" si="7"/>
        <v>0</v>
      </c>
      <c r="E115" s="17">
        <v>0</v>
      </c>
      <c r="F115" s="16">
        <f t="shared" si="8"/>
        <v>0</v>
      </c>
      <c r="G115" s="17">
        <v>1</v>
      </c>
      <c r="H115" s="16">
        <f t="shared" si="9"/>
        <v>1.6666666666666666E-2</v>
      </c>
      <c r="I115" s="36">
        <v>1</v>
      </c>
      <c r="J115" s="37">
        <f t="shared" si="6"/>
        <v>2.3148148148148147E-3</v>
      </c>
    </row>
    <row r="116" spans="2:10" ht="15" customHeight="1">
      <c r="B116" s="14" t="s">
        <v>150</v>
      </c>
      <c r="C116" s="15">
        <v>0</v>
      </c>
      <c r="D116" s="16">
        <f t="shared" si="7"/>
        <v>0</v>
      </c>
      <c r="E116" s="17">
        <v>0</v>
      </c>
      <c r="F116" s="16">
        <f t="shared" si="8"/>
        <v>0</v>
      </c>
      <c r="G116" s="17">
        <v>1</v>
      </c>
      <c r="H116" s="16">
        <f t="shared" si="9"/>
        <v>1.6666666666666666E-2</v>
      </c>
      <c r="I116" s="36">
        <v>1</v>
      </c>
      <c r="J116" s="37">
        <f t="shared" si="6"/>
        <v>2.3148148148148147E-3</v>
      </c>
    </row>
    <row r="117" spans="2:10" ht="15" customHeight="1">
      <c r="B117" s="14" t="s">
        <v>151</v>
      </c>
      <c r="C117" s="15">
        <v>0</v>
      </c>
      <c r="D117" s="16">
        <f t="shared" si="7"/>
        <v>0</v>
      </c>
      <c r="E117" s="17">
        <v>0</v>
      </c>
      <c r="F117" s="16">
        <f t="shared" si="8"/>
        <v>0</v>
      </c>
      <c r="G117" s="17">
        <v>1</v>
      </c>
      <c r="H117" s="16">
        <f t="shared" si="9"/>
        <v>1.6666666666666666E-2</v>
      </c>
      <c r="I117" s="36">
        <v>1</v>
      </c>
      <c r="J117" s="37">
        <f t="shared" si="6"/>
        <v>2.3148148148148147E-3</v>
      </c>
    </row>
    <row r="118" spans="2:10" ht="15" customHeight="1">
      <c r="B118" s="14" t="s">
        <v>152</v>
      </c>
      <c r="C118" s="15">
        <v>0</v>
      </c>
      <c r="D118" s="16">
        <f t="shared" si="7"/>
        <v>0</v>
      </c>
      <c r="E118" s="17">
        <v>2</v>
      </c>
      <c r="F118" s="16">
        <f t="shared" si="8"/>
        <v>6.006006006006006E-3</v>
      </c>
      <c r="G118" s="17">
        <v>0</v>
      </c>
      <c r="H118" s="16">
        <f t="shared" si="9"/>
        <v>0</v>
      </c>
      <c r="I118" s="36">
        <v>2</v>
      </c>
      <c r="J118" s="37">
        <f t="shared" si="6"/>
        <v>4.6296296296296294E-3</v>
      </c>
    </row>
    <row r="119" spans="2:10" ht="15" customHeight="1">
      <c r="B119" s="14" t="s">
        <v>153</v>
      </c>
      <c r="C119" s="15">
        <v>0</v>
      </c>
      <c r="D119" s="16">
        <f t="shared" si="7"/>
        <v>0</v>
      </c>
      <c r="E119" s="17">
        <v>0</v>
      </c>
      <c r="F119" s="16">
        <f t="shared" si="8"/>
        <v>0</v>
      </c>
      <c r="G119" s="17">
        <v>1</v>
      </c>
      <c r="H119" s="16">
        <f t="shared" si="9"/>
        <v>1.6666666666666666E-2</v>
      </c>
      <c r="I119" s="36">
        <v>1</v>
      </c>
      <c r="J119" s="37">
        <f t="shared" si="6"/>
        <v>2.3148148148148147E-3</v>
      </c>
    </row>
    <row r="120" spans="2:10" ht="15" customHeight="1">
      <c r="B120" s="14" t="s">
        <v>154</v>
      </c>
      <c r="C120" s="15">
        <v>0</v>
      </c>
      <c r="D120" s="16">
        <f t="shared" si="7"/>
        <v>0</v>
      </c>
      <c r="E120" s="17">
        <v>1</v>
      </c>
      <c r="F120" s="16">
        <f t="shared" si="8"/>
        <v>3.003003003003003E-3</v>
      </c>
      <c r="G120" s="17">
        <v>0</v>
      </c>
      <c r="H120" s="16">
        <f t="shared" si="9"/>
        <v>0</v>
      </c>
      <c r="I120" s="36">
        <v>1</v>
      </c>
      <c r="J120" s="37">
        <f t="shared" si="6"/>
        <v>2.3148148148148147E-3</v>
      </c>
    </row>
    <row r="121" spans="2:10" ht="15" customHeight="1">
      <c r="B121" s="14" t="s">
        <v>155</v>
      </c>
      <c r="C121" s="15">
        <v>0</v>
      </c>
      <c r="D121" s="16">
        <f t="shared" si="7"/>
        <v>0</v>
      </c>
      <c r="E121" s="17">
        <v>1</v>
      </c>
      <c r="F121" s="16">
        <f t="shared" si="8"/>
        <v>3.003003003003003E-3</v>
      </c>
      <c r="G121" s="17">
        <v>0</v>
      </c>
      <c r="H121" s="16">
        <f t="shared" si="9"/>
        <v>0</v>
      </c>
      <c r="I121" s="36">
        <v>1</v>
      </c>
      <c r="J121" s="37">
        <f t="shared" si="6"/>
        <v>2.3148148148148147E-3</v>
      </c>
    </row>
    <row r="122" spans="2:10" ht="15" customHeight="1">
      <c r="B122" s="14" t="s">
        <v>156</v>
      </c>
      <c r="C122" s="15">
        <v>0</v>
      </c>
      <c r="D122" s="16">
        <f t="shared" si="7"/>
        <v>0</v>
      </c>
      <c r="E122" s="17">
        <v>1</v>
      </c>
      <c r="F122" s="16">
        <f t="shared" si="8"/>
        <v>3.003003003003003E-3</v>
      </c>
      <c r="G122" s="17">
        <v>0</v>
      </c>
      <c r="H122" s="16">
        <f t="shared" si="9"/>
        <v>0</v>
      </c>
      <c r="I122" s="36">
        <v>1</v>
      </c>
      <c r="J122" s="37">
        <f t="shared" si="6"/>
        <v>2.3148148148148147E-3</v>
      </c>
    </row>
    <row r="123" spans="2:10" ht="15" customHeight="1">
      <c r="B123" s="14" t="s">
        <v>157</v>
      </c>
      <c r="C123" s="15">
        <v>0</v>
      </c>
      <c r="D123" s="16">
        <f t="shared" si="7"/>
        <v>0</v>
      </c>
      <c r="E123" s="17">
        <v>1</v>
      </c>
      <c r="F123" s="16">
        <f t="shared" si="8"/>
        <v>3.003003003003003E-3</v>
      </c>
      <c r="G123" s="17">
        <v>0</v>
      </c>
      <c r="H123" s="16">
        <f t="shared" si="9"/>
        <v>0</v>
      </c>
      <c r="I123" s="36">
        <v>1</v>
      </c>
      <c r="J123" s="37">
        <f t="shared" si="6"/>
        <v>2.3148148148148147E-3</v>
      </c>
    </row>
    <row r="124" spans="2:10" ht="15" customHeight="1">
      <c r="B124" s="14" t="s">
        <v>158</v>
      </c>
      <c r="C124" s="15">
        <v>0</v>
      </c>
      <c r="D124" s="16">
        <f t="shared" si="7"/>
        <v>0</v>
      </c>
      <c r="E124" s="17">
        <v>1</v>
      </c>
      <c r="F124" s="16">
        <f t="shared" si="8"/>
        <v>3.003003003003003E-3</v>
      </c>
      <c r="G124" s="17">
        <v>0</v>
      </c>
      <c r="H124" s="16">
        <f t="shared" si="9"/>
        <v>0</v>
      </c>
      <c r="I124" s="36">
        <v>1</v>
      </c>
      <c r="J124" s="37">
        <f t="shared" si="6"/>
        <v>2.3148148148148147E-3</v>
      </c>
    </row>
    <row r="125" spans="2:10" ht="15" customHeight="1">
      <c r="B125" s="14" t="s">
        <v>159</v>
      </c>
      <c r="C125" s="15">
        <v>0</v>
      </c>
      <c r="D125" s="16">
        <f t="shared" si="7"/>
        <v>0</v>
      </c>
      <c r="E125" s="17">
        <v>1</v>
      </c>
      <c r="F125" s="16">
        <f t="shared" si="8"/>
        <v>3.003003003003003E-3</v>
      </c>
      <c r="G125" s="17">
        <v>0</v>
      </c>
      <c r="H125" s="16">
        <f t="shared" si="9"/>
        <v>0</v>
      </c>
      <c r="I125" s="36">
        <v>1</v>
      </c>
      <c r="J125" s="37">
        <f t="shared" si="6"/>
        <v>2.3148148148148147E-3</v>
      </c>
    </row>
    <row r="126" spans="2:10" ht="15" customHeight="1">
      <c r="B126" s="14" t="s">
        <v>160</v>
      </c>
      <c r="C126" s="15">
        <v>1</v>
      </c>
      <c r="D126" s="16">
        <f t="shared" si="7"/>
        <v>2.564102564102564E-2</v>
      </c>
      <c r="E126" s="17">
        <v>0</v>
      </c>
      <c r="F126" s="16">
        <f t="shared" si="8"/>
        <v>0</v>
      </c>
      <c r="G126" s="17">
        <v>1</v>
      </c>
      <c r="H126" s="16">
        <f t="shared" si="9"/>
        <v>1.6666666666666666E-2</v>
      </c>
      <c r="I126" s="36">
        <v>2</v>
      </c>
      <c r="J126" s="37">
        <f t="shared" si="6"/>
        <v>4.6296296296296294E-3</v>
      </c>
    </row>
    <row r="127" spans="2:10" ht="15" customHeight="1">
      <c r="B127" s="14" t="s">
        <v>161</v>
      </c>
      <c r="C127" s="15">
        <v>0</v>
      </c>
      <c r="D127" s="16">
        <f t="shared" si="7"/>
        <v>0</v>
      </c>
      <c r="E127" s="17">
        <v>0</v>
      </c>
      <c r="F127" s="16">
        <f t="shared" si="8"/>
        <v>0</v>
      </c>
      <c r="G127" s="17">
        <v>1</v>
      </c>
      <c r="H127" s="16">
        <f t="shared" si="9"/>
        <v>1.6666666666666666E-2</v>
      </c>
      <c r="I127" s="36">
        <v>1</v>
      </c>
      <c r="J127" s="37">
        <f t="shared" si="6"/>
        <v>2.3148148148148147E-3</v>
      </c>
    </row>
    <row r="128" spans="2:10" ht="15" customHeight="1">
      <c r="B128" s="14" t="s">
        <v>162</v>
      </c>
      <c r="C128" s="15">
        <v>1</v>
      </c>
      <c r="D128" s="16">
        <f t="shared" si="7"/>
        <v>2.564102564102564E-2</v>
      </c>
      <c r="E128" s="17">
        <v>0</v>
      </c>
      <c r="F128" s="16">
        <f t="shared" si="8"/>
        <v>0</v>
      </c>
      <c r="G128" s="17">
        <v>1</v>
      </c>
      <c r="H128" s="16">
        <f t="shared" si="9"/>
        <v>1.6666666666666666E-2</v>
      </c>
      <c r="I128" s="36">
        <v>2</v>
      </c>
      <c r="J128" s="37">
        <f t="shared" si="6"/>
        <v>4.6296296296296294E-3</v>
      </c>
    </row>
    <row r="129" spans="2:10" ht="15" customHeight="1">
      <c r="B129" s="14" t="s">
        <v>163</v>
      </c>
      <c r="C129" s="15">
        <v>0</v>
      </c>
      <c r="D129" s="16">
        <f t="shared" si="7"/>
        <v>0</v>
      </c>
      <c r="E129" s="17">
        <v>2</v>
      </c>
      <c r="F129" s="16">
        <f t="shared" si="8"/>
        <v>6.006006006006006E-3</v>
      </c>
      <c r="G129" s="17">
        <v>0</v>
      </c>
      <c r="H129" s="16">
        <f t="shared" si="9"/>
        <v>0</v>
      </c>
      <c r="I129" s="36">
        <v>2</v>
      </c>
      <c r="J129" s="37">
        <f t="shared" si="6"/>
        <v>4.6296296296296294E-3</v>
      </c>
    </row>
    <row r="130" spans="2:10" ht="15" customHeight="1">
      <c r="B130" s="14" t="s">
        <v>164</v>
      </c>
      <c r="C130" s="15">
        <v>0</v>
      </c>
      <c r="D130" s="16">
        <f t="shared" si="7"/>
        <v>0</v>
      </c>
      <c r="E130" s="17">
        <v>0</v>
      </c>
      <c r="F130" s="16">
        <f t="shared" si="8"/>
        <v>0</v>
      </c>
      <c r="G130" s="17">
        <v>2</v>
      </c>
      <c r="H130" s="16">
        <f t="shared" si="9"/>
        <v>3.3333333333333333E-2</v>
      </c>
      <c r="I130" s="36">
        <v>2</v>
      </c>
      <c r="J130" s="37">
        <f t="shared" si="6"/>
        <v>4.6296296296296294E-3</v>
      </c>
    </row>
    <row r="131" spans="2:10" ht="15" customHeight="1">
      <c r="B131" s="14" t="s">
        <v>165</v>
      </c>
      <c r="C131" s="15">
        <v>0</v>
      </c>
      <c r="D131" s="16">
        <f t="shared" si="7"/>
        <v>0</v>
      </c>
      <c r="E131" s="17">
        <v>1</v>
      </c>
      <c r="F131" s="16">
        <f t="shared" si="8"/>
        <v>3.003003003003003E-3</v>
      </c>
      <c r="G131" s="17">
        <v>0</v>
      </c>
      <c r="H131" s="16">
        <f t="shared" si="9"/>
        <v>0</v>
      </c>
      <c r="I131" s="36">
        <v>1</v>
      </c>
      <c r="J131" s="37">
        <f t="shared" si="6"/>
        <v>2.3148148148148147E-3</v>
      </c>
    </row>
    <row r="132" spans="2:10" ht="15" customHeight="1">
      <c r="B132" s="14" t="s">
        <v>166</v>
      </c>
      <c r="C132" s="15">
        <v>0</v>
      </c>
      <c r="D132" s="16">
        <f t="shared" si="7"/>
        <v>0</v>
      </c>
      <c r="E132" s="17">
        <v>1</v>
      </c>
      <c r="F132" s="16">
        <f t="shared" si="8"/>
        <v>3.003003003003003E-3</v>
      </c>
      <c r="G132" s="17">
        <v>0</v>
      </c>
      <c r="H132" s="16">
        <f t="shared" si="9"/>
        <v>0</v>
      </c>
      <c r="I132" s="36">
        <v>1</v>
      </c>
      <c r="J132" s="37">
        <f t="shared" si="6"/>
        <v>2.3148148148148147E-3</v>
      </c>
    </row>
    <row r="133" spans="2:10" ht="15" customHeight="1">
      <c r="B133" s="14" t="s">
        <v>167</v>
      </c>
      <c r="C133" s="15">
        <v>1</v>
      </c>
      <c r="D133" s="16">
        <f t="shared" si="7"/>
        <v>2.564102564102564E-2</v>
      </c>
      <c r="E133" s="17">
        <v>0</v>
      </c>
      <c r="F133" s="16">
        <f t="shared" si="8"/>
        <v>0</v>
      </c>
      <c r="G133" s="17">
        <v>0</v>
      </c>
      <c r="H133" s="16">
        <f t="shared" si="9"/>
        <v>0</v>
      </c>
      <c r="I133" s="36">
        <v>1</v>
      </c>
      <c r="J133" s="37">
        <f t="shared" si="6"/>
        <v>2.3148148148148147E-3</v>
      </c>
    </row>
    <row r="134" spans="2:10" ht="15" customHeight="1">
      <c r="B134" s="14" t="s">
        <v>168</v>
      </c>
      <c r="C134" s="15">
        <v>0</v>
      </c>
      <c r="D134" s="16">
        <f t="shared" si="7"/>
        <v>0</v>
      </c>
      <c r="E134" s="17">
        <v>0</v>
      </c>
      <c r="F134" s="16">
        <f t="shared" si="8"/>
        <v>0</v>
      </c>
      <c r="G134" s="17">
        <v>1</v>
      </c>
      <c r="H134" s="16">
        <f t="shared" si="9"/>
        <v>1.6666666666666666E-2</v>
      </c>
      <c r="I134" s="36">
        <v>1</v>
      </c>
      <c r="J134" s="37">
        <f t="shared" si="6"/>
        <v>2.3148148148148147E-3</v>
      </c>
    </row>
    <row r="135" spans="2:10" ht="15" customHeight="1">
      <c r="B135" s="14" t="s">
        <v>169</v>
      </c>
      <c r="C135" s="15">
        <v>1</v>
      </c>
      <c r="D135" s="16">
        <f t="shared" si="7"/>
        <v>2.564102564102564E-2</v>
      </c>
      <c r="E135" s="17">
        <v>1</v>
      </c>
      <c r="F135" s="16">
        <f t="shared" si="8"/>
        <v>3.003003003003003E-3</v>
      </c>
      <c r="G135" s="17">
        <v>0</v>
      </c>
      <c r="H135" s="16">
        <f t="shared" si="9"/>
        <v>0</v>
      </c>
      <c r="I135" s="36">
        <v>2</v>
      </c>
      <c r="J135" s="37">
        <f t="shared" si="6"/>
        <v>4.6296296296296294E-3</v>
      </c>
    </row>
    <row r="136" spans="2:10" ht="15" customHeight="1">
      <c r="B136" s="14" t="s">
        <v>170</v>
      </c>
      <c r="C136" s="15">
        <v>0</v>
      </c>
      <c r="D136" s="16">
        <f t="shared" si="7"/>
        <v>0</v>
      </c>
      <c r="E136" s="17">
        <v>1</v>
      </c>
      <c r="F136" s="16">
        <f t="shared" si="8"/>
        <v>3.003003003003003E-3</v>
      </c>
      <c r="G136" s="17">
        <v>1</v>
      </c>
      <c r="H136" s="16">
        <f t="shared" si="9"/>
        <v>1.6666666666666666E-2</v>
      </c>
      <c r="I136" s="36">
        <v>2</v>
      </c>
      <c r="J136" s="37">
        <f t="shared" si="6"/>
        <v>4.6296296296296294E-3</v>
      </c>
    </row>
    <row r="137" spans="2:10" ht="15" customHeight="1">
      <c r="B137" s="14" t="s">
        <v>171</v>
      </c>
      <c r="C137" s="15">
        <v>1</v>
      </c>
      <c r="D137" s="16">
        <f t="shared" si="7"/>
        <v>2.564102564102564E-2</v>
      </c>
      <c r="E137" s="17">
        <v>0</v>
      </c>
      <c r="F137" s="16">
        <f t="shared" si="8"/>
        <v>0</v>
      </c>
      <c r="G137" s="17">
        <v>0</v>
      </c>
      <c r="H137" s="16">
        <f t="shared" si="9"/>
        <v>0</v>
      </c>
      <c r="I137" s="36">
        <v>1</v>
      </c>
      <c r="J137" s="37">
        <f t="shared" si="6"/>
        <v>2.3148148148148147E-3</v>
      </c>
    </row>
    <row r="138" spans="2:10" ht="15" customHeight="1">
      <c r="B138" s="14" t="s">
        <v>172</v>
      </c>
      <c r="C138" s="15">
        <v>1</v>
      </c>
      <c r="D138" s="16">
        <f t="shared" si="7"/>
        <v>2.564102564102564E-2</v>
      </c>
      <c r="E138" s="17">
        <v>0</v>
      </c>
      <c r="F138" s="16">
        <f t="shared" si="8"/>
        <v>0</v>
      </c>
      <c r="G138" s="17">
        <v>0</v>
      </c>
      <c r="H138" s="16">
        <f t="shared" si="9"/>
        <v>0</v>
      </c>
      <c r="I138" s="36">
        <v>1</v>
      </c>
      <c r="J138" s="37">
        <f t="shared" si="6"/>
        <v>2.3148148148148147E-3</v>
      </c>
    </row>
    <row r="139" spans="2:10" ht="15" customHeight="1">
      <c r="B139" s="14" t="s">
        <v>173</v>
      </c>
      <c r="C139" s="15">
        <v>0</v>
      </c>
      <c r="D139" s="16">
        <f t="shared" si="7"/>
        <v>0</v>
      </c>
      <c r="E139" s="17">
        <v>1</v>
      </c>
      <c r="F139" s="16">
        <f t="shared" si="8"/>
        <v>3.003003003003003E-3</v>
      </c>
      <c r="G139" s="17">
        <v>0</v>
      </c>
      <c r="H139" s="16">
        <f t="shared" si="9"/>
        <v>0</v>
      </c>
      <c r="I139" s="36">
        <v>1</v>
      </c>
      <c r="J139" s="37">
        <f t="shared" si="6"/>
        <v>2.3148148148148147E-3</v>
      </c>
    </row>
    <row r="140" spans="2:10" ht="15" customHeight="1">
      <c r="B140" s="14" t="s">
        <v>174</v>
      </c>
      <c r="C140" s="15">
        <v>1</v>
      </c>
      <c r="D140" s="16">
        <f t="shared" si="7"/>
        <v>2.564102564102564E-2</v>
      </c>
      <c r="E140" s="17">
        <v>0</v>
      </c>
      <c r="F140" s="16">
        <f t="shared" si="8"/>
        <v>0</v>
      </c>
      <c r="G140" s="17">
        <v>0</v>
      </c>
      <c r="H140" s="16">
        <f t="shared" si="9"/>
        <v>0</v>
      </c>
      <c r="I140" s="36">
        <v>1</v>
      </c>
      <c r="J140" s="37">
        <f t="shared" si="6"/>
        <v>2.3148148148148147E-3</v>
      </c>
    </row>
    <row r="141" spans="2:10" ht="15" customHeight="1">
      <c r="B141" s="14" t="s">
        <v>175</v>
      </c>
      <c r="C141" s="15">
        <v>0</v>
      </c>
      <c r="D141" s="16">
        <f t="shared" si="7"/>
        <v>0</v>
      </c>
      <c r="E141" s="17">
        <v>0</v>
      </c>
      <c r="F141" s="16">
        <f t="shared" si="8"/>
        <v>0</v>
      </c>
      <c r="G141" s="17">
        <v>1</v>
      </c>
      <c r="H141" s="16">
        <f t="shared" si="9"/>
        <v>1.6666666666666666E-2</v>
      </c>
      <c r="I141" s="36">
        <v>1</v>
      </c>
      <c r="J141" s="37">
        <f t="shared" si="6"/>
        <v>2.3148148148148147E-3</v>
      </c>
    </row>
    <row r="142" spans="2:10" ht="15" customHeight="1">
      <c r="B142" s="14" t="s">
        <v>176</v>
      </c>
      <c r="C142" s="15">
        <v>0</v>
      </c>
      <c r="D142" s="16">
        <f t="shared" si="7"/>
        <v>0</v>
      </c>
      <c r="E142" s="17">
        <v>0</v>
      </c>
      <c r="F142" s="16">
        <f t="shared" si="8"/>
        <v>0</v>
      </c>
      <c r="G142" s="17">
        <v>1</v>
      </c>
      <c r="H142" s="16">
        <f t="shared" si="9"/>
        <v>1.6666666666666666E-2</v>
      </c>
      <c r="I142" s="36">
        <v>1</v>
      </c>
      <c r="J142" s="37">
        <f t="shared" si="6"/>
        <v>2.3148148148148147E-3</v>
      </c>
    </row>
    <row r="143" spans="2:10" ht="15" customHeight="1">
      <c r="B143" s="14" t="s">
        <v>177</v>
      </c>
      <c r="C143" s="15">
        <v>0</v>
      </c>
      <c r="D143" s="16">
        <f t="shared" si="7"/>
        <v>0</v>
      </c>
      <c r="E143" s="17">
        <v>1</v>
      </c>
      <c r="F143" s="16">
        <f t="shared" si="8"/>
        <v>3.003003003003003E-3</v>
      </c>
      <c r="G143" s="17">
        <v>1</v>
      </c>
      <c r="H143" s="16">
        <f t="shared" si="9"/>
        <v>1.6666666666666666E-2</v>
      </c>
      <c r="I143" s="36">
        <v>2</v>
      </c>
      <c r="J143" s="37">
        <f t="shared" si="6"/>
        <v>4.6296296296296294E-3</v>
      </c>
    </row>
    <row r="144" spans="2:10" ht="15" customHeight="1">
      <c r="B144" s="14" t="s">
        <v>178</v>
      </c>
      <c r="C144" s="15">
        <v>0</v>
      </c>
      <c r="D144" s="16">
        <f t="shared" si="7"/>
        <v>0</v>
      </c>
      <c r="E144" s="17">
        <v>2</v>
      </c>
      <c r="F144" s="16">
        <f t="shared" si="8"/>
        <v>6.006006006006006E-3</v>
      </c>
      <c r="G144" s="17">
        <v>0</v>
      </c>
      <c r="H144" s="16">
        <f t="shared" si="9"/>
        <v>0</v>
      </c>
      <c r="I144" s="36">
        <v>2</v>
      </c>
      <c r="J144" s="37">
        <f t="shared" si="6"/>
        <v>4.6296296296296294E-3</v>
      </c>
    </row>
    <row r="145" spans="2:10" ht="15" customHeight="1">
      <c r="B145" s="14" t="s">
        <v>179</v>
      </c>
      <c r="C145" s="15">
        <v>0</v>
      </c>
      <c r="D145" s="16">
        <f t="shared" si="7"/>
        <v>0</v>
      </c>
      <c r="E145" s="17">
        <v>1</v>
      </c>
      <c r="F145" s="16">
        <f t="shared" si="8"/>
        <v>3.003003003003003E-3</v>
      </c>
      <c r="G145" s="17">
        <v>0</v>
      </c>
      <c r="H145" s="16">
        <f t="shared" si="9"/>
        <v>0</v>
      </c>
      <c r="I145" s="36">
        <v>1</v>
      </c>
      <c r="J145" s="37">
        <f t="shared" si="6"/>
        <v>2.3148148148148147E-3</v>
      </c>
    </row>
    <row r="146" spans="2:10" ht="15" customHeight="1">
      <c r="B146" s="14" t="s">
        <v>180</v>
      </c>
      <c r="C146" s="15">
        <v>0</v>
      </c>
      <c r="D146" s="16">
        <f t="shared" si="7"/>
        <v>0</v>
      </c>
      <c r="E146" s="17">
        <v>2</v>
      </c>
      <c r="F146" s="16">
        <f t="shared" si="8"/>
        <v>6.006006006006006E-3</v>
      </c>
      <c r="G146" s="17">
        <v>0</v>
      </c>
      <c r="H146" s="16">
        <f t="shared" si="9"/>
        <v>0</v>
      </c>
      <c r="I146" s="36">
        <v>2</v>
      </c>
      <c r="J146" s="37">
        <f t="shared" si="6"/>
        <v>4.6296296296296294E-3</v>
      </c>
    </row>
    <row r="147" spans="2:10" ht="15" customHeight="1">
      <c r="B147" s="14" t="s">
        <v>181</v>
      </c>
      <c r="C147" s="15">
        <v>0</v>
      </c>
      <c r="D147" s="16">
        <f t="shared" si="7"/>
        <v>0</v>
      </c>
      <c r="E147" s="17">
        <v>1</v>
      </c>
      <c r="F147" s="16">
        <f t="shared" si="8"/>
        <v>3.003003003003003E-3</v>
      </c>
      <c r="G147" s="17">
        <v>0</v>
      </c>
      <c r="H147" s="16">
        <f t="shared" si="9"/>
        <v>0</v>
      </c>
      <c r="I147" s="36">
        <v>1</v>
      </c>
      <c r="J147" s="37">
        <f t="shared" si="6"/>
        <v>2.3148148148148147E-3</v>
      </c>
    </row>
    <row r="148" spans="2:10" ht="15" customHeight="1">
      <c r="B148" s="14" t="s">
        <v>182</v>
      </c>
      <c r="C148" s="15">
        <v>0</v>
      </c>
      <c r="D148" s="16">
        <f t="shared" si="7"/>
        <v>0</v>
      </c>
      <c r="E148" s="17">
        <v>2</v>
      </c>
      <c r="F148" s="16">
        <f t="shared" si="8"/>
        <v>6.006006006006006E-3</v>
      </c>
      <c r="G148" s="17">
        <v>0</v>
      </c>
      <c r="H148" s="16">
        <f t="shared" si="9"/>
        <v>0</v>
      </c>
      <c r="I148" s="36">
        <v>2</v>
      </c>
      <c r="J148" s="37">
        <f t="shared" si="6"/>
        <v>4.6296296296296294E-3</v>
      </c>
    </row>
    <row r="149" spans="2:10" ht="15" customHeight="1">
      <c r="B149" s="14" t="s">
        <v>183</v>
      </c>
      <c r="C149" s="15">
        <v>0</v>
      </c>
      <c r="D149" s="16">
        <f t="shared" si="7"/>
        <v>0</v>
      </c>
      <c r="E149" s="17">
        <v>2</v>
      </c>
      <c r="F149" s="16">
        <f t="shared" si="8"/>
        <v>6.006006006006006E-3</v>
      </c>
      <c r="G149" s="17">
        <v>1</v>
      </c>
      <c r="H149" s="16">
        <f t="shared" si="9"/>
        <v>1.6666666666666666E-2</v>
      </c>
      <c r="I149" s="36">
        <v>3</v>
      </c>
      <c r="J149" s="37">
        <f t="shared" si="6"/>
        <v>6.9444444444444441E-3</v>
      </c>
    </row>
    <row r="150" spans="2:10" ht="15" customHeight="1">
      <c r="B150" s="14" t="s">
        <v>184</v>
      </c>
      <c r="C150" s="15">
        <v>0</v>
      </c>
      <c r="D150" s="16">
        <f t="shared" si="7"/>
        <v>0</v>
      </c>
      <c r="E150" s="17">
        <v>1</v>
      </c>
      <c r="F150" s="16">
        <f t="shared" si="8"/>
        <v>3.003003003003003E-3</v>
      </c>
      <c r="G150" s="17">
        <v>0</v>
      </c>
      <c r="H150" s="16">
        <f t="shared" si="9"/>
        <v>0</v>
      </c>
      <c r="I150" s="36">
        <v>1</v>
      </c>
      <c r="J150" s="37">
        <f t="shared" si="6"/>
        <v>2.3148148148148147E-3</v>
      </c>
    </row>
    <row r="151" spans="2:10" ht="15" customHeight="1">
      <c r="B151" s="14" t="s">
        <v>185</v>
      </c>
      <c r="C151" s="15">
        <v>0</v>
      </c>
      <c r="D151" s="16">
        <f t="shared" si="7"/>
        <v>0</v>
      </c>
      <c r="E151" s="17">
        <v>1</v>
      </c>
      <c r="F151" s="16">
        <f t="shared" si="8"/>
        <v>3.003003003003003E-3</v>
      </c>
      <c r="G151" s="17">
        <v>0</v>
      </c>
      <c r="H151" s="16">
        <f t="shared" si="9"/>
        <v>0</v>
      </c>
      <c r="I151" s="36">
        <v>1</v>
      </c>
      <c r="J151" s="37">
        <f t="shared" si="6"/>
        <v>2.3148148148148147E-3</v>
      </c>
    </row>
    <row r="152" spans="2:10" ht="15" customHeight="1">
      <c r="B152" s="14" t="s">
        <v>186</v>
      </c>
      <c r="C152" s="15">
        <v>0</v>
      </c>
      <c r="D152" s="16">
        <f t="shared" si="7"/>
        <v>0</v>
      </c>
      <c r="E152" s="17">
        <v>1</v>
      </c>
      <c r="F152" s="16">
        <f t="shared" si="8"/>
        <v>3.003003003003003E-3</v>
      </c>
      <c r="G152" s="17">
        <v>0</v>
      </c>
      <c r="H152" s="16">
        <f t="shared" si="9"/>
        <v>0</v>
      </c>
      <c r="I152" s="36">
        <v>1</v>
      </c>
      <c r="J152" s="37">
        <f t="shared" si="6"/>
        <v>2.3148148148148147E-3</v>
      </c>
    </row>
    <row r="153" spans="2:10" ht="15" customHeight="1">
      <c r="B153" s="14" t="s">
        <v>187</v>
      </c>
      <c r="C153" s="15">
        <v>0</v>
      </c>
      <c r="D153" s="16">
        <f t="shared" si="7"/>
        <v>0</v>
      </c>
      <c r="E153" s="17">
        <v>1</v>
      </c>
      <c r="F153" s="16">
        <f t="shared" si="8"/>
        <v>3.003003003003003E-3</v>
      </c>
      <c r="G153" s="17">
        <v>0</v>
      </c>
      <c r="H153" s="16">
        <f t="shared" si="9"/>
        <v>0</v>
      </c>
      <c r="I153" s="36">
        <v>1</v>
      </c>
      <c r="J153" s="37">
        <f t="shared" si="6"/>
        <v>2.3148148148148147E-3</v>
      </c>
    </row>
    <row r="154" spans="2:10" ht="15" customHeight="1">
      <c r="B154" s="14" t="s">
        <v>188</v>
      </c>
      <c r="C154" s="15">
        <v>1</v>
      </c>
      <c r="D154" s="16">
        <f t="shared" si="7"/>
        <v>2.564102564102564E-2</v>
      </c>
      <c r="E154" s="17">
        <v>0</v>
      </c>
      <c r="F154" s="16">
        <f t="shared" si="8"/>
        <v>0</v>
      </c>
      <c r="G154" s="17">
        <v>0</v>
      </c>
      <c r="H154" s="16">
        <f t="shared" si="9"/>
        <v>0</v>
      </c>
      <c r="I154" s="36">
        <v>1</v>
      </c>
      <c r="J154" s="37">
        <f t="shared" si="6"/>
        <v>2.3148148148148147E-3</v>
      </c>
    </row>
    <row r="155" spans="2:10" ht="15" customHeight="1">
      <c r="B155" s="14" t="s">
        <v>189</v>
      </c>
      <c r="C155" s="15">
        <v>0</v>
      </c>
      <c r="D155" s="16">
        <f t="shared" si="7"/>
        <v>0</v>
      </c>
      <c r="E155" s="17">
        <v>0</v>
      </c>
      <c r="F155" s="16">
        <f t="shared" si="8"/>
        <v>0</v>
      </c>
      <c r="G155" s="17">
        <v>1</v>
      </c>
      <c r="H155" s="16">
        <f t="shared" si="9"/>
        <v>1.6666666666666666E-2</v>
      </c>
      <c r="I155" s="36">
        <v>1</v>
      </c>
      <c r="J155" s="37">
        <f t="shared" si="6"/>
        <v>2.3148148148148147E-3</v>
      </c>
    </row>
    <row r="156" spans="2:10" ht="15" customHeight="1">
      <c r="B156" s="14" t="s">
        <v>190</v>
      </c>
      <c r="C156" s="15">
        <v>0</v>
      </c>
      <c r="D156" s="16">
        <f t="shared" si="7"/>
        <v>0</v>
      </c>
      <c r="E156" s="17">
        <v>2</v>
      </c>
      <c r="F156" s="16">
        <f t="shared" si="8"/>
        <v>6.006006006006006E-3</v>
      </c>
      <c r="G156" s="17">
        <v>0</v>
      </c>
      <c r="H156" s="16">
        <f t="shared" si="9"/>
        <v>0</v>
      </c>
      <c r="I156" s="36">
        <v>2</v>
      </c>
      <c r="J156" s="37">
        <f t="shared" si="6"/>
        <v>4.6296296296296294E-3</v>
      </c>
    </row>
    <row r="157" spans="2:10" ht="15" customHeight="1">
      <c r="B157" s="14" t="s">
        <v>191</v>
      </c>
      <c r="C157" s="15">
        <v>0</v>
      </c>
      <c r="D157" s="16">
        <f t="shared" si="7"/>
        <v>0</v>
      </c>
      <c r="E157" s="17">
        <v>0</v>
      </c>
      <c r="F157" s="16">
        <f t="shared" si="8"/>
        <v>0</v>
      </c>
      <c r="G157" s="17">
        <v>1</v>
      </c>
      <c r="H157" s="16">
        <f t="shared" si="9"/>
        <v>1.6666666666666666E-2</v>
      </c>
      <c r="I157" s="36">
        <v>1</v>
      </c>
      <c r="J157" s="37">
        <f t="shared" ref="J157:J220" si="10">I157/$G$15</f>
        <v>2.3148148148148147E-3</v>
      </c>
    </row>
    <row r="158" spans="2:10" ht="15" customHeight="1">
      <c r="B158" s="14" t="s">
        <v>192</v>
      </c>
      <c r="C158" s="15">
        <v>0</v>
      </c>
      <c r="D158" s="16">
        <f t="shared" ref="D158:D221" si="11">C158/39</f>
        <v>0</v>
      </c>
      <c r="E158" s="17">
        <v>1</v>
      </c>
      <c r="F158" s="16">
        <f t="shared" ref="F158:F221" si="12">E158/333</f>
        <v>3.003003003003003E-3</v>
      </c>
      <c r="G158" s="17">
        <v>0</v>
      </c>
      <c r="H158" s="16">
        <f t="shared" ref="H158:H221" si="13">G158/60</f>
        <v>0</v>
      </c>
      <c r="I158" s="36">
        <v>1</v>
      </c>
      <c r="J158" s="37">
        <f t="shared" si="10"/>
        <v>2.3148148148148147E-3</v>
      </c>
    </row>
    <row r="159" spans="2:10" ht="15" customHeight="1">
      <c r="B159" s="14" t="s">
        <v>193</v>
      </c>
      <c r="C159" s="15">
        <v>1</v>
      </c>
      <c r="D159" s="16">
        <f t="shared" si="11"/>
        <v>2.564102564102564E-2</v>
      </c>
      <c r="E159" s="17">
        <v>0</v>
      </c>
      <c r="F159" s="16">
        <f t="shared" si="12"/>
        <v>0</v>
      </c>
      <c r="G159" s="17">
        <v>0</v>
      </c>
      <c r="H159" s="16">
        <f t="shared" si="13"/>
        <v>0</v>
      </c>
      <c r="I159" s="36">
        <v>1</v>
      </c>
      <c r="J159" s="37">
        <f t="shared" si="10"/>
        <v>2.3148148148148147E-3</v>
      </c>
    </row>
    <row r="160" spans="2:10" ht="15" customHeight="1">
      <c r="B160" s="14" t="s">
        <v>194</v>
      </c>
      <c r="C160" s="15">
        <v>0</v>
      </c>
      <c r="D160" s="16">
        <f t="shared" si="11"/>
        <v>0</v>
      </c>
      <c r="E160" s="17">
        <v>1</v>
      </c>
      <c r="F160" s="16">
        <f t="shared" si="12"/>
        <v>3.003003003003003E-3</v>
      </c>
      <c r="G160" s="17">
        <v>0</v>
      </c>
      <c r="H160" s="16">
        <f t="shared" si="13"/>
        <v>0</v>
      </c>
      <c r="I160" s="36">
        <v>1</v>
      </c>
      <c r="J160" s="37">
        <f t="shared" si="10"/>
        <v>2.3148148148148147E-3</v>
      </c>
    </row>
    <row r="161" spans="2:10" ht="15" customHeight="1">
      <c r="B161" s="14" t="s">
        <v>195</v>
      </c>
      <c r="C161" s="15">
        <v>0</v>
      </c>
      <c r="D161" s="16">
        <f t="shared" si="11"/>
        <v>0</v>
      </c>
      <c r="E161" s="17">
        <v>1</v>
      </c>
      <c r="F161" s="16">
        <f t="shared" si="12"/>
        <v>3.003003003003003E-3</v>
      </c>
      <c r="G161" s="17">
        <v>0</v>
      </c>
      <c r="H161" s="16">
        <f t="shared" si="13"/>
        <v>0</v>
      </c>
      <c r="I161" s="36">
        <v>1</v>
      </c>
      <c r="J161" s="37">
        <f t="shared" si="10"/>
        <v>2.3148148148148147E-3</v>
      </c>
    </row>
    <row r="162" spans="2:10" ht="15" customHeight="1">
      <c r="B162" s="14" t="s">
        <v>196</v>
      </c>
      <c r="C162" s="15">
        <v>0</v>
      </c>
      <c r="D162" s="16">
        <f t="shared" si="11"/>
        <v>0</v>
      </c>
      <c r="E162" s="17">
        <v>0</v>
      </c>
      <c r="F162" s="16">
        <f t="shared" si="12"/>
        <v>0</v>
      </c>
      <c r="G162" s="17">
        <v>1</v>
      </c>
      <c r="H162" s="16">
        <f t="shared" si="13"/>
        <v>1.6666666666666666E-2</v>
      </c>
      <c r="I162" s="36">
        <v>1</v>
      </c>
      <c r="J162" s="37">
        <f t="shared" si="10"/>
        <v>2.3148148148148147E-3</v>
      </c>
    </row>
    <row r="163" spans="2:10" ht="15" customHeight="1">
      <c r="B163" s="14" t="s">
        <v>197</v>
      </c>
      <c r="C163" s="15">
        <v>0</v>
      </c>
      <c r="D163" s="16">
        <f t="shared" si="11"/>
        <v>0</v>
      </c>
      <c r="E163" s="17">
        <v>2</v>
      </c>
      <c r="F163" s="16">
        <f t="shared" si="12"/>
        <v>6.006006006006006E-3</v>
      </c>
      <c r="G163" s="17">
        <v>0</v>
      </c>
      <c r="H163" s="16">
        <f t="shared" si="13"/>
        <v>0</v>
      </c>
      <c r="I163" s="36">
        <v>2</v>
      </c>
      <c r="J163" s="37">
        <f t="shared" si="10"/>
        <v>4.6296296296296294E-3</v>
      </c>
    </row>
    <row r="164" spans="2:10" ht="15" customHeight="1">
      <c r="B164" s="14" t="s">
        <v>198</v>
      </c>
      <c r="C164" s="15">
        <v>0</v>
      </c>
      <c r="D164" s="16">
        <f t="shared" si="11"/>
        <v>0</v>
      </c>
      <c r="E164" s="17">
        <v>1</v>
      </c>
      <c r="F164" s="16">
        <f t="shared" si="12"/>
        <v>3.003003003003003E-3</v>
      </c>
      <c r="G164" s="17">
        <v>0</v>
      </c>
      <c r="H164" s="16">
        <f t="shared" si="13"/>
        <v>0</v>
      </c>
      <c r="I164" s="36">
        <v>1</v>
      </c>
      <c r="J164" s="37">
        <f t="shared" si="10"/>
        <v>2.3148148148148147E-3</v>
      </c>
    </row>
    <row r="165" spans="2:10" ht="15" customHeight="1">
      <c r="B165" s="14" t="s">
        <v>199</v>
      </c>
      <c r="C165" s="15">
        <v>0</v>
      </c>
      <c r="D165" s="16">
        <f t="shared" si="11"/>
        <v>0</v>
      </c>
      <c r="E165" s="17">
        <v>2</v>
      </c>
      <c r="F165" s="16">
        <f t="shared" si="12"/>
        <v>6.006006006006006E-3</v>
      </c>
      <c r="G165" s="17">
        <v>0</v>
      </c>
      <c r="H165" s="16">
        <f t="shared" si="13"/>
        <v>0</v>
      </c>
      <c r="I165" s="36">
        <v>2</v>
      </c>
      <c r="J165" s="37">
        <f t="shared" si="10"/>
        <v>4.6296296296296294E-3</v>
      </c>
    </row>
    <row r="166" spans="2:10" ht="15" customHeight="1">
      <c r="B166" s="14" t="s">
        <v>200</v>
      </c>
      <c r="C166" s="15">
        <v>1</v>
      </c>
      <c r="D166" s="16">
        <f t="shared" si="11"/>
        <v>2.564102564102564E-2</v>
      </c>
      <c r="E166" s="17">
        <v>0</v>
      </c>
      <c r="F166" s="16">
        <f t="shared" si="12"/>
        <v>0</v>
      </c>
      <c r="G166" s="17">
        <v>0</v>
      </c>
      <c r="H166" s="16">
        <f t="shared" si="13"/>
        <v>0</v>
      </c>
      <c r="I166" s="36">
        <v>1</v>
      </c>
      <c r="J166" s="37">
        <f t="shared" si="10"/>
        <v>2.3148148148148147E-3</v>
      </c>
    </row>
    <row r="167" spans="2:10" ht="15" customHeight="1">
      <c r="B167" s="14" t="s">
        <v>201</v>
      </c>
      <c r="C167" s="15">
        <v>0</v>
      </c>
      <c r="D167" s="16">
        <f t="shared" si="11"/>
        <v>0</v>
      </c>
      <c r="E167" s="17">
        <v>1</v>
      </c>
      <c r="F167" s="16">
        <f t="shared" si="12"/>
        <v>3.003003003003003E-3</v>
      </c>
      <c r="G167" s="17">
        <v>0</v>
      </c>
      <c r="H167" s="16">
        <f t="shared" si="13"/>
        <v>0</v>
      </c>
      <c r="I167" s="36">
        <v>1</v>
      </c>
      <c r="J167" s="37">
        <f t="shared" si="10"/>
        <v>2.3148148148148147E-3</v>
      </c>
    </row>
    <row r="168" spans="2:10" ht="15" customHeight="1">
      <c r="B168" s="14" t="s">
        <v>202</v>
      </c>
      <c r="C168" s="15">
        <v>0</v>
      </c>
      <c r="D168" s="16">
        <f t="shared" si="11"/>
        <v>0</v>
      </c>
      <c r="E168" s="17">
        <v>1</v>
      </c>
      <c r="F168" s="16">
        <f t="shared" si="12"/>
        <v>3.003003003003003E-3</v>
      </c>
      <c r="G168" s="17">
        <v>0</v>
      </c>
      <c r="H168" s="16">
        <f t="shared" si="13"/>
        <v>0</v>
      </c>
      <c r="I168" s="36">
        <v>1</v>
      </c>
      <c r="J168" s="37">
        <f t="shared" si="10"/>
        <v>2.3148148148148147E-3</v>
      </c>
    </row>
    <row r="169" spans="2:10" ht="15" customHeight="1">
      <c r="B169" s="14" t="s">
        <v>203</v>
      </c>
      <c r="C169" s="15">
        <v>0</v>
      </c>
      <c r="D169" s="16">
        <f t="shared" si="11"/>
        <v>0</v>
      </c>
      <c r="E169" s="17">
        <v>1</v>
      </c>
      <c r="F169" s="16">
        <f t="shared" si="12"/>
        <v>3.003003003003003E-3</v>
      </c>
      <c r="G169" s="17">
        <v>0</v>
      </c>
      <c r="H169" s="16">
        <f t="shared" si="13"/>
        <v>0</v>
      </c>
      <c r="I169" s="36">
        <v>1</v>
      </c>
      <c r="J169" s="37">
        <f t="shared" si="10"/>
        <v>2.3148148148148147E-3</v>
      </c>
    </row>
    <row r="170" spans="2:10" ht="15" customHeight="1">
      <c r="B170" s="14" t="s">
        <v>204</v>
      </c>
      <c r="C170" s="15">
        <v>0</v>
      </c>
      <c r="D170" s="16">
        <f t="shared" si="11"/>
        <v>0</v>
      </c>
      <c r="E170" s="17">
        <v>0</v>
      </c>
      <c r="F170" s="16">
        <f t="shared" si="12"/>
        <v>0</v>
      </c>
      <c r="G170" s="17">
        <v>1</v>
      </c>
      <c r="H170" s="16">
        <f t="shared" si="13"/>
        <v>1.6666666666666666E-2</v>
      </c>
      <c r="I170" s="36">
        <v>1</v>
      </c>
      <c r="J170" s="37">
        <f t="shared" si="10"/>
        <v>2.3148148148148147E-3</v>
      </c>
    </row>
    <row r="171" spans="2:10" ht="15" customHeight="1">
      <c r="B171" s="14" t="s">
        <v>205</v>
      </c>
      <c r="C171" s="15">
        <v>0</v>
      </c>
      <c r="D171" s="16">
        <f t="shared" si="11"/>
        <v>0</v>
      </c>
      <c r="E171" s="17">
        <v>2</v>
      </c>
      <c r="F171" s="16">
        <f t="shared" si="12"/>
        <v>6.006006006006006E-3</v>
      </c>
      <c r="G171" s="17">
        <v>0</v>
      </c>
      <c r="H171" s="16">
        <f t="shared" si="13"/>
        <v>0</v>
      </c>
      <c r="I171" s="36">
        <v>2</v>
      </c>
      <c r="J171" s="37">
        <f t="shared" si="10"/>
        <v>4.6296296296296294E-3</v>
      </c>
    </row>
    <row r="172" spans="2:10" ht="15" customHeight="1">
      <c r="B172" s="14" t="s">
        <v>206</v>
      </c>
      <c r="C172" s="15">
        <v>0</v>
      </c>
      <c r="D172" s="16">
        <f t="shared" si="11"/>
        <v>0</v>
      </c>
      <c r="E172" s="17">
        <v>1</v>
      </c>
      <c r="F172" s="16">
        <f t="shared" si="12"/>
        <v>3.003003003003003E-3</v>
      </c>
      <c r="G172" s="17">
        <v>0</v>
      </c>
      <c r="H172" s="16">
        <f t="shared" si="13"/>
        <v>0</v>
      </c>
      <c r="I172" s="36">
        <v>1</v>
      </c>
      <c r="J172" s="37">
        <f t="shared" si="10"/>
        <v>2.3148148148148147E-3</v>
      </c>
    </row>
    <row r="173" spans="2:10" ht="15" customHeight="1">
      <c r="B173" s="14" t="s">
        <v>207</v>
      </c>
      <c r="C173" s="15">
        <v>0</v>
      </c>
      <c r="D173" s="16">
        <f t="shared" si="11"/>
        <v>0</v>
      </c>
      <c r="E173" s="17">
        <v>1</v>
      </c>
      <c r="F173" s="16">
        <f t="shared" si="12"/>
        <v>3.003003003003003E-3</v>
      </c>
      <c r="G173" s="17">
        <v>0</v>
      </c>
      <c r="H173" s="16">
        <f t="shared" si="13"/>
        <v>0</v>
      </c>
      <c r="I173" s="36">
        <v>1</v>
      </c>
      <c r="J173" s="37">
        <f t="shared" si="10"/>
        <v>2.3148148148148147E-3</v>
      </c>
    </row>
    <row r="174" spans="2:10" ht="15" customHeight="1">
      <c r="B174" s="14" t="s">
        <v>208</v>
      </c>
      <c r="C174" s="15">
        <v>0</v>
      </c>
      <c r="D174" s="16">
        <f t="shared" si="11"/>
        <v>0</v>
      </c>
      <c r="E174" s="17">
        <v>3</v>
      </c>
      <c r="F174" s="16">
        <f t="shared" si="12"/>
        <v>9.0090090090090089E-3</v>
      </c>
      <c r="G174" s="17">
        <v>0</v>
      </c>
      <c r="H174" s="16">
        <f t="shared" si="13"/>
        <v>0</v>
      </c>
      <c r="I174" s="36">
        <v>3</v>
      </c>
      <c r="J174" s="37">
        <f t="shared" si="10"/>
        <v>6.9444444444444441E-3</v>
      </c>
    </row>
    <row r="175" spans="2:10" ht="15" customHeight="1">
      <c r="B175" s="14" t="s">
        <v>209</v>
      </c>
      <c r="C175" s="15">
        <v>0</v>
      </c>
      <c r="D175" s="16">
        <f t="shared" si="11"/>
        <v>0</v>
      </c>
      <c r="E175" s="17">
        <v>1</v>
      </c>
      <c r="F175" s="16">
        <f t="shared" si="12"/>
        <v>3.003003003003003E-3</v>
      </c>
      <c r="G175" s="17">
        <v>0</v>
      </c>
      <c r="H175" s="16">
        <f t="shared" si="13"/>
        <v>0</v>
      </c>
      <c r="I175" s="36">
        <v>1</v>
      </c>
      <c r="J175" s="37">
        <f t="shared" si="10"/>
        <v>2.3148148148148147E-3</v>
      </c>
    </row>
    <row r="176" spans="2:10" ht="15" customHeight="1">
      <c r="B176" s="14" t="s">
        <v>210</v>
      </c>
      <c r="C176" s="15">
        <v>2</v>
      </c>
      <c r="D176" s="16">
        <f t="shared" si="11"/>
        <v>5.128205128205128E-2</v>
      </c>
      <c r="E176" s="17">
        <v>0</v>
      </c>
      <c r="F176" s="16">
        <f t="shared" si="12"/>
        <v>0</v>
      </c>
      <c r="G176" s="17">
        <v>0</v>
      </c>
      <c r="H176" s="16">
        <f t="shared" si="13"/>
        <v>0</v>
      </c>
      <c r="I176" s="36">
        <v>2</v>
      </c>
      <c r="J176" s="37">
        <f t="shared" si="10"/>
        <v>4.6296296296296294E-3</v>
      </c>
    </row>
    <row r="177" spans="2:10" ht="15" customHeight="1">
      <c r="B177" s="14" t="s">
        <v>211</v>
      </c>
      <c r="C177" s="15">
        <v>0</v>
      </c>
      <c r="D177" s="16">
        <f t="shared" si="11"/>
        <v>0</v>
      </c>
      <c r="E177" s="17">
        <v>2</v>
      </c>
      <c r="F177" s="16">
        <f t="shared" si="12"/>
        <v>6.006006006006006E-3</v>
      </c>
      <c r="G177" s="17">
        <v>0</v>
      </c>
      <c r="H177" s="16">
        <f t="shared" si="13"/>
        <v>0</v>
      </c>
      <c r="I177" s="36">
        <v>2</v>
      </c>
      <c r="J177" s="37">
        <f t="shared" si="10"/>
        <v>4.6296296296296294E-3</v>
      </c>
    </row>
    <row r="178" spans="2:10" ht="15" customHeight="1">
      <c r="B178" s="14" t="s">
        <v>212</v>
      </c>
      <c r="C178" s="15">
        <v>1</v>
      </c>
      <c r="D178" s="16">
        <f t="shared" si="11"/>
        <v>2.564102564102564E-2</v>
      </c>
      <c r="E178" s="17">
        <v>1</v>
      </c>
      <c r="F178" s="16">
        <f t="shared" si="12"/>
        <v>3.003003003003003E-3</v>
      </c>
      <c r="G178" s="17">
        <v>0</v>
      </c>
      <c r="H178" s="16">
        <f t="shared" si="13"/>
        <v>0</v>
      </c>
      <c r="I178" s="36">
        <v>2</v>
      </c>
      <c r="J178" s="37">
        <f t="shared" si="10"/>
        <v>4.6296296296296294E-3</v>
      </c>
    </row>
    <row r="179" spans="2:10" ht="15" customHeight="1">
      <c r="B179" s="14" t="s">
        <v>213</v>
      </c>
      <c r="C179" s="15">
        <v>0</v>
      </c>
      <c r="D179" s="16">
        <f t="shared" si="11"/>
        <v>0</v>
      </c>
      <c r="E179" s="17">
        <v>4</v>
      </c>
      <c r="F179" s="16">
        <f t="shared" si="12"/>
        <v>1.2012012012012012E-2</v>
      </c>
      <c r="G179" s="17">
        <v>0</v>
      </c>
      <c r="H179" s="16">
        <f t="shared" si="13"/>
        <v>0</v>
      </c>
      <c r="I179" s="36">
        <v>4</v>
      </c>
      <c r="J179" s="37">
        <f t="shared" si="10"/>
        <v>9.2592592592592587E-3</v>
      </c>
    </row>
    <row r="180" spans="2:10" ht="15" customHeight="1">
      <c r="B180" s="14" t="s">
        <v>214</v>
      </c>
      <c r="C180" s="15">
        <v>0</v>
      </c>
      <c r="D180" s="16">
        <f t="shared" si="11"/>
        <v>0</v>
      </c>
      <c r="E180" s="17">
        <v>1</v>
      </c>
      <c r="F180" s="16">
        <f t="shared" si="12"/>
        <v>3.003003003003003E-3</v>
      </c>
      <c r="G180" s="17">
        <v>0</v>
      </c>
      <c r="H180" s="16">
        <f t="shared" si="13"/>
        <v>0</v>
      </c>
      <c r="I180" s="36">
        <v>1</v>
      </c>
      <c r="J180" s="37">
        <f t="shared" si="10"/>
        <v>2.3148148148148147E-3</v>
      </c>
    </row>
    <row r="181" spans="2:10" ht="15" customHeight="1">
      <c r="B181" s="14" t="s">
        <v>215</v>
      </c>
      <c r="C181" s="15">
        <v>0</v>
      </c>
      <c r="D181" s="16">
        <f t="shared" si="11"/>
        <v>0</v>
      </c>
      <c r="E181" s="17">
        <v>0</v>
      </c>
      <c r="F181" s="16">
        <f t="shared" si="12"/>
        <v>0</v>
      </c>
      <c r="G181" s="17">
        <v>1</v>
      </c>
      <c r="H181" s="16">
        <f t="shared" si="13"/>
        <v>1.6666666666666666E-2</v>
      </c>
      <c r="I181" s="36">
        <v>1</v>
      </c>
      <c r="J181" s="37">
        <f t="shared" si="10"/>
        <v>2.3148148148148147E-3</v>
      </c>
    </row>
    <row r="182" spans="2:10" ht="15" customHeight="1">
      <c r="B182" s="14" t="s">
        <v>216</v>
      </c>
      <c r="C182" s="15">
        <v>1</v>
      </c>
      <c r="D182" s="16">
        <f t="shared" si="11"/>
        <v>2.564102564102564E-2</v>
      </c>
      <c r="E182" s="17">
        <v>1</v>
      </c>
      <c r="F182" s="16">
        <f t="shared" si="12"/>
        <v>3.003003003003003E-3</v>
      </c>
      <c r="G182" s="17">
        <v>0</v>
      </c>
      <c r="H182" s="16">
        <f t="shared" si="13"/>
        <v>0</v>
      </c>
      <c r="I182" s="36">
        <v>2</v>
      </c>
      <c r="J182" s="37">
        <f t="shared" si="10"/>
        <v>4.6296296296296294E-3</v>
      </c>
    </row>
    <row r="183" spans="2:10" ht="15" customHeight="1">
      <c r="B183" s="14" t="s">
        <v>217</v>
      </c>
      <c r="C183" s="15">
        <v>0</v>
      </c>
      <c r="D183" s="16">
        <f t="shared" si="11"/>
        <v>0</v>
      </c>
      <c r="E183" s="17">
        <v>0</v>
      </c>
      <c r="F183" s="16">
        <f t="shared" si="12"/>
        <v>0</v>
      </c>
      <c r="G183" s="17">
        <v>1</v>
      </c>
      <c r="H183" s="16">
        <f t="shared" si="13"/>
        <v>1.6666666666666666E-2</v>
      </c>
      <c r="I183" s="36">
        <v>1</v>
      </c>
      <c r="J183" s="37">
        <f t="shared" si="10"/>
        <v>2.3148148148148147E-3</v>
      </c>
    </row>
    <row r="184" spans="2:10" ht="15" customHeight="1">
      <c r="B184" s="14" t="s">
        <v>218</v>
      </c>
      <c r="C184" s="15">
        <v>0</v>
      </c>
      <c r="D184" s="16">
        <f t="shared" si="11"/>
        <v>0</v>
      </c>
      <c r="E184" s="17">
        <v>0</v>
      </c>
      <c r="F184" s="16">
        <f t="shared" si="12"/>
        <v>0</v>
      </c>
      <c r="G184" s="17">
        <v>1</v>
      </c>
      <c r="H184" s="16">
        <f t="shared" si="13"/>
        <v>1.6666666666666666E-2</v>
      </c>
      <c r="I184" s="36">
        <v>1</v>
      </c>
      <c r="J184" s="37">
        <f t="shared" si="10"/>
        <v>2.3148148148148147E-3</v>
      </c>
    </row>
    <row r="185" spans="2:10" ht="15" customHeight="1">
      <c r="B185" s="14" t="s">
        <v>219</v>
      </c>
      <c r="C185" s="15">
        <v>1</v>
      </c>
      <c r="D185" s="16">
        <f t="shared" si="11"/>
        <v>2.564102564102564E-2</v>
      </c>
      <c r="E185" s="17">
        <v>0</v>
      </c>
      <c r="F185" s="16">
        <f t="shared" si="12"/>
        <v>0</v>
      </c>
      <c r="G185" s="17">
        <v>1</v>
      </c>
      <c r="H185" s="16">
        <f t="shared" si="13"/>
        <v>1.6666666666666666E-2</v>
      </c>
      <c r="I185" s="36">
        <v>2</v>
      </c>
      <c r="J185" s="37">
        <f t="shared" si="10"/>
        <v>4.6296296296296294E-3</v>
      </c>
    </row>
    <row r="186" spans="2:10" ht="15" customHeight="1">
      <c r="B186" s="14" t="s">
        <v>220</v>
      </c>
      <c r="C186" s="15">
        <v>0</v>
      </c>
      <c r="D186" s="16">
        <f t="shared" si="11"/>
        <v>0</v>
      </c>
      <c r="E186" s="17">
        <v>1</v>
      </c>
      <c r="F186" s="16">
        <f t="shared" si="12"/>
        <v>3.003003003003003E-3</v>
      </c>
      <c r="G186" s="17">
        <v>0</v>
      </c>
      <c r="H186" s="16">
        <f t="shared" si="13"/>
        <v>0</v>
      </c>
      <c r="I186" s="36">
        <v>1</v>
      </c>
      <c r="J186" s="37">
        <f t="shared" si="10"/>
        <v>2.3148148148148147E-3</v>
      </c>
    </row>
    <row r="187" spans="2:10" ht="15" customHeight="1">
      <c r="B187" s="14" t="s">
        <v>221</v>
      </c>
      <c r="C187" s="15">
        <v>0</v>
      </c>
      <c r="D187" s="16">
        <f t="shared" si="11"/>
        <v>0</v>
      </c>
      <c r="E187" s="17">
        <v>1</v>
      </c>
      <c r="F187" s="16">
        <f t="shared" si="12"/>
        <v>3.003003003003003E-3</v>
      </c>
      <c r="G187" s="17">
        <v>0</v>
      </c>
      <c r="H187" s="16">
        <f t="shared" si="13"/>
        <v>0</v>
      </c>
      <c r="I187" s="36">
        <v>1</v>
      </c>
      <c r="J187" s="37">
        <f t="shared" si="10"/>
        <v>2.3148148148148147E-3</v>
      </c>
    </row>
    <row r="188" spans="2:10" ht="15" customHeight="1">
      <c r="B188" s="14" t="s">
        <v>222</v>
      </c>
      <c r="C188" s="15">
        <v>0</v>
      </c>
      <c r="D188" s="16">
        <f t="shared" si="11"/>
        <v>0</v>
      </c>
      <c r="E188" s="17">
        <v>1</v>
      </c>
      <c r="F188" s="16">
        <f t="shared" si="12"/>
        <v>3.003003003003003E-3</v>
      </c>
      <c r="G188" s="17">
        <v>0</v>
      </c>
      <c r="H188" s="16">
        <f t="shared" si="13"/>
        <v>0</v>
      </c>
      <c r="I188" s="36">
        <v>1</v>
      </c>
      <c r="J188" s="37">
        <f t="shared" si="10"/>
        <v>2.3148148148148147E-3</v>
      </c>
    </row>
    <row r="189" spans="2:10" ht="15" customHeight="1">
      <c r="B189" s="14" t="s">
        <v>223</v>
      </c>
      <c r="C189" s="15">
        <v>0</v>
      </c>
      <c r="D189" s="16">
        <f t="shared" si="11"/>
        <v>0</v>
      </c>
      <c r="E189" s="17">
        <v>1</v>
      </c>
      <c r="F189" s="16">
        <f t="shared" si="12"/>
        <v>3.003003003003003E-3</v>
      </c>
      <c r="G189" s="17">
        <v>0</v>
      </c>
      <c r="H189" s="16">
        <f t="shared" si="13"/>
        <v>0</v>
      </c>
      <c r="I189" s="36">
        <v>1</v>
      </c>
      <c r="J189" s="37">
        <f t="shared" si="10"/>
        <v>2.3148148148148147E-3</v>
      </c>
    </row>
    <row r="190" spans="2:10" ht="15" customHeight="1">
      <c r="B190" s="14" t="s">
        <v>224</v>
      </c>
      <c r="C190" s="15">
        <v>0</v>
      </c>
      <c r="D190" s="16">
        <f t="shared" si="11"/>
        <v>0</v>
      </c>
      <c r="E190" s="17">
        <v>2</v>
      </c>
      <c r="F190" s="16">
        <f t="shared" si="12"/>
        <v>6.006006006006006E-3</v>
      </c>
      <c r="G190" s="17">
        <v>0</v>
      </c>
      <c r="H190" s="16">
        <f t="shared" si="13"/>
        <v>0</v>
      </c>
      <c r="I190" s="36">
        <v>2</v>
      </c>
      <c r="J190" s="37">
        <f t="shared" si="10"/>
        <v>4.6296296296296294E-3</v>
      </c>
    </row>
    <row r="191" spans="2:10" ht="15" customHeight="1">
      <c r="B191" s="14" t="s">
        <v>225</v>
      </c>
      <c r="C191" s="15">
        <v>0</v>
      </c>
      <c r="D191" s="16">
        <f t="shared" si="11"/>
        <v>0</v>
      </c>
      <c r="E191" s="17">
        <v>1</v>
      </c>
      <c r="F191" s="16">
        <f t="shared" si="12"/>
        <v>3.003003003003003E-3</v>
      </c>
      <c r="G191" s="17">
        <v>0</v>
      </c>
      <c r="H191" s="16">
        <f t="shared" si="13"/>
        <v>0</v>
      </c>
      <c r="I191" s="36">
        <v>1</v>
      </c>
      <c r="J191" s="37">
        <f t="shared" si="10"/>
        <v>2.3148148148148147E-3</v>
      </c>
    </row>
    <row r="192" spans="2:10" ht="15" customHeight="1">
      <c r="B192" s="14" t="s">
        <v>226</v>
      </c>
      <c r="C192" s="15">
        <v>0</v>
      </c>
      <c r="D192" s="16">
        <f t="shared" si="11"/>
        <v>0</v>
      </c>
      <c r="E192" s="17">
        <v>1</v>
      </c>
      <c r="F192" s="16">
        <f t="shared" si="12"/>
        <v>3.003003003003003E-3</v>
      </c>
      <c r="G192" s="17">
        <v>0</v>
      </c>
      <c r="H192" s="16">
        <f t="shared" si="13"/>
        <v>0</v>
      </c>
      <c r="I192" s="36">
        <v>1</v>
      </c>
      <c r="J192" s="37">
        <f t="shared" si="10"/>
        <v>2.3148148148148147E-3</v>
      </c>
    </row>
    <row r="193" spans="2:10" ht="15" customHeight="1">
      <c r="B193" s="14" t="s">
        <v>227</v>
      </c>
      <c r="C193" s="15">
        <v>0</v>
      </c>
      <c r="D193" s="16">
        <f t="shared" si="11"/>
        <v>0</v>
      </c>
      <c r="E193" s="17">
        <v>1</v>
      </c>
      <c r="F193" s="16">
        <f t="shared" si="12"/>
        <v>3.003003003003003E-3</v>
      </c>
      <c r="G193" s="17">
        <v>0</v>
      </c>
      <c r="H193" s="16">
        <f t="shared" si="13"/>
        <v>0</v>
      </c>
      <c r="I193" s="36">
        <v>1</v>
      </c>
      <c r="J193" s="37">
        <f t="shared" si="10"/>
        <v>2.3148148148148147E-3</v>
      </c>
    </row>
    <row r="194" spans="2:10" ht="15" customHeight="1">
      <c r="B194" s="14" t="s">
        <v>228</v>
      </c>
      <c r="C194" s="15">
        <v>0</v>
      </c>
      <c r="D194" s="16">
        <f t="shared" si="11"/>
        <v>0</v>
      </c>
      <c r="E194" s="17">
        <v>1</v>
      </c>
      <c r="F194" s="16">
        <f t="shared" si="12"/>
        <v>3.003003003003003E-3</v>
      </c>
      <c r="G194" s="17">
        <v>0</v>
      </c>
      <c r="H194" s="16">
        <f t="shared" si="13"/>
        <v>0</v>
      </c>
      <c r="I194" s="36">
        <v>1</v>
      </c>
      <c r="J194" s="37">
        <f t="shared" si="10"/>
        <v>2.3148148148148147E-3</v>
      </c>
    </row>
    <row r="195" spans="2:10" ht="15" customHeight="1">
      <c r="B195" s="14" t="s">
        <v>229</v>
      </c>
      <c r="C195" s="15">
        <v>0</v>
      </c>
      <c r="D195" s="16">
        <f t="shared" si="11"/>
        <v>0</v>
      </c>
      <c r="E195" s="17">
        <v>2</v>
      </c>
      <c r="F195" s="16">
        <f t="shared" si="12"/>
        <v>6.006006006006006E-3</v>
      </c>
      <c r="G195" s="17">
        <v>0</v>
      </c>
      <c r="H195" s="16">
        <f t="shared" si="13"/>
        <v>0</v>
      </c>
      <c r="I195" s="36">
        <v>2</v>
      </c>
      <c r="J195" s="37">
        <f t="shared" si="10"/>
        <v>4.6296296296296294E-3</v>
      </c>
    </row>
    <row r="196" spans="2:10" ht="15" customHeight="1">
      <c r="B196" s="14" t="s">
        <v>230</v>
      </c>
      <c r="C196" s="15">
        <v>0</v>
      </c>
      <c r="D196" s="16">
        <f t="shared" si="11"/>
        <v>0</v>
      </c>
      <c r="E196" s="17">
        <v>1</v>
      </c>
      <c r="F196" s="16">
        <f t="shared" si="12"/>
        <v>3.003003003003003E-3</v>
      </c>
      <c r="G196" s="17">
        <v>0</v>
      </c>
      <c r="H196" s="16">
        <f t="shared" si="13"/>
        <v>0</v>
      </c>
      <c r="I196" s="36">
        <v>1</v>
      </c>
      <c r="J196" s="37">
        <f t="shared" si="10"/>
        <v>2.3148148148148147E-3</v>
      </c>
    </row>
    <row r="197" spans="2:10" ht="15" customHeight="1">
      <c r="B197" s="14" t="s">
        <v>231</v>
      </c>
      <c r="C197" s="15">
        <v>0</v>
      </c>
      <c r="D197" s="16">
        <f t="shared" si="11"/>
        <v>0</v>
      </c>
      <c r="E197" s="17">
        <v>1</v>
      </c>
      <c r="F197" s="16">
        <f t="shared" si="12"/>
        <v>3.003003003003003E-3</v>
      </c>
      <c r="G197" s="17">
        <v>0</v>
      </c>
      <c r="H197" s="16">
        <f t="shared" si="13"/>
        <v>0</v>
      </c>
      <c r="I197" s="36">
        <v>1</v>
      </c>
      <c r="J197" s="37">
        <f t="shared" si="10"/>
        <v>2.3148148148148147E-3</v>
      </c>
    </row>
    <row r="198" spans="2:10" ht="15" customHeight="1">
      <c r="B198" s="14" t="s">
        <v>232</v>
      </c>
      <c r="C198" s="15">
        <v>1</v>
      </c>
      <c r="D198" s="16">
        <f t="shared" si="11"/>
        <v>2.564102564102564E-2</v>
      </c>
      <c r="E198" s="17">
        <v>1</v>
      </c>
      <c r="F198" s="16">
        <f t="shared" si="12"/>
        <v>3.003003003003003E-3</v>
      </c>
      <c r="G198" s="17">
        <v>0</v>
      </c>
      <c r="H198" s="16">
        <f t="shared" si="13"/>
        <v>0</v>
      </c>
      <c r="I198" s="36">
        <v>2</v>
      </c>
      <c r="J198" s="37">
        <f t="shared" si="10"/>
        <v>4.6296296296296294E-3</v>
      </c>
    </row>
    <row r="199" spans="2:10" ht="15" customHeight="1">
      <c r="B199" s="14" t="s">
        <v>233</v>
      </c>
      <c r="C199" s="15">
        <v>0</v>
      </c>
      <c r="D199" s="16">
        <f t="shared" si="11"/>
        <v>0</v>
      </c>
      <c r="E199" s="17">
        <v>0</v>
      </c>
      <c r="F199" s="16">
        <f t="shared" si="12"/>
        <v>0</v>
      </c>
      <c r="G199" s="17">
        <v>1</v>
      </c>
      <c r="H199" s="16">
        <f t="shared" si="13"/>
        <v>1.6666666666666666E-2</v>
      </c>
      <c r="I199" s="36">
        <v>1</v>
      </c>
      <c r="J199" s="37">
        <f t="shared" si="10"/>
        <v>2.3148148148148147E-3</v>
      </c>
    </row>
    <row r="200" spans="2:10" ht="15" customHeight="1">
      <c r="B200" s="14" t="s">
        <v>234</v>
      </c>
      <c r="C200" s="15">
        <v>0</v>
      </c>
      <c r="D200" s="16">
        <f t="shared" si="11"/>
        <v>0</v>
      </c>
      <c r="E200" s="17">
        <v>1</v>
      </c>
      <c r="F200" s="16">
        <f t="shared" si="12"/>
        <v>3.003003003003003E-3</v>
      </c>
      <c r="G200" s="17">
        <v>0</v>
      </c>
      <c r="H200" s="16">
        <f t="shared" si="13"/>
        <v>0</v>
      </c>
      <c r="I200" s="36">
        <v>1</v>
      </c>
      <c r="J200" s="37">
        <f t="shared" si="10"/>
        <v>2.3148148148148147E-3</v>
      </c>
    </row>
    <row r="201" spans="2:10" ht="15" customHeight="1">
      <c r="B201" s="14" t="s">
        <v>235</v>
      </c>
      <c r="C201" s="15">
        <v>0</v>
      </c>
      <c r="D201" s="16">
        <f t="shared" si="11"/>
        <v>0</v>
      </c>
      <c r="E201" s="17">
        <v>1</v>
      </c>
      <c r="F201" s="16">
        <f t="shared" si="12"/>
        <v>3.003003003003003E-3</v>
      </c>
      <c r="G201" s="17">
        <v>0</v>
      </c>
      <c r="H201" s="16">
        <f t="shared" si="13"/>
        <v>0</v>
      </c>
      <c r="I201" s="36">
        <v>1</v>
      </c>
      <c r="J201" s="37">
        <f t="shared" si="10"/>
        <v>2.3148148148148147E-3</v>
      </c>
    </row>
    <row r="202" spans="2:10" ht="15" customHeight="1">
      <c r="B202" s="14" t="s">
        <v>236</v>
      </c>
      <c r="C202" s="15">
        <v>0</v>
      </c>
      <c r="D202" s="16">
        <f t="shared" si="11"/>
        <v>0</v>
      </c>
      <c r="E202" s="17">
        <v>1</v>
      </c>
      <c r="F202" s="16">
        <f t="shared" si="12"/>
        <v>3.003003003003003E-3</v>
      </c>
      <c r="G202" s="17">
        <v>0</v>
      </c>
      <c r="H202" s="16">
        <f t="shared" si="13"/>
        <v>0</v>
      </c>
      <c r="I202" s="36">
        <v>1</v>
      </c>
      <c r="J202" s="37">
        <f t="shared" si="10"/>
        <v>2.3148148148148147E-3</v>
      </c>
    </row>
    <row r="203" spans="2:10" ht="15" customHeight="1">
      <c r="B203" s="14" t="s">
        <v>237</v>
      </c>
      <c r="C203" s="15">
        <v>0</v>
      </c>
      <c r="D203" s="16">
        <f t="shared" si="11"/>
        <v>0</v>
      </c>
      <c r="E203" s="17">
        <v>3</v>
      </c>
      <c r="F203" s="16">
        <f t="shared" si="12"/>
        <v>9.0090090090090089E-3</v>
      </c>
      <c r="G203" s="17">
        <v>0</v>
      </c>
      <c r="H203" s="16">
        <f t="shared" si="13"/>
        <v>0</v>
      </c>
      <c r="I203" s="36">
        <v>3</v>
      </c>
      <c r="J203" s="37">
        <f t="shared" si="10"/>
        <v>6.9444444444444441E-3</v>
      </c>
    </row>
    <row r="204" spans="2:10" ht="15" customHeight="1">
      <c r="B204" s="14" t="s">
        <v>238</v>
      </c>
      <c r="C204" s="15">
        <v>0</v>
      </c>
      <c r="D204" s="16">
        <f t="shared" si="11"/>
        <v>0</v>
      </c>
      <c r="E204" s="17">
        <v>1</v>
      </c>
      <c r="F204" s="16">
        <f t="shared" si="12"/>
        <v>3.003003003003003E-3</v>
      </c>
      <c r="G204" s="17">
        <v>0</v>
      </c>
      <c r="H204" s="16">
        <f t="shared" si="13"/>
        <v>0</v>
      </c>
      <c r="I204" s="36">
        <v>1</v>
      </c>
      <c r="J204" s="37">
        <f t="shared" si="10"/>
        <v>2.3148148148148147E-3</v>
      </c>
    </row>
    <row r="205" spans="2:10" ht="15" customHeight="1">
      <c r="B205" s="14" t="s">
        <v>239</v>
      </c>
      <c r="C205" s="15">
        <v>0</v>
      </c>
      <c r="D205" s="16">
        <f t="shared" si="11"/>
        <v>0</v>
      </c>
      <c r="E205" s="17">
        <v>1</v>
      </c>
      <c r="F205" s="16">
        <f t="shared" si="12"/>
        <v>3.003003003003003E-3</v>
      </c>
      <c r="G205" s="17">
        <v>0</v>
      </c>
      <c r="H205" s="16">
        <f t="shared" si="13"/>
        <v>0</v>
      </c>
      <c r="I205" s="36">
        <v>1</v>
      </c>
      <c r="J205" s="37">
        <f t="shared" si="10"/>
        <v>2.3148148148148147E-3</v>
      </c>
    </row>
    <row r="206" spans="2:10" ht="15" customHeight="1">
      <c r="B206" s="14" t="s">
        <v>240</v>
      </c>
      <c r="C206" s="15">
        <v>0</v>
      </c>
      <c r="D206" s="16">
        <f t="shared" si="11"/>
        <v>0</v>
      </c>
      <c r="E206" s="17">
        <v>3</v>
      </c>
      <c r="F206" s="16">
        <f t="shared" si="12"/>
        <v>9.0090090090090089E-3</v>
      </c>
      <c r="G206" s="17">
        <v>0</v>
      </c>
      <c r="H206" s="16">
        <f t="shared" si="13"/>
        <v>0</v>
      </c>
      <c r="I206" s="36">
        <v>3</v>
      </c>
      <c r="J206" s="37">
        <f t="shared" si="10"/>
        <v>6.9444444444444441E-3</v>
      </c>
    </row>
    <row r="207" spans="2:10" ht="15" customHeight="1">
      <c r="B207" s="14" t="s">
        <v>241</v>
      </c>
      <c r="C207" s="15">
        <v>0</v>
      </c>
      <c r="D207" s="16">
        <f t="shared" si="11"/>
        <v>0</v>
      </c>
      <c r="E207" s="17">
        <v>1</v>
      </c>
      <c r="F207" s="16">
        <f t="shared" si="12"/>
        <v>3.003003003003003E-3</v>
      </c>
      <c r="G207" s="17">
        <v>0</v>
      </c>
      <c r="H207" s="16">
        <f t="shared" si="13"/>
        <v>0</v>
      </c>
      <c r="I207" s="36">
        <v>1</v>
      </c>
      <c r="J207" s="37">
        <f t="shared" si="10"/>
        <v>2.3148148148148147E-3</v>
      </c>
    </row>
    <row r="208" spans="2:10" ht="15" customHeight="1">
      <c r="B208" s="14" t="s">
        <v>242</v>
      </c>
      <c r="C208" s="15">
        <v>0</v>
      </c>
      <c r="D208" s="16">
        <f t="shared" si="11"/>
        <v>0</v>
      </c>
      <c r="E208" s="17">
        <v>2</v>
      </c>
      <c r="F208" s="16">
        <f t="shared" si="12"/>
        <v>6.006006006006006E-3</v>
      </c>
      <c r="G208" s="17">
        <v>1</v>
      </c>
      <c r="H208" s="16">
        <f t="shared" si="13"/>
        <v>1.6666666666666666E-2</v>
      </c>
      <c r="I208" s="36">
        <v>3</v>
      </c>
      <c r="J208" s="37">
        <f t="shared" si="10"/>
        <v>6.9444444444444441E-3</v>
      </c>
    </row>
    <row r="209" spans="2:10" ht="15" customHeight="1">
      <c r="B209" s="14" t="s">
        <v>243</v>
      </c>
      <c r="C209" s="15">
        <v>0</v>
      </c>
      <c r="D209" s="16">
        <f t="shared" si="11"/>
        <v>0</v>
      </c>
      <c r="E209" s="17">
        <v>1</v>
      </c>
      <c r="F209" s="16">
        <f t="shared" si="12"/>
        <v>3.003003003003003E-3</v>
      </c>
      <c r="G209" s="17">
        <v>0</v>
      </c>
      <c r="H209" s="16">
        <f t="shared" si="13"/>
        <v>0</v>
      </c>
      <c r="I209" s="36">
        <v>1</v>
      </c>
      <c r="J209" s="37">
        <f t="shared" si="10"/>
        <v>2.3148148148148147E-3</v>
      </c>
    </row>
    <row r="210" spans="2:10" ht="15" customHeight="1">
      <c r="B210" s="14" t="s">
        <v>244</v>
      </c>
      <c r="C210" s="15">
        <v>0</v>
      </c>
      <c r="D210" s="16">
        <f t="shared" si="11"/>
        <v>0</v>
      </c>
      <c r="E210" s="17">
        <v>1</v>
      </c>
      <c r="F210" s="16">
        <f t="shared" si="12"/>
        <v>3.003003003003003E-3</v>
      </c>
      <c r="G210" s="17">
        <v>0</v>
      </c>
      <c r="H210" s="16">
        <f t="shared" si="13"/>
        <v>0</v>
      </c>
      <c r="I210" s="36">
        <v>1</v>
      </c>
      <c r="J210" s="37">
        <f t="shared" si="10"/>
        <v>2.3148148148148147E-3</v>
      </c>
    </row>
    <row r="211" spans="2:10" ht="15" customHeight="1">
      <c r="B211" s="14" t="s">
        <v>245</v>
      </c>
      <c r="C211" s="15">
        <v>0</v>
      </c>
      <c r="D211" s="16">
        <f t="shared" si="11"/>
        <v>0</v>
      </c>
      <c r="E211" s="17">
        <v>5</v>
      </c>
      <c r="F211" s="16">
        <f t="shared" si="12"/>
        <v>1.5015015015015015E-2</v>
      </c>
      <c r="G211" s="17">
        <v>0</v>
      </c>
      <c r="H211" s="16">
        <f t="shared" si="13"/>
        <v>0</v>
      </c>
      <c r="I211" s="36">
        <v>5</v>
      </c>
      <c r="J211" s="37">
        <f t="shared" si="10"/>
        <v>1.1574074074074073E-2</v>
      </c>
    </row>
    <row r="212" spans="2:10" ht="15" customHeight="1">
      <c r="B212" s="14" t="s">
        <v>246</v>
      </c>
      <c r="C212" s="15">
        <v>0</v>
      </c>
      <c r="D212" s="16">
        <f t="shared" si="11"/>
        <v>0</v>
      </c>
      <c r="E212" s="17">
        <v>2</v>
      </c>
      <c r="F212" s="16">
        <f t="shared" si="12"/>
        <v>6.006006006006006E-3</v>
      </c>
      <c r="G212" s="17">
        <v>0</v>
      </c>
      <c r="H212" s="16">
        <f t="shared" si="13"/>
        <v>0</v>
      </c>
      <c r="I212" s="36">
        <v>2</v>
      </c>
      <c r="J212" s="37">
        <f t="shared" si="10"/>
        <v>4.6296296296296294E-3</v>
      </c>
    </row>
    <row r="213" spans="2:10" ht="15" customHeight="1">
      <c r="B213" s="14" t="s">
        <v>247</v>
      </c>
      <c r="C213" s="15">
        <v>0</v>
      </c>
      <c r="D213" s="16">
        <f t="shared" si="11"/>
        <v>0</v>
      </c>
      <c r="E213" s="17">
        <v>1</v>
      </c>
      <c r="F213" s="16">
        <f t="shared" si="12"/>
        <v>3.003003003003003E-3</v>
      </c>
      <c r="G213" s="17">
        <v>0</v>
      </c>
      <c r="H213" s="16">
        <f t="shared" si="13"/>
        <v>0</v>
      </c>
      <c r="I213" s="36">
        <v>1</v>
      </c>
      <c r="J213" s="37">
        <f t="shared" si="10"/>
        <v>2.3148148148148147E-3</v>
      </c>
    </row>
    <row r="214" spans="2:10" ht="15" customHeight="1">
      <c r="B214" s="14" t="s">
        <v>248</v>
      </c>
      <c r="C214" s="15">
        <v>0</v>
      </c>
      <c r="D214" s="16">
        <f t="shared" si="11"/>
        <v>0</v>
      </c>
      <c r="E214" s="17">
        <v>1</v>
      </c>
      <c r="F214" s="16">
        <f t="shared" si="12"/>
        <v>3.003003003003003E-3</v>
      </c>
      <c r="G214" s="17">
        <v>0</v>
      </c>
      <c r="H214" s="16">
        <f t="shared" si="13"/>
        <v>0</v>
      </c>
      <c r="I214" s="36">
        <v>1</v>
      </c>
      <c r="J214" s="37">
        <f t="shared" si="10"/>
        <v>2.3148148148148147E-3</v>
      </c>
    </row>
    <row r="215" spans="2:10" ht="15" customHeight="1">
      <c r="B215" s="14" t="s">
        <v>249</v>
      </c>
      <c r="C215" s="15">
        <v>0</v>
      </c>
      <c r="D215" s="16">
        <f t="shared" si="11"/>
        <v>0</v>
      </c>
      <c r="E215" s="17">
        <v>0</v>
      </c>
      <c r="F215" s="16">
        <f t="shared" si="12"/>
        <v>0</v>
      </c>
      <c r="G215" s="17">
        <v>1</v>
      </c>
      <c r="H215" s="16">
        <f t="shared" si="13"/>
        <v>1.6666666666666666E-2</v>
      </c>
      <c r="I215" s="36">
        <v>1</v>
      </c>
      <c r="J215" s="37">
        <f t="shared" si="10"/>
        <v>2.3148148148148147E-3</v>
      </c>
    </row>
    <row r="216" spans="2:10" ht="15" customHeight="1">
      <c r="B216" s="14" t="s">
        <v>250</v>
      </c>
      <c r="C216" s="15">
        <v>0</v>
      </c>
      <c r="D216" s="16">
        <f t="shared" si="11"/>
        <v>0</v>
      </c>
      <c r="E216" s="17">
        <v>1</v>
      </c>
      <c r="F216" s="16">
        <f t="shared" si="12"/>
        <v>3.003003003003003E-3</v>
      </c>
      <c r="G216" s="17">
        <v>0</v>
      </c>
      <c r="H216" s="16">
        <f t="shared" si="13"/>
        <v>0</v>
      </c>
      <c r="I216" s="36">
        <v>1</v>
      </c>
      <c r="J216" s="37">
        <f t="shared" si="10"/>
        <v>2.3148148148148147E-3</v>
      </c>
    </row>
    <row r="217" spans="2:10" ht="15" customHeight="1">
      <c r="B217" s="14" t="s">
        <v>251</v>
      </c>
      <c r="C217" s="15">
        <v>1</v>
      </c>
      <c r="D217" s="16">
        <f t="shared" si="11"/>
        <v>2.564102564102564E-2</v>
      </c>
      <c r="E217" s="17">
        <v>0</v>
      </c>
      <c r="F217" s="16">
        <f t="shared" si="12"/>
        <v>0</v>
      </c>
      <c r="G217" s="17">
        <v>0</v>
      </c>
      <c r="H217" s="16">
        <f t="shared" si="13"/>
        <v>0</v>
      </c>
      <c r="I217" s="36">
        <v>1</v>
      </c>
      <c r="J217" s="37">
        <f t="shared" si="10"/>
        <v>2.3148148148148147E-3</v>
      </c>
    </row>
    <row r="218" spans="2:10" ht="15" customHeight="1">
      <c r="B218" s="14" t="s">
        <v>252</v>
      </c>
      <c r="C218" s="15">
        <v>0</v>
      </c>
      <c r="D218" s="16">
        <f t="shared" si="11"/>
        <v>0</v>
      </c>
      <c r="E218" s="17">
        <v>0</v>
      </c>
      <c r="F218" s="16">
        <f t="shared" si="12"/>
        <v>0</v>
      </c>
      <c r="G218" s="17">
        <v>1</v>
      </c>
      <c r="H218" s="16">
        <f t="shared" si="13"/>
        <v>1.6666666666666666E-2</v>
      </c>
      <c r="I218" s="36">
        <v>1</v>
      </c>
      <c r="J218" s="37">
        <f t="shared" si="10"/>
        <v>2.3148148148148147E-3</v>
      </c>
    </row>
    <row r="219" spans="2:10" ht="15" customHeight="1">
      <c r="B219" s="14" t="s">
        <v>253</v>
      </c>
      <c r="C219" s="15">
        <v>0</v>
      </c>
      <c r="D219" s="16">
        <f t="shared" si="11"/>
        <v>0</v>
      </c>
      <c r="E219" s="17">
        <v>1</v>
      </c>
      <c r="F219" s="16">
        <f t="shared" si="12"/>
        <v>3.003003003003003E-3</v>
      </c>
      <c r="G219" s="17">
        <v>0</v>
      </c>
      <c r="H219" s="16">
        <f t="shared" si="13"/>
        <v>0</v>
      </c>
      <c r="I219" s="36">
        <v>1</v>
      </c>
      <c r="J219" s="37">
        <f t="shared" si="10"/>
        <v>2.3148148148148147E-3</v>
      </c>
    </row>
    <row r="220" spans="2:10" ht="15" customHeight="1">
      <c r="B220" s="14" t="s">
        <v>254</v>
      </c>
      <c r="C220" s="15">
        <v>0</v>
      </c>
      <c r="D220" s="16">
        <f t="shared" si="11"/>
        <v>0</v>
      </c>
      <c r="E220" s="17">
        <v>4</v>
      </c>
      <c r="F220" s="16">
        <f t="shared" si="12"/>
        <v>1.2012012012012012E-2</v>
      </c>
      <c r="G220" s="17">
        <v>1</v>
      </c>
      <c r="H220" s="16">
        <f t="shared" si="13"/>
        <v>1.6666666666666666E-2</v>
      </c>
      <c r="I220" s="36">
        <v>5</v>
      </c>
      <c r="J220" s="37">
        <f t="shared" si="10"/>
        <v>1.1574074074074073E-2</v>
      </c>
    </row>
    <row r="221" spans="2:10" ht="15" customHeight="1">
      <c r="B221" s="14" t="s">
        <v>255</v>
      </c>
      <c r="C221" s="15">
        <v>0</v>
      </c>
      <c r="D221" s="16">
        <f t="shared" si="11"/>
        <v>0</v>
      </c>
      <c r="E221" s="17">
        <v>0</v>
      </c>
      <c r="F221" s="16">
        <f t="shared" si="12"/>
        <v>0</v>
      </c>
      <c r="G221" s="17">
        <v>1</v>
      </c>
      <c r="H221" s="16">
        <f t="shared" si="13"/>
        <v>1.6666666666666666E-2</v>
      </c>
      <c r="I221" s="36">
        <v>1</v>
      </c>
      <c r="J221" s="37">
        <f t="shared" ref="J221:J244" si="14">I221/$G$15</f>
        <v>2.3148148148148147E-3</v>
      </c>
    </row>
    <row r="222" spans="2:10" ht="15" customHeight="1">
      <c r="B222" s="14" t="s">
        <v>256</v>
      </c>
      <c r="C222" s="15">
        <v>0</v>
      </c>
      <c r="D222" s="16">
        <f t="shared" ref="D222:D244" si="15">C222/39</f>
        <v>0</v>
      </c>
      <c r="E222" s="17">
        <v>0</v>
      </c>
      <c r="F222" s="16">
        <f t="shared" ref="F222:F244" si="16">E222/333</f>
        <v>0</v>
      </c>
      <c r="G222" s="17">
        <v>1</v>
      </c>
      <c r="H222" s="16">
        <f t="shared" ref="H222:H244" si="17">G222/60</f>
        <v>1.6666666666666666E-2</v>
      </c>
      <c r="I222" s="36">
        <v>1</v>
      </c>
      <c r="J222" s="37">
        <f t="shared" si="14"/>
        <v>2.3148148148148147E-3</v>
      </c>
    </row>
    <row r="223" spans="2:10" ht="15" customHeight="1">
      <c r="B223" s="14" t="s">
        <v>257</v>
      </c>
      <c r="C223" s="15">
        <v>0</v>
      </c>
      <c r="D223" s="16">
        <f t="shared" si="15"/>
        <v>0</v>
      </c>
      <c r="E223" s="17">
        <v>1</v>
      </c>
      <c r="F223" s="16">
        <f t="shared" si="16"/>
        <v>3.003003003003003E-3</v>
      </c>
      <c r="G223" s="17">
        <v>0</v>
      </c>
      <c r="H223" s="16">
        <f t="shared" si="17"/>
        <v>0</v>
      </c>
      <c r="I223" s="36">
        <v>1</v>
      </c>
      <c r="J223" s="37">
        <f t="shared" si="14"/>
        <v>2.3148148148148147E-3</v>
      </c>
    </row>
    <row r="224" spans="2:10" ht="15" customHeight="1">
      <c r="B224" s="14" t="s">
        <v>258</v>
      </c>
      <c r="C224" s="15">
        <v>0</v>
      </c>
      <c r="D224" s="16">
        <f t="shared" si="15"/>
        <v>0</v>
      </c>
      <c r="E224" s="17">
        <v>3</v>
      </c>
      <c r="F224" s="16">
        <f t="shared" si="16"/>
        <v>9.0090090090090089E-3</v>
      </c>
      <c r="G224" s="17">
        <v>0</v>
      </c>
      <c r="H224" s="16">
        <f t="shared" si="17"/>
        <v>0</v>
      </c>
      <c r="I224" s="36">
        <v>3</v>
      </c>
      <c r="J224" s="37">
        <f t="shared" si="14"/>
        <v>6.9444444444444441E-3</v>
      </c>
    </row>
    <row r="225" spans="2:10" ht="15" customHeight="1">
      <c r="B225" s="14" t="s">
        <v>259</v>
      </c>
      <c r="C225" s="15">
        <v>0</v>
      </c>
      <c r="D225" s="16">
        <f t="shared" si="15"/>
        <v>0</v>
      </c>
      <c r="E225" s="17">
        <v>2</v>
      </c>
      <c r="F225" s="16">
        <f t="shared" si="16"/>
        <v>6.006006006006006E-3</v>
      </c>
      <c r="G225" s="17">
        <v>0</v>
      </c>
      <c r="H225" s="16">
        <f t="shared" si="17"/>
        <v>0</v>
      </c>
      <c r="I225" s="36">
        <v>2</v>
      </c>
      <c r="J225" s="37">
        <f t="shared" si="14"/>
        <v>4.6296296296296294E-3</v>
      </c>
    </row>
    <row r="226" spans="2:10" ht="15" customHeight="1">
      <c r="B226" s="14" t="s">
        <v>260</v>
      </c>
      <c r="C226" s="15">
        <v>0</v>
      </c>
      <c r="D226" s="16">
        <f t="shared" si="15"/>
        <v>0</v>
      </c>
      <c r="E226" s="17">
        <v>1</v>
      </c>
      <c r="F226" s="16">
        <f t="shared" si="16"/>
        <v>3.003003003003003E-3</v>
      </c>
      <c r="G226" s="17">
        <v>0</v>
      </c>
      <c r="H226" s="16">
        <f t="shared" si="17"/>
        <v>0</v>
      </c>
      <c r="I226" s="36">
        <v>1</v>
      </c>
      <c r="J226" s="37">
        <f t="shared" si="14"/>
        <v>2.3148148148148147E-3</v>
      </c>
    </row>
    <row r="227" spans="2:10" ht="15" customHeight="1">
      <c r="B227" s="14" t="s">
        <v>261</v>
      </c>
      <c r="C227" s="15">
        <v>0</v>
      </c>
      <c r="D227" s="16">
        <f t="shared" si="15"/>
        <v>0</v>
      </c>
      <c r="E227" s="17">
        <v>2</v>
      </c>
      <c r="F227" s="16">
        <f t="shared" si="16"/>
        <v>6.006006006006006E-3</v>
      </c>
      <c r="G227" s="17">
        <v>1</v>
      </c>
      <c r="H227" s="16">
        <f t="shared" si="17"/>
        <v>1.6666666666666666E-2</v>
      </c>
      <c r="I227" s="36">
        <v>3</v>
      </c>
      <c r="J227" s="37">
        <f t="shared" si="14"/>
        <v>6.9444444444444441E-3</v>
      </c>
    </row>
    <row r="228" spans="2:10" ht="15" customHeight="1">
      <c r="B228" s="14" t="s">
        <v>262</v>
      </c>
      <c r="C228" s="15">
        <v>1</v>
      </c>
      <c r="D228" s="16">
        <f t="shared" si="15"/>
        <v>2.564102564102564E-2</v>
      </c>
      <c r="E228" s="17">
        <v>2</v>
      </c>
      <c r="F228" s="16">
        <f t="shared" si="16"/>
        <v>6.006006006006006E-3</v>
      </c>
      <c r="G228" s="17">
        <v>0</v>
      </c>
      <c r="H228" s="16">
        <f t="shared" si="17"/>
        <v>0</v>
      </c>
      <c r="I228" s="36">
        <v>3</v>
      </c>
      <c r="J228" s="37">
        <f t="shared" si="14"/>
        <v>6.9444444444444441E-3</v>
      </c>
    </row>
    <row r="229" spans="2:10" ht="15" customHeight="1">
      <c r="B229" s="14" t="s">
        <v>263</v>
      </c>
      <c r="C229" s="15">
        <v>0</v>
      </c>
      <c r="D229" s="16">
        <f t="shared" si="15"/>
        <v>0</v>
      </c>
      <c r="E229" s="17">
        <v>0</v>
      </c>
      <c r="F229" s="16">
        <f t="shared" si="16"/>
        <v>0</v>
      </c>
      <c r="G229" s="17">
        <v>1</v>
      </c>
      <c r="H229" s="16">
        <f t="shared" si="17"/>
        <v>1.6666666666666666E-2</v>
      </c>
      <c r="I229" s="36">
        <v>1</v>
      </c>
      <c r="J229" s="37">
        <f t="shared" si="14"/>
        <v>2.3148148148148147E-3</v>
      </c>
    </row>
    <row r="230" spans="2:10" ht="15" customHeight="1">
      <c r="B230" s="14" t="s">
        <v>264</v>
      </c>
      <c r="C230" s="15">
        <v>0</v>
      </c>
      <c r="D230" s="16">
        <f t="shared" si="15"/>
        <v>0</v>
      </c>
      <c r="E230" s="17">
        <v>2</v>
      </c>
      <c r="F230" s="16">
        <f t="shared" si="16"/>
        <v>6.006006006006006E-3</v>
      </c>
      <c r="G230" s="17">
        <v>1</v>
      </c>
      <c r="H230" s="16">
        <f t="shared" si="17"/>
        <v>1.6666666666666666E-2</v>
      </c>
      <c r="I230" s="36">
        <v>3</v>
      </c>
      <c r="J230" s="37">
        <f t="shared" si="14"/>
        <v>6.9444444444444441E-3</v>
      </c>
    </row>
    <row r="231" spans="2:10" ht="15" customHeight="1">
      <c r="B231" s="14" t="s">
        <v>265</v>
      </c>
      <c r="C231" s="15">
        <v>0</v>
      </c>
      <c r="D231" s="16">
        <f t="shared" si="15"/>
        <v>0</v>
      </c>
      <c r="E231" s="17">
        <v>1</v>
      </c>
      <c r="F231" s="16">
        <f t="shared" si="16"/>
        <v>3.003003003003003E-3</v>
      </c>
      <c r="G231" s="17">
        <v>0</v>
      </c>
      <c r="H231" s="16">
        <f t="shared" si="17"/>
        <v>0</v>
      </c>
      <c r="I231" s="36">
        <v>1</v>
      </c>
      <c r="J231" s="37">
        <f t="shared" si="14"/>
        <v>2.3148148148148147E-3</v>
      </c>
    </row>
    <row r="232" spans="2:10" ht="15" customHeight="1">
      <c r="B232" s="14" t="s">
        <v>266</v>
      </c>
      <c r="C232" s="15">
        <v>0</v>
      </c>
      <c r="D232" s="16">
        <f t="shared" si="15"/>
        <v>0</v>
      </c>
      <c r="E232" s="17">
        <v>1</v>
      </c>
      <c r="F232" s="16">
        <f t="shared" si="16"/>
        <v>3.003003003003003E-3</v>
      </c>
      <c r="G232" s="17">
        <v>1</v>
      </c>
      <c r="H232" s="16">
        <f t="shared" si="17"/>
        <v>1.6666666666666666E-2</v>
      </c>
      <c r="I232" s="36">
        <v>2</v>
      </c>
      <c r="J232" s="37">
        <f t="shared" si="14"/>
        <v>4.6296296296296294E-3</v>
      </c>
    </row>
    <row r="233" spans="2:10" ht="15" customHeight="1">
      <c r="B233" s="14" t="s">
        <v>267</v>
      </c>
      <c r="C233" s="15">
        <v>0</v>
      </c>
      <c r="D233" s="16">
        <f t="shared" si="15"/>
        <v>0</v>
      </c>
      <c r="E233" s="17">
        <v>2</v>
      </c>
      <c r="F233" s="16">
        <f t="shared" si="16"/>
        <v>6.006006006006006E-3</v>
      </c>
      <c r="G233" s="17">
        <v>0</v>
      </c>
      <c r="H233" s="16">
        <f t="shared" si="17"/>
        <v>0</v>
      </c>
      <c r="I233" s="36">
        <v>2</v>
      </c>
      <c r="J233" s="37">
        <f t="shared" si="14"/>
        <v>4.6296296296296294E-3</v>
      </c>
    </row>
    <row r="234" spans="2:10" ht="15" customHeight="1">
      <c r="B234" s="14" t="s">
        <v>268</v>
      </c>
      <c r="C234" s="15">
        <v>0</v>
      </c>
      <c r="D234" s="16">
        <f t="shared" si="15"/>
        <v>0</v>
      </c>
      <c r="E234" s="17">
        <v>1</v>
      </c>
      <c r="F234" s="16">
        <f t="shared" si="16"/>
        <v>3.003003003003003E-3</v>
      </c>
      <c r="G234" s="17">
        <v>0</v>
      </c>
      <c r="H234" s="16">
        <f t="shared" si="17"/>
        <v>0</v>
      </c>
      <c r="I234" s="36">
        <v>1</v>
      </c>
      <c r="J234" s="37">
        <f t="shared" si="14"/>
        <v>2.3148148148148147E-3</v>
      </c>
    </row>
    <row r="235" spans="2:10" ht="15" customHeight="1">
      <c r="B235" s="14" t="s">
        <v>269</v>
      </c>
      <c r="C235" s="15">
        <v>1</v>
      </c>
      <c r="D235" s="16">
        <f t="shared" si="15"/>
        <v>2.564102564102564E-2</v>
      </c>
      <c r="E235" s="17">
        <v>0</v>
      </c>
      <c r="F235" s="16">
        <f t="shared" si="16"/>
        <v>0</v>
      </c>
      <c r="G235" s="17">
        <v>0</v>
      </c>
      <c r="H235" s="16">
        <f t="shared" si="17"/>
        <v>0</v>
      </c>
      <c r="I235" s="36">
        <v>1</v>
      </c>
      <c r="J235" s="37">
        <f t="shared" si="14"/>
        <v>2.3148148148148147E-3</v>
      </c>
    </row>
    <row r="236" spans="2:10" ht="15" customHeight="1">
      <c r="B236" s="14" t="s">
        <v>270</v>
      </c>
      <c r="C236" s="15">
        <v>0</v>
      </c>
      <c r="D236" s="16">
        <f t="shared" si="15"/>
        <v>0</v>
      </c>
      <c r="E236" s="17">
        <v>1</v>
      </c>
      <c r="F236" s="16">
        <f t="shared" si="16"/>
        <v>3.003003003003003E-3</v>
      </c>
      <c r="G236" s="17">
        <v>0</v>
      </c>
      <c r="H236" s="16">
        <f t="shared" si="17"/>
        <v>0</v>
      </c>
      <c r="I236" s="36">
        <v>1</v>
      </c>
      <c r="J236" s="37">
        <f t="shared" si="14"/>
        <v>2.3148148148148147E-3</v>
      </c>
    </row>
    <row r="237" spans="2:10" ht="15" customHeight="1">
      <c r="B237" s="14" t="s">
        <v>271</v>
      </c>
      <c r="C237" s="15">
        <v>0</v>
      </c>
      <c r="D237" s="16">
        <f t="shared" si="15"/>
        <v>0</v>
      </c>
      <c r="E237" s="17">
        <v>1</v>
      </c>
      <c r="F237" s="16">
        <f t="shared" si="16"/>
        <v>3.003003003003003E-3</v>
      </c>
      <c r="G237" s="17">
        <v>0</v>
      </c>
      <c r="H237" s="16">
        <f t="shared" si="17"/>
        <v>0</v>
      </c>
      <c r="I237" s="36">
        <v>1</v>
      </c>
      <c r="J237" s="37">
        <f t="shared" si="14"/>
        <v>2.3148148148148147E-3</v>
      </c>
    </row>
    <row r="238" spans="2:10" ht="15" customHeight="1">
      <c r="B238" s="14" t="s">
        <v>272</v>
      </c>
      <c r="C238" s="15">
        <v>0</v>
      </c>
      <c r="D238" s="16">
        <f t="shared" si="15"/>
        <v>0</v>
      </c>
      <c r="E238" s="17">
        <v>1</v>
      </c>
      <c r="F238" s="16">
        <f t="shared" si="16"/>
        <v>3.003003003003003E-3</v>
      </c>
      <c r="G238" s="17">
        <v>0</v>
      </c>
      <c r="H238" s="16">
        <f t="shared" si="17"/>
        <v>0</v>
      </c>
      <c r="I238" s="36">
        <v>1</v>
      </c>
      <c r="J238" s="37">
        <f t="shared" si="14"/>
        <v>2.3148148148148147E-3</v>
      </c>
    </row>
    <row r="239" spans="2:10" ht="15" customHeight="1">
      <c r="B239" s="14" t="s">
        <v>273</v>
      </c>
      <c r="C239" s="15">
        <v>0</v>
      </c>
      <c r="D239" s="16">
        <f t="shared" si="15"/>
        <v>0</v>
      </c>
      <c r="E239" s="17">
        <v>1</v>
      </c>
      <c r="F239" s="16">
        <f t="shared" si="16"/>
        <v>3.003003003003003E-3</v>
      </c>
      <c r="G239" s="17">
        <v>0</v>
      </c>
      <c r="H239" s="16">
        <f t="shared" si="17"/>
        <v>0</v>
      </c>
      <c r="I239" s="36">
        <v>1</v>
      </c>
      <c r="J239" s="37">
        <f t="shared" si="14"/>
        <v>2.3148148148148147E-3</v>
      </c>
    </row>
    <row r="240" spans="2:10" ht="15" customHeight="1">
      <c r="B240" s="14" t="s">
        <v>274</v>
      </c>
      <c r="C240" s="15">
        <v>0</v>
      </c>
      <c r="D240" s="16">
        <f t="shared" si="15"/>
        <v>0</v>
      </c>
      <c r="E240" s="17">
        <v>1</v>
      </c>
      <c r="F240" s="16">
        <f t="shared" si="16"/>
        <v>3.003003003003003E-3</v>
      </c>
      <c r="G240" s="17">
        <v>0</v>
      </c>
      <c r="H240" s="16">
        <f t="shared" si="17"/>
        <v>0</v>
      </c>
      <c r="I240" s="36">
        <v>1</v>
      </c>
      <c r="J240" s="37">
        <f t="shared" si="14"/>
        <v>2.3148148148148147E-3</v>
      </c>
    </row>
    <row r="241" spans="2:10" ht="15" customHeight="1">
      <c r="B241" s="14" t="s">
        <v>275</v>
      </c>
      <c r="C241" s="15">
        <v>0</v>
      </c>
      <c r="D241" s="16">
        <f t="shared" si="15"/>
        <v>0</v>
      </c>
      <c r="E241" s="17">
        <v>0</v>
      </c>
      <c r="F241" s="16">
        <f t="shared" si="16"/>
        <v>0</v>
      </c>
      <c r="G241" s="17">
        <v>1</v>
      </c>
      <c r="H241" s="16">
        <f t="shared" si="17"/>
        <v>1.6666666666666666E-2</v>
      </c>
      <c r="I241" s="36">
        <v>1</v>
      </c>
      <c r="J241" s="37">
        <f t="shared" si="14"/>
        <v>2.3148148148148147E-3</v>
      </c>
    </row>
    <row r="242" spans="2:10" ht="15" customHeight="1">
      <c r="B242" s="14" t="s">
        <v>276</v>
      </c>
      <c r="C242" s="15">
        <v>0</v>
      </c>
      <c r="D242" s="16">
        <f t="shared" si="15"/>
        <v>0</v>
      </c>
      <c r="E242" s="17">
        <v>0</v>
      </c>
      <c r="F242" s="16">
        <f t="shared" si="16"/>
        <v>0</v>
      </c>
      <c r="G242" s="17">
        <v>1</v>
      </c>
      <c r="H242" s="16">
        <f t="shared" si="17"/>
        <v>1.6666666666666666E-2</v>
      </c>
      <c r="I242" s="36">
        <v>1</v>
      </c>
      <c r="J242" s="37">
        <f t="shared" si="14"/>
        <v>2.3148148148148147E-3</v>
      </c>
    </row>
    <row r="243" spans="2:10" ht="15" customHeight="1">
      <c r="B243" s="14" t="s">
        <v>277</v>
      </c>
      <c r="C243" s="15">
        <v>0</v>
      </c>
      <c r="D243" s="16">
        <f t="shared" si="15"/>
        <v>0</v>
      </c>
      <c r="E243" s="17">
        <v>1</v>
      </c>
      <c r="F243" s="16">
        <f t="shared" si="16"/>
        <v>3.003003003003003E-3</v>
      </c>
      <c r="G243" s="17">
        <v>0</v>
      </c>
      <c r="H243" s="16">
        <f t="shared" si="17"/>
        <v>0</v>
      </c>
      <c r="I243" s="36">
        <v>1</v>
      </c>
      <c r="J243" s="37">
        <f t="shared" si="14"/>
        <v>2.3148148148148147E-3</v>
      </c>
    </row>
    <row r="244" spans="2:10" ht="15" customHeight="1" thickBot="1">
      <c r="B244" s="42" t="s">
        <v>13</v>
      </c>
      <c r="C244" s="43">
        <v>39</v>
      </c>
      <c r="D244" s="20">
        <f t="shared" si="15"/>
        <v>1</v>
      </c>
      <c r="E244" s="38">
        <v>333</v>
      </c>
      <c r="F244" s="20">
        <f t="shared" si="16"/>
        <v>1</v>
      </c>
      <c r="G244" s="38">
        <v>60</v>
      </c>
      <c r="H244" s="20">
        <f t="shared" si="17"/>
        <v>1</v>
      </c>
      <c r="I244" s="38">
        <v>432</v>
      </c>
      <c r="J244" s="39">
        <f t="shared" si="14"/>
        <v>1</v>
      </c>
    </row>
    <row r="245" spans="2:10" ht="15" customHeight="1" thickTop="1"/>
    <row r="246" spans="2:10" ht="15" customHeight="1" thickBot="1">
      <c r="B246" s="82" t="s">
        <v>41</v>
      </c>
      <c r="C246" s="82"/>
      <c r="D246" s="82"/>
      <c r="E246" s="82"/>
      <c r="F246" s="82"/>
      <c r="G246" s="82"/>
      <c r="H246" s="82"/>
      <c r="I246" s="82"/>
    </row>
    <row r="247" spans="2:10" ht="15" customHeight="1" thickTop="1">
      <c r="B247" s="63" t="s">
        <v>2</v>
      </c>
      <c r="C247" s="64"/>
      <c r="D247" s="64"/>
      <c r="E247" s="64"/>
      <c r="F247" s="64"/>
      <c r="G247" s="64"/>
      <c r="H247" s="64"/>
      <c r="I247" s="65"/>
    </row>
    <row r="248" spans="2:10" ht="42.75" customHeight="1">
      <c r="B248" s="66" t="s">
        <v>43</v>
      </c>
      <c r="C248" s="67"/>
      <c r="D248" s="67" t="s">
        <v>44</v>
      </c>
      <c r="E248" s="67"/>
      <c r="F248" s="67" t="s">
        <v>45</v>
      </c>
      <c r="G248" s="67"/>
      <c r="H248" s="67" t="s">
        <v>13</v>
      </c>
      <c r="I248" s="68"/>
    </row>
    <row r="249" spans="2:10" ht="15" customHeight="1" thickBot="1">
      <c r="B249" s="31" t="s">
        <v>6</v>
      </c>
      <c r="C249" s="32" t="s">
        <v>3</v>
      </c>
      <c r="D249" s="32" t="s">
        <v>6</v>
      </c>
      <c r="E249" s="32" t="s">
        <v>3</v>
      </c>
      <c r="F249" s="32" t="s">
        <v>6</v>
      </c>
      <c r="G249" s="32" t="s">
        <v>3</v>
      </c>
      <c r="H249" s="32" t="s">
        <v>6</v>
      </c>
      <c r="I249" s="33" t="s">
        <v>3</v>
      </c>
    </row>
    <row r="250" spans="2:10" ht="15" customHeight="1" thickTop="1" thickBot="1">
      <c r="B250" s="23">
        <v>39</v>
      </c>
      <c r="C250" s="24">
        <v>9.027777777777779E-2</v>
      </c>
      <c r="D250" s="25">
        <v>333</v>
      </c>
      <c r="E250" s="24">
        <v>0.77083333333333326</v>
      </c>
      <c r="F250" s="25">
        <v>60</v>
      </c>
      <c r="G250" s="24">
        <v>0.1388888888888889</v>
      </c>
      <c r="H250" s="40">
        <v>432</v>
      </c>
      <c r="I250" s="41">
        <v>1</v>
      </c>
    </row>
    <row r="251" spans="2:10" ht="15" customHeight="1" thickTop="1">
      <c r="B251" s="53"/>
      <c r="C251" s="54"/>
      <c r="D251" s="53"/>
      <c r="E251" s="54"/>
      <c r="F251" s="53"/>
      <c r="G251" s="54"/>
    </row>
    <row r="252" spans="2:10" ht="29.25" customHeight="1">
      <c r="B252" s="62" t="s">
        <v>27</v>
      </c>
      <c r="C252" s="62"/>
      <c r="D252" s="62"/>
      <c r="E252" s="62"/>
      <c r="F252" s="62"/>
      <c r="G252" s="62"/>
      <c r="H252" s="7"/>
    </row>
    <row r="253" spans="2:10" ht="15" customHeight="1" thickBot="1"/>
    <row r="254" spans="2:10" ht="15" customHeight="1" thickTop="1">
      <c r="B254" s="47"/>
      <c r="C254" s="63" t="s">
        <v>2</v>
      </c>
      <c r="D254" s="64"/>
      <c r="E254" s="64"/>
      <c r="F254" s="64"/>
      <c r="G254" s="64"/>
      <c r="H254" s="64"/>
      <c r="I254" s="64"/>
      <c r="J254" s="65"/>
    </row>
    <row r="255" spans="2:10" ht="35.25" customHeight="1">
      <c r="B255" s="48"/>
      <c r="C255" s="66" t="s">
        <v>43</v>
      </c>
      <c r="D255" s="67"/>
      <c r="E255" s="67" t="s">
        <v>44</v>
      </c>
      <c r="F255" s="67"/>
      <c r="G255" s="67" t="s">
        <v>45</v>
      </c>
      <c r="H255" s="67"/>
      <c r="I255" s="67" t="s">
        <v>13</v>
      </c>
      <c r="J255" s="68"/>
    </row>
    <row r="256" spans="2:10" ht="15" customHeight="1" thickBot="1">
      <c r="B256" s="49"/>
      <c r="C256" s="31" t="s">
        <v>6</v>
      </c>
      <c r="D256" s="32" t="s">
        <v>3</v>
      </c>
      <c r="E256" s="32" t="s">
        <v>6</v>
      </c>
      <c r="F256" s="32" t="s">
        <v>3</v>
      </c>
      <c r="G256" s="32" t="s">
        <v>6</v>
      </c>
      <c r="H256" s="32" t="s">
        <v>3</v>
      </c>
      <c r="I256" s="32" t="s">
        <v>6</v>
      </c>
      <c r="J256" s="33" t="s">
        <v>3</v>
      </c>
    </row>
    <row r="257" spans="2:10" ht="15" customHeight="1" thickTop="1">
      <c r="B257" s="26" t="s">
        <v>7</v>
      </c>
      <c r="C257" s="11">
        <v>31</v>
      </c>
      <c r="D257" s="12">
        <f>C257/39</f>
        <v>0.79487179487179482</v>
      </c>
      <c r="E257" s="13">
        <v>262</v>
      </c>
      <c r="F257" s="12">
        <f>E257/333</f>
        <v>0.78678678678678682</v>
      </c>
      <c r="G257" s="13">
        <v>51</v>
      </c>
      <c r="H257" s="12">
        <f>G257/60</f>
        <v>0.85</v>
      </c>
      <c r="I257" s="34">
        <v>344</v>
      </c>
      <c r="J257" s="35">
        <f>I257/432</f>
        <v>0.79629629629629628</v>
      </c>
    </row>
    <row r="258" spans="2:10" ht="15" customHeight="1">
      <c r="B258" s="27" t="s">
        <v>8</v>
      </c>
      <c r="C258" s="15">
        <v>13</v>
      </c>
      <c r="D258" s="16">
        <f t="shared" ref="D258:D262" si="18">C258/39</f>
        <v>0.33333333333333331</v>
      </c>
      <c r="E258" s="17">
        <v>143</v>
      </c>
      <c r="F258" s="16">
        <f t="shared" ref="F258:F262" si="19">E258/333</f>
        <v>0.42942942942942941</v>
      </c>
      <c r="G258" s="17">
        <v>26</v>
      </c>
      <c r="H258" s="16">
        <f t="shared" ref="H258:H262" si="20">G258/60</f>
        <v>0.43333333333333335</v>
      </c>
      <c r="I258" s="36">
        <v>182</v>
      </c>
      <c r="J258" s="37">
        <f t="shared" ref="J258:J262" si="21">I258/432</f>
        <v>0.42129629629629628</v>
      </c>
    </row>
    <row r="259" spans="2:10" ht="15" customHeight="1">
      <c r="B259" s="27" t="s">
        <v>278</v>
      </c>
      <c r="C259" s="15">
        <v>2</v>
      </c>
      <c r="D259" s="16">
        <f t="shared" si="18"/>
        <v>5.128205128205128E-2</v>
      </c>
      <c r="E259" s="17">
        <v>34</v>
      </c>
      <c r="F259" s="16">
        <f t="shared" si="19"/>
        <v>0.1021021021021021</v>
      </c>
      <c r="G259" s="17">
        <v>2</v>
      </c>
      <c r="H259" s="16">
        <f t="shared" si="20"/>
        <v>3.3333333333333333E-2</v>
      </c>
      <c r="I259" s="36">
        <v>38</v>
      </c>
      <c r="J259" s="37">
        <f t="shared" si="21"/>
        <v>8.7962962962962965E-2</v>
      </c>
    </row>
    <row r="260" spans="2:10" ht="15" customHeight="1">
      <c r="B260" s="27" t="s">
        <v>279</v>
      </c>
      <c r="C260" s="15">
        <v>1</v>
      </c>
      <c r="D260" s="16">
        <f t="shared" si="18"/>
        <v>2.564102564102564E-2</v>
      </c>
      <c r="E260" s="17">
        <v>21</v>
      </c>
      <c r="F260" s="16">
        <f t="shared" si="19"/>
        <v>6.3063063063063057E-2</v>
      </c>
      <c r="G260" s="17">
        <v>3</v>
      </c>
      <c r="H260" s="16">
        <f t="shared" si="20"/>
        <v>0.05</v>
      </c>
      <c r="I260" s="36">
        <v>25</v>
      </c>
      <c r="J260" s="37">
        <f t="shared" si="21"/>
        <v>5.7870370370370371E-2</v>
      </c>
    </row>
    <row r="261" spans="2:10" ht="15" customHeight="1">
      <c r="B261" s="27" t="s">
        <v>280</v>
      </c>
      <c r="C261" s="15">
        <v>2</v>
      </c>
      <c r="D261" s="16">
        <f t="shared" si="18"/>
        <v>5.128205128205128E-2</v>
      </c>
      <c r="E261" s="17">
        <v>18</v>
      </c>
      <c r="F261" s="16">
        <f t="shared" si="19"/>
        <v>5.4054054054054057E-2</v>
      </c>
      <c r="G261" s="17">
        <v>4</v>
      </c>
      <c r="H261" s="16">
        <f t="shared" si="20"/>
        <v>6.6666666666666666E-2</v>
      </c>
      <c r="I261" s="36">
        <v>24</v>
      </c>
      <c r="J261" s="37">
        <f t="shared" si="21"/>
        <v>5.5555555555555552E-2</v>
      </c>
    </row>
    <row r="262" spans="2:10" ht="15" customHeight="1" thickBot="1">
      <c r="B262" s="29" t="s">
        <v>5</v>
      </c>
      <c r="C262" s="19">
        <v>1</v>
      </c>
      <c r="D262" s="20">
        <f t="shared" si="18"/>
        <v>2.564102564102564E-2</v>
      </c>
      <c r="E262" s="21">
        <v>5</v>
      </c>
      <c r="F262" s="20">
        <f t="shared" si="19"/>
        <v>1.5015015015015015E-2</v>
      </c>
      <c r="G262" s="21">
        <v>0</v>
      </c>
      <c r="H262" s="20">
        <f t="shared" si="20"/>
        <v>0</v>
      </c>
      <c r="I262" s="38">
        <v>6</v>
      </c>
      <c r="J262" s="39">
        <f t="shared" si="21"/>
        <v>1.3888888888888888E-2</v>
      </c>
    </row>
    <row r="263" spans="2:10" ht="15" customHeight="1" thickTop="1">
      <c r="B263" s="55"/>
      <c r="C263" s="55"/>
      <c r="D263" s="53"/>
      <c r="E263" s="54"/>
      <c r="F263" s="53"/>
      <c r="G263" s="54"/>
      <c r="H263" s="53"/>
      <c r="I263" s="54"/>
    </row>
    <row r="264" spans="2:10" ht="37.5" customHeight="1">
      <c r="B264" s="62" t="s">
        <v>28</v>
      </c>
      <c r="C264" s="62"/>
      <c r="D264" s="62"/>
      <c r="E264" s="62"/>
      <c r="F264" s="62"/>
      <c r="G264" s="62"/>
      <c r="H264" s="62"/>
      <c r="I264" s="62"/>
      <c r="J264" s="62"/>
    </row>
    <row r="265" spans="2:10" ht="15" customHeight="1" thickBot="1"/>
    <row r="266" spans="2:10" ht="15" customHeight="1" thickTop="1">
      <c r="B266" s="47"/>
      <c r="C266" s="63" t="s">
        <v>2</v>
      </c>
      <c r="D266" s="64"/>
      <c r="E266" s="64"/>
      <c r="F266" s="64"/>
      <c r="G266" s="64"/>
      <c r="H266" s="64"/>
      <c r="I266" s="64"/>
      <c r="J266" s="65"/>
    </row>
    <row r="267" spans="2:10" ht="27.75" customHeight="1">
      <c r="B267" s="48"/>
      <c r="C267" s="66" t="s">
        <v>43</v>
      </c>
      <c r="D267" s="67"/>
      <c r="E267" s="67" t="s">
        <v>44</v>
      </c>
      <c r="F267" s="67"/>
      <c r="G267" s="67" t="s">
        <v>45</v>
      </c>
      <c r="H267" s="67"/>
      <c r="I267" s="67" t="s">
        <v>13</v>
      </c>
      <c r="J267" s="68"/>
    </row>
    <row r="268" spans="2:10" ht="15" customHeight="1" thickBot="1">
      <c r="B268" s="49"/>
      <c r="C268" s="31" t="s">
        <v>6</v>
      </c>
      <c r="D268" s="32" t="s">
        <v>3</v>
      </c>
      <c r="E268" s="32" t="s">
        <v>6</v>
      </c>
      <c r="F268" s="32" t="s">
        <v>3</v>
      </c>
      <c r="G268" s="32" t="s">
        <v>6</v>
      </c>
      <c r="H268" s="32" t="s">
        <v>3</v>
      </c>
      <c r="I268" s="32" t="s">
        <v>6</v>
      </c>
      <c r="J268" s="33" t="s">
        <v>3</v>
      </c>
    </row>
    <row r="269" spans="2:10" ht="15" customHeight="1" thickTop="1">
      <c r="B269" s="26" t="s">
        <v>9</v>
      </c>
      <c r="C269" s="11">
        <v>2</v>
      </c>
      <c r="D269" s="12">
        <f>C269/39</f>
        <v>5.128205128205128E-2</v>
      </c>
      <c r="E269" s="13">
        <v>34</v>
      </c>
      <c r="F269" s="12">
        <f>E269/333</f>
        <v>0.1021021021021021</v>
      </c>
      <c r="G269" s="13">
        <v>4</v>
      </c>
      <c r="H269" s="12">
        <f>G269/60</f>
        <v>6.6666666666666666E-2</v>
      </c>
      <c r="I269" s="34">
        <v>40</v>
      </c>
      <c r="J269" s="35">
        <f>I269/432</f>
        <v>9.2592592592592587E-2</v>
      </c>
    </row>
    <row r="270" spans="2:10" ht="15" customHeight="1">
      <c r="B270" s="27" t="s">
        <v>20</v>
      </c>
      <c r="C270" s="15">
        <v>16</v>
      </c>
      <c r="D270" s="16">
        <f t="shared" ref="D270:D273" si="22">C270/39</f>
        <v>0.41025641025641024</v>
      </c>
      <c r="E270" s="17">
        <v>56</v>
      </c>
      <c r="F270" s="16">
        <f t="shared" ref="F270:F273" si="23">E270/333</f>
        <v>0.16816816816816818</v>
      </c>
      <c r="G270" s="17">
        <v>12</v>
      </c>
      <c r="H270" s="16">
        <f t="shared" ref="H270:H273" si="24">G270/60</f>
        <v>0.2</v>
      </c>
      <c r="I270" s="36">
        <v>84</v>
      </c>
      <c r="J270" s="37">
        <f t="shared" ref="J270:J273" si="25">I270/432</f>
        <v>0.19444444444444445</v>
      </c>
    </row>
    <row r="271" spans="2:10" ht="15" customHeight="1">
      <c r="B271" s="27" t="s">
        <v>29</v>
      </c>
      <c r="C271" s="15">
        <v>3</v>
      </c>
      <c r="D271" s="16">
        <f t="shared" si="22"/>
        <v>7.6923076923076927E-2</v>
      </c>
      <c r="E271" s="17">
        <v>51</v>
      </c>
      <c r="F271" s="16">
        <f t="shared" si="23"/>
        <v>0.15315315315315314</v>
      </c>
      <c r="G271" s="17">
        <v>7</v>
      </c>
      <c r="H271" s="16">
        <f t="shared" si="24"/>
        <v>0.11666666666666667</v>
      </c>
      <c r="I271" s="36">
        <v>61</v>
      </c>
      <c r="J271" s="37">
        <f t="shared" si="25"/>
        <v>0.14120370370370369</v>
      </c>
    </row>
    <row r="272" spans="2:10" ht="15" customHeight="1">
      <c r="B272" s="27" t="s">
        <v>281</v>
      </c>
      <c r="C272" s="15">
        <v>20</v>
      </c>
      <c r="D272" s="16">
        <f t="shared" si="22"/>
        <v>0.51282051282051277</v>
      </c>
      <c r="E272" s="17">
        <v>208</v>
      </c>
      <c r="F272" s="16">
        <f t="shared" si="23"/>
        <v>0.62462462462462465</v>
      </c>
      <c r="G272" s="17">
        <v>37</v>
      </c>
      <c r="H272" s="16">
        <f t="shared" si="24"/>
        <v>0.6166666666666667</v>
      </c>
      <c r="I272" s="36">
        <v>265</v>
      </c>
      <c r="J272" s="37">
        <f t="shared" si="25"/>
        <v>0.61342592592592593</v>
      </c>
    </row>
    <row r="273" spans="2:10" ht="15" customHeight="1" thickBot="1">
      <c r="B273" s="29" t="s">
        <v>5</v>
      </c>
      <c r="C273" s="19">
        <v>1</v>
      </c>
      <c r="D273" s="20">
        <f t="shared" si="22"/>
        <v>2.564102564102564E-2</v>
      </c>
      <c r="E273" s="21">
        <v>7</v>
      </c>
      <c r="F273" s="20">
        <f t="shared" si="23"/>
        <v>2.1021021021021023E-2</v>
      </c>
      <c r="G273" s="21">
        <v>3</v>
      </c>
      <c r="H273" s="20">
        <f t="shared" si="24"/>
        <v>0.05</v>
      </c>
      <c r="I273" s="38">
        <v>11</v>
      </c>
      <c r="J273" s="39">
        <f t="shared" si="25"/>
        <v>2.5462962962962962E-2</v>
      </c>
    </row>
    <row r="274" spans="2:10" ht="15" customHeight="1" thickTop="1">
      <c r="B274" s="55"/>
      <c r="C274" s="55"/>
      <c r="D274" s="53"/>
      <c r="E274" s="54"/>
      <c r="F274" s="53"/>
      <c r="G274" s="54"/>
      <c r="H274" s="53"/>
      <c r="I274" s="54"/>
    </row>
    <row r="275" spans="2:10" ht="31.5" customHeight="1">
      <c r="B275" s="62" t="s">
        <v>30</v>
      </c>
      <c r="C275" s="62"/>
      <c r="D275" s="62"/>
      <c r="E275" s="62"/>
      <c r="F275" s="62"/>
      <c r="G275" s="62"/>
      <c r="H275" s="62"/>
      <c r="I275" s="62"/>
      <c r="J275" s="62"/>
    </row>
    <row r="276" spans="2:10" ht="15" customHeight="1" thickBot="1"/>
    <row r="277" spans="2:10" ht="15" customHeight="1" thickTop="1">
      <c r="B277" s="47"/>
      <c r="C277" s="63" t="s">
        <v>2</v>
      </c>
      <c r="D277" s="64"/>
      <c r="E277" s="64"/>
      <c r="F277" s="64"/>
      <c r="G277" s="64"/>
      <c r="H277" s="64"/>
      <c r="I277" s="64"/>
      <c r="J277" s="65"/>
    </row>
    <row r="278" spans="2:10" ht="27" customHeight="1">
      <c r="B278" s="48"/>
      <c r="C278" s="66" t="s">
        <v>43</v>
      </c>
      <c r="D278" s="67"/>
      <c r="E278" s="67" t="s">
        <v>44</v>
      </c>
      <c r="F278" s="67"/>
      <c r="G278" s="67" t="s">
        <v>45</v>
      </c>
      <c r="H278" s="67"/>
      <c r="I278" s="67" t="s">
        <v>13</v>
      </c>
      <c r="J278" s="68"/>
    </row>
    <row r="279" spans="2:10" ht="15" customHeight="1" thickBot="1">
      <c r="B279" s="49"/>
      <c r="C279" s="31" t="s">
        <v>6</v>
      </c>
      <c r="D279" s="32" t="s">
        <v>3</v>
      </c>
      <c r="E279" s="32" t="s">
        <v>6</v>
      </c>
      <c r="F279" s="32" t="s">
        <v>3</v>
      </c>
      <c r="G279" s="32" t="s">
        <v>6</v>
      </c>
      <c r="H279" s="32" t="s">
        <v>3</v>
      </c>
      <c r="I279" s="32" t="s">
        <v>6</v>
      </c>
      <c r="J279" s="33" t="s">
        <v>3</v>
      </c>
    </row>
    <row r="280" spans="2:10" ht="15" customHeight="1" thickTop="1">
      <c r="B280" s="26" t="s">
        <v>60</v>
      </c>
      <c r="C280" s="11">
        <v>6</v>
      </c>
      <c r="D280" s="12">
        <f>C280/39</f>
        <v>0.15384615384615385</v>
      </c>
      <c r="E280" s="13">
        <v>39</v>
      </c>
      <c r="F280" s="12">
        <f>E280/333</f>
        <v>0.11711711711711711</v>
      </c>
      <c r="G280" s="13">
        <v>3</v>
      </c>
      <c r="H280" s="12">
        <f>G280/60</f>
        <v>0.05</v>
      </c>
      <c r="I280" s="34">
        <v>48</v>
      </c>
      <c r="J280" s="35">
        <f>I280/432</f>
        <v>0.1111111111111111</v>
      </c>
    </row>
    <row r="281" spans="2:10" ht="15" customHeight="1">
      <c r="B281" s="27" t="s">
        <v>31</v>
      </c>
      <c r="C281" s="15">
        <v>11</v>
      </c>
      <c r="D281" s="16">
        <f t="shared" ref="D281:D287" si="26">C281/39</f>
        <v>0.28205128205128205</v>
      </c>
      <c r="E281" s="17">
        <v>125</v>
      </c>
      <c r="F281" s="16">
        <f t="shared" ref="F281:F287" si="27">E281/333</f>
        <v>0.37537537537537535</v>
      </c>
      <c r="G281" s="17">
        <v>24</v>
      </c>
      <c r="H281" s="16">
        <f t="shared" ref="H281:H287" si="28">G281/60</f>
        <v>0.4</v>
      </c>
      <c r="I281" s="36">
        <v>160</v>
      </c>
      <c r="J281" s="37">
        <f t="shared" ref="J281:J287" si="29">I281/432</f>
        <v>0.37037037037037035</v>
      </c>
    </row>
    <row r="282" spans="2:10" ht="15" customHeight="1">
      <c r="B282" s="27" t="s">
        <v>282</v>
      </c>
      <c r="C282" s="15">
        <v>6</v>
      </c>
      <c r="D282" s="16">
        <f t="shared" si="26"/>
        <v>0.15384615384615385</v>
      </c>
      <c r="E282" s="17">
        <v>71</v>
      </c>
      <c r="F282" s="16">
        <f t="shared" si="27"/>
        <v>0.21321321321321321</v>
      </c>
      <c r="G282" s="17">
        <v>10</v>
      </c>
      <c r="H282" s="16">
        <f t="shared" si="28"/>
        <v>0.16666666666666666</v>
      </c>
      <c r="I282" s="36">
        <v>87</v>
      </c>
      <c r="J282" s="37">
        <f t="shared" si="29"/>
        <v>0.2013888888888889</v>
      </c>
    </row>
    <row r="283" spans="2:10" ht="15" customHeight="1">
      <c r="B283" s="27" t="s">
        <v>283</v>
      </c>
      <c r="C283" s="15">
        <v>13</v>
      </c>
      <c r="D283" s="16">
        <f t="shared" si="26"/>
        <v>0.33333333333333331</v>
      </c>
      <c r="E283" s="17">
        <v>143</v>
      </c>
      <c r="F283" s="16">
        <f t="shared" si="27"/>
        <v>0.42942942942942941</v>
      </c>
      <c r="G283" s="17">
        <v>30</v>
      </c>
      <c r="H283" s="16">
        <f t="shared" si="28"/>
        <v>0.5</v>
      </c>
      <c r="I283" s="36">
        <v>186</v>
      </c>
      <c r="J283" s="37">
        <f t="shared" si="29"/>
        <v>0.43055555555555558</v>
      </c>
    </row>
    <row r="284" spans="2:10" ht="15" customHeight="1">
      <c r="B284" s="27" t="s">
        <v>284</v>
      </c>
      <c r="C284" s="15">
        <v>5</v>
      </c>
      <c r="D284" s="16">
        <f t="shared" si="26"/>
        <v>0.12820512820512819</v>
      </c>
      <c r="E284" s="17">
        <v>69</v>
      </c>
      <c r="F284" s="16">
        <f t="shared" si="27"/>
        <v>0.2072072072072072</v>
      </c>
      <c r="G284" s="17">
        <v>15</v>
      </c>
      <c r="H284" s="16">
        <f t="shared" si="28"/>
        <v>0.25</v>
      </c>
      <c r="I284" s="36">
        <v>89</v>
      </c>
      <c r="J284" s="37">
        <f t="shared" si="29"/>
        <v>0.20601851851851852</v>
      </c>
    </row>
    <row r="285" spans="2:10" ht="15" customHeight="1">
      <c r="B285" s="27" t="s">
        <v>285</v>
      </c>
      <c r="C285" s="15">
        <v>9</v>
      </c>
      <c r="D285" s="16">
        <f t="shared" si="26"/>
        <v>0.23076923076923078</v>
      </c>
      <c r="E285" s="17">
        <v>75</v>
      </c>
      <c r="F285" s="16">
        <f t="shared" si="27"/>
        <v>0.22522522522522523</v>
      </c>
      <c r="G285" s="17">
        <v>18</v>
      </c>
      <c r="H285" s="16">
        <f t="shared" si="28"/>
        <v>0.3</v>
      </c>
      <c r="I285" s="36">
        <v>102</v>
      </c>
      <c r="J285" s="37">
        <f t="shared" si="29"/>
        <v>0.2361111111111111</v>
      </c>
    </row>
    <row r="286" spans="2:10" ht="15" customHeight="1">
      <c r="B286" s="27" t="s">
        <v>10</v>
      </c>
      <c r="C286" s="15">
        <v>5</v>
      </c>
      <c r="D286" s="16">
        <f t="shared" si="26"/>
        <v>0.12820512820512819</v>
      </c>
      <c r="E286" s="17">
        <v>14</v>
      </c>
      <c r="F286" s="16">
        <f t="shared" si="27"/>
        <v>4.2042042042042045E-2</v>
      </c>
      <c r="G286" s="17">
        <v>8</v>
      </c>
      <c r="H286" s="16">
        <f t="shared" si="28"/>
        <v>0.13333333333333333</v>
      </c>
      <c r="I286" s="36">
        <v>27</v>
      </c>
      <c r="J286" s="37">
        <f t="shared" si="29"/>
        <v>6.25E-2</v>
      </c>
    </row>
    <row r="287" spans="2:10" ht="15" customHeight="1" thickBot="1">
      <c r="B287" s="29" t="s">
        <v>5</v>
      </c>
      <c r="C287" s="19">
        <v>4</v>
      </c>
      <c r="D287" s="20">
        <f t="shared" si="26"/>
        <v>0.10256410256410256</v>
      </c>
      <c r="E287" s="21">
        <v>16</v>
      </c>
      <c r="F287" s="20">
        <f t="shared" si="27"/>
        <v>4.8048048048048048E-2</v>
      </c>
      <c r="G287" s="21">
        <v>4</v>
      </c>
      <c r="H287" s="20">
        <f t="shared" si="28"/>
        <v>6.6666666666666666E-2</v>
      </c>
      <c r="I287" s="38">
        <v>24</v>
      </c>
      <c r="J287" s="39">
        <f t="shared" si="29"/>
        <v>5.5555555555555552E-2</v>
      </c>
    </row>
    <row r="288" spans="2:10" ht="15" customHeight="1" thickTop="1">
      <c r="B288" s="55"/>
      <c r="C288" s="55"/>
      <c r="D288" s="53"/>
      <c r="E288" s="54"/>
      <c r="F288" s="53"/>
      <c r="G288" s="54"/>
      <c r="H288" s="53"/>
      <c r="I288" s="54"/>
    </row>
    <row r="289" spans="2:10" ht="15" customHeight="1">
      <c r="B289" s="62" t="s">
        <v>11</v>
      </c>
      <c r="C289" s="62"/>
      <c r="D289" s="62"/>
      <c r="E289" s="62"/>
      <c r="F289" s="62"/>
      <c r="G289" s="62"/>
      <c r="H289" s="62"/>
      <c r="I289" s="62"/>
      <c r="J289" s="62"/>
    </row>
    <row r="290" spans="2:10" ht="15" customHeight="1">
      <c r="B290" s="6"/>
      <c r="C290" s="6"/>
      <c r="D290" s="6"/>
      <c r="E290" s="6"/>
      <c r="F290" s="6"/>
      <c r="G290" s="6"/>
      <c r="H290" s="6"/>
      <c r="I290" s="6"/>
      <c r="J290" s="6"/>
    </row>
    <row r="291" spans="2:10" ht="15" customHeight="1">
      <c r="B291" s="69" t="s">
        <v>32</v>
      </c>
      <c r="C291" s="69"/>
      <c r="D291" s="69"/>
      <c r="E291" s="69"/>
      <c r="F291" s="69"/>
      <c r="G291" s="69"/>
      <c r="H291" s="69"/>
      <c r="I291" s="69"/>
      <c r="J291" s="69"/>
    </row>
    <row r="292" spans="2:10" ht="15" customHeight="1" thickBot="1">
      <c r="B292" s="46"/>
      <c r="C292" s="46"/>
      <c r="D292" s="46"/>
      <c r="E292" s="46"/>
      <c r="F292" s="46"/>
      <c r="G292" s="46"/>
      <c r="H292" s="46"/>
      <c r="I292" s="46"/>
      <c r="J292" s="46"/>
    </row>
    <row r="293" spans="2:10" ht="15" customHeight="1" thickTop="1">
      <c r="B293" s="56"/>
      <c r="C293" s="63" t="s">
        <v>2</v>
      </c>
      <c r="D293" s="64"/>
      <c r="E293" s="64"/>
      <c r="F293" s="64"/>
      <c r="G293" s="64"/>
      <c r="H293" s="64"/>
      <c r="I293" s="64"/>
      <c r="J293" s="65"/>
    </row>
    <row r="294" spans="2:10" ht="25.5" customHeight="1">
      <c r="B294" s="57"/>
      <c r="C294" s="66" t="s">
        <v>43</v>
      </c>
      <c r="D294" s="67"/>
      <c r="E294" s="67" t="s">
        <v>44</v>
      </c>
      <c r="F294" s="67"/>
      <c r="G294" s="67" t="s">
        <v>45</v>
      </c>
      <c r="H294" s="67"/>
      <c r="I294" s="67" t="s">
        <v>13</v>
      </c>
      <c r="J294" s="68"/>
    </row>
    <row r="295" spans="2:10" ht="15" customHeight="1" thickBot="1">
      <c r="B295" s="58"/>
      <c r="C295" s="31" t="s">
        <v>6</v>
      </c>
      <c r="D295" s="32" t="s">
        <v>3</v>
      </c>
      <c r="E295" s="32" t="s">
        <v>6</v>
      </c>
      <c r="F295" s="32" t="s">
        <v>3</v>
      </c>
      <c r="G295" s="32" t="s">
        <v>6</v>
      </c>
      <c r="H295" s="32" t="s">
        <v>3</v>
      </c>
      <c r="I295" s="32" t="s">
        <v>6</v>
      </c>
      <c r="J295" s="33" t="s">
        <v>3</v>
      </c>
    </row>
    <row r="296" spans="2:10" ht="15" customHeight="1" thickTop="1">
      <c r="B296" s="10" t="s">
        <v>33</v>
      </c>
      <c r="C296" s="11">
        <v>8</v>
      </c>
      <c r="D296" s="12">
        <f>C296/39</f>
        <v>0.20512820512820512</v>
      </c>
      <c r="E296" s="13">
        <v>128</v>
      </c>
      <c r="F296" s="12">
        <f>E296/SUM($E$296:$E$297)</f>
        <v>0.38438438438438438</v>
      </c>
      <c r="G296" s="13">
        <v>13</v>
      </c>
      <c r="H296" s="12">
        <f>G296/SUM($G$296:$G$297)</f>
        <v>0.21666666666666667</v>
      </c>
      <c r="I296" s="34">
        <v>149</v>
      </c>
      <c r="J296" s="35">
        <f>I296/SUM($I$296:$I$297)</f>
        <v>0.34490740740740738</v>
      </c>
    </row>
    <row r="297" spans="2:10" ht="15" customHeight="1" thickBot="1">
      <c r="B297" s="18" t="s">
        <v>34</v>
      </c>
      <c r="C297" s="19">
        <v>31</v>
      </c>
      <c r="D297" s="20">
        <f>C297/39</f>
        <v>0.79487179487179482</v>
      </c>
      <c r="E297" s="21">
        <v>205</v>
      </c>
      <c r="F297" s="20">
        <f>E297/SUM($E$296:$E$297)</f>
        <v>0.61561561561561562</v>
      </c>
      <c r="G297" s="21">
        <v>47</v>
      </c>
      <c r="H297" s="20">
        <f>G297/SUM($G$296:$G$297)</f>
        <v>0.78333333333333333</v>
      </c>
      <c r="I297" s="38">
        <v>283</v>
      </c>
      <c r="J297" s="39">
        <f>I297/SUM($I$296:$I$297)</f>
        <v>0.65509259259259256</v>
      </c>
    </row>
    <row r="298" spans="2:10" ht="15" customHeight="1" thickTop="1" thickBot="1"/>
    <row r="299" spans="2:10" ht="15" customHeight="1" thickTop="1">
      <c r="B299" s="47"/>
      <c r="C299" s="63" t="s">
        <v>2</v>
      </c>
      <c r="D299" s="64"/>
      <c r="E299" s="64"/>
      <c r="F299" s="64"/>
      <c r="G299" s="64"/>
      <c r="H299" s="64"/>
      <c r="I299" s="64"/>
      <c r="J299" s="65"/>
    </row>
    <row r="300" spans="2:10" ht="27" customHeight="1">
      <c r="B300" s="48"/>
      <c r="C300" s="66" t="s">
        <v>43</v>
      </c>
      <c r="D300" s="67"/>
      <c r="E300" s="67" t="s">
        <v>44</v>
      </c>
      <c r="F300" s="67"/>
      <c r="G300" s="67" t="s">
        <v>45</v>
      </c>
      <c r="H300" s="67"/>
      <c r="I300" s="67" t="s">
        <v>13</v>
      </c>
      <c r="J300" s="68"/>
    </row>
    <row r="301" spans="2:10" ht="15" customHeight="1" thickBot="1">
      <c r="B301" s="49"/>
      <c r="C301" s="31" t="s">
        <v>6</v>
      </c>
      <c r="D301" s="32" t="s">
        <v>3</v>
      </c>
      <c r="E301" s="32" t="s">
        <v>6</v>
      </c>
      <c r="F301" s="32" t="s">
        <v>3</v>
      </c>
      <c r="G301" s="32" t="s">
        <v>6</v>
      </c>
      <c r="H301" s="32" t="s">
        <v>3</v>
      </c>
      <c r="I301" s="32" t="s">
        <v>6</v>
      </c>
      <c r="J301" s="33" t="s">
        <v>3</v>
      </c>
    </row>
    <row r="302" spans="2:10" ht="31.5" customHeight="1" thickTop="1">
      <c r="B302" s="26" t="s">
        <v>35</v>
      </c>
      <c r="C302" s="11">
        <v>5</v>
      </c>
      <c r="D302" s="12">
        <f>C302/SUM($C$302:$C$308)</f>
        <v>0.625</v>
      </c>
      <c r="E302" s="13">
        <v>105</v>
      </c>
      <c r="F302" s="12">
        <f>E302/SUM($E$302:$E$308)</f>
        <v>0.546875</v>
      </c>
      <c r="G302" s="13">
        <v>11</v>
      </c>
      <c r="H302" s="12">
        <f>G302/SUM($G$302:$G$308)</f>
        <v>0.5</v>
      </c>
      <c r="I302" s="34">
        <v>121</v>
      </c>
      <c r="J302" s="35">
        <f t="shared" ref="J302:J308" si="30">I302/SUM($I$302:$I$308)</f>
        <v>0.54504504504504503</v>
      </c>
    </row>
    <row r="303" spans="2:10" ht="40.5" customHeight="1">
      <c r="B303" s="27" t="s">
        <v>36</v>
      </c>
      <c r="C303" s="15">
        <v>0</v>
      </c>
      <c r="D303" s="16">
        <f t="shared" ref="D303:D308" si="31">C303/SUM($C$302:$C$308)</f>
        <v>0</v>
      </c>
      <c r="E303" s="17">
        <v>2</v>
      </c>
      <c r="F303" s="16">
        <f t="shared" ref="F303:F308" si="32">E303/SUM($E$302:$E$308)</f>
        <v>1.0416666666666666E-2</v>
      </c>
      <c r="G303" s="17">
        <v>0</v>
      </c>
      <c r="H303" s="16">
        <f t="shared" ref="H303:H308" si="33">G303/SUM($G$302:$G$308)</f>
        <v>0</v>
      </c>
      <c r="I303" s="36">
        <v>2</v>
      </c>
      <c r="J303" s="37">
        <f t="shared" si="30"/>
        <v>9.0090090090090089E-3</v>
      </c>
    </row>
    <row r="304" spans="2:10" ht="28.5" customHeight="1">
      <c r="B304" s="27" t="s">
        <v>37</v>
      </c>
      <c r="C304" s="15">
        <v>0</v>
      </c>
      <c r="D304" s="16">
        <f t="shared" si="31"/>
        <v>0</v>
      </c>
      <c r="E304" s="17">
        <v>10</v>
      </c>
      <c r="F304" s="16">
        <f t="shared" si="32"/>
        <v>5.2083333333333336E-2</v>
      </c>
      <c r="G304" s="17">
        <v>0</v>
      </c>
      <c r="H304" s="16">
        <f t="shared" si="33"/>
        <v>0</v>
      </c>
      <c r="I304" s="36">
        <v>10</v>
      </c>
      <c r="J304" s="37">
        <f t="shared" si="30"/>
        <v>4.5045045045045043E-2</v>
      </c>
    </row>
    <row r="305" spans="2:10" ht="30.75" customHeight="1">
      <c r="B305" s="27" t="s">
        <v>286</v>
      </c>
      <c r="C305" s="15">
        <v>0</v>
      </c>
      <c r="D305" s="16">
        <f t="shared" si="31"/>
        <v>0</v>
      </c>
      <c r="E305" s="17">
        <v>1</v>
      </c>
      <c r="F305" s="16">
        <f t="shared" si="32"/>
        <v>5.208333333333333E-3</v>
      </c>
      <c r="G305" s="17">
        <v>0</v>
      </c>
      <c r="H305" s="16">
        <f t="shared" si="33"/>
        <v>0</v>
      </c>
      <c r="I305" s="36">
        <v>1</v>
      </c>
      <c r="J305" s="37">
        <f t="shared" si="30"/>
        <v>4.5045045045045045E-3</v>
      </c>
    </row>
    <row r="306" spans="2:10" ht="20.25" customHeight="1">
      <c r="B306" s="27" t="s">
        <v>12</v>
      </c>
      <c r="C306" s="15">
        <v>3</v>
      </c>
      <c r="D306" s="16">
        <f t="shared" si="31"/>
        <v>0.375</v>
      </c>
      <c r="E306" s="17">
        <v>53</v>
      </c>
      <c r="F306" s="16">
        <f t="shared" si="32"/>
        <v>0.27604166666666669</v>
      </c>
      <c r="G306" s="17">
        <v>9</v>
      </c>
      <c r="H306" s="16">
        <f t="shared" si="33"/>
        <v>0.40909090909090912</v>
      </c>
      <c r="I306" s="36">
        <v>65</v>
      </c>
      <c r="J306" s="37">
        <f t="shared" si="30"/>
        <v>0.2927927927927928</v>
      </c>
    </row>
    <row r="307" spans="2:10" ht="40.5" customHeight="1">
      <c r="B307" s="27" t="s">
        <v>38</v>
      </c>
      <c r="C307" s="15">
        <v>0</v>
      </c>
      <c r="D307" s="16">
        <f t="shared" si="31"/>
        <v>0</v>
      </c>
      <c r="E307" s="17">
        <v>18</v>
      </c>
      <c r="F307" s="16">
        <f t="shared" si="32"/>
        <v>9.375E-2</v>
      </c>
      <c r="G307" s="17">
        <v>2</v>
      </c>
      <c r="H307" s="16">
        <f t="shared" si="33"/>
        <v>9.0909090909090912E-2</v>
      </c>
      <c r="I307" s="36">
        <v>20</v>
      </c>
      <c r="J307" s="37">
        <f t="shared" si="30"/>
        <v>9.0090090090090086E-2</v>
      </c>
    </row>
    <row r="308" spans="2:10" ht="15" customHeight="1" thickBot="1">
      <c r="B308" s="29" t="s">
        <v>5</v>
      </c>
      <c r="C308" s="19">
        <v>0</v>
      </c>
      <c r="D308" s="20">
        <f t="shared" si="31"/>
        <v>0</v>
      </c>
      <c r="E308" s="21">
        <v>3</v>
      </c>
      <c r="F308" s="20">
        <f t="shared" si="32"/>
        <v>1.5625E-2</v>
      </c>
      <c r="G308" s="21">
        <v>0</v>
      </c>
      <c r="H308" s="20">
        <f t="shared" si="33"/>
        <v>0</v>
      </c>
      <c r="I308" s="38">
        <v>3</v>
      </c>
      <c r="J308" s="39">
        <f t="shared" si="30"/>
        <v>1.3513513513513514E-2</v>
      </c>
    </row>
    <row r="309" spans="2:10" ht="15" customHeight="1" thickTop="1">
      <c r="B309" s="55"/>
      <c r="C309" s="53"/>
      <c r="D309" s="54"/>
      <c r="E309" s="53"/>
      <c r="F309" s="54"/>
      <c r="G309" s="53"/>
      <c r="H309" s="54"/>
    </row>
    <row r="310" spans="2:10" ht="33.75" customHeight="1">
      <c r="B310" s="69" t="s">
        <v>39</v>
      </c>
      <c r="C310" s="69"/>
      <c r="D310" s="69"/>
      <c r="E310" s="69"/>
      <c r="F310" s="69"/>
      <c r="G310" s="69"/>
      <c r="H310" s="69"/>
      <c r="I310" s="69"/>
      <c r="J310" s="69"/>
    </row>
    <row r="311" spans="2:10" ht="15" customHeight="1" thickBot="1"/>
    <row r="312" spans="2:10" ht="15" customHeight="1" thickTop="1">
      <c r="B312" s="47"/>
      <c r="C312" s="63" t="s">
        <v>2</v>
      </c>
      <c r="D312" s="64"/>
      <c r="E312" s="64"/>
      <c r="F312" s="64"/>
      <c r="G312" s="64"/>
      <c r="H312" s="64"/>
      <c r="I312" s="64"/>
      <c r="J312" s="65"/>
    </row>
    <row r="313" spans="2:10" ht="26.25" customHeight="1">
      <c r="B313" s="48"/>
      <c r="C313" s="66" t="s">
        <v>43</v>
      </c>
      <c r="D313" s="67"/>
      <c r="E313" s="67" t="s">
        <v>44</v>
      </c>
      <c r="F313" s="67"/>
      <c r="G313" s="67" t="s">
        <v>45</v>
      </c>
      <c r="H313" s="67"/>
      <c r="I313" s="67" t="s">
        <v>13</v>
      </c>
      <c r="J313" s="68"/>
    </row>
    <row r="314" spans="2:10" ht="15" customHeight="1" thickBot="1">
      <c r="B314" s="49"/>
      <c r="C314" s="31" t="s">
        <v>6</v>
      </c>
      <c r="D314" s="32" t="s">
        <v>3</v>
      </c>
      <c r="E314" s="32" t="s">
        <v>6</v>
      </c>
      <c r="F314" s="32" t="s">
        <v>3</v>
      </c>
      <c r="G314" s="32" t="s">
        <v>6</v>
      </c>
      <c r="H314" s="32" t="s">
        <v>3</v>
      </c>
      <c r="I314" s="32" t="s">
        <v>6</v>
      </c>
      <c r="J314" s="33" t="s">
        <v>3</v>
      </c>
    </row>
    <row r="315" spans="2:10" ht="15" customHeight="1" thickTop="1">
      <c r="B315" s="26" t="s">
        <v>14</v>
      </c>
      <c r="C315" s="11">
        <v>34</v>
      </c>
      <c r="D315" s="12">
        <f>C315/39</f>
        <v>0.87179487179487181</v>
      </c>
      <c r="E315" s="13">
        <v>296</v>
      </c>
      <c r="F315" s="12">
        <f>E315/333</f>
        <v>0.88888888888888884</v>
      </c>
      <c r="G315" s="13">
        <v>58</v>
      </c>
      <c r="H315" s="12">
        <f>G315/60</f>
        <v>0.96666666666666667</v>
      </c>
      <c r="I315" s="34">
        <v>388</v>
      </c>
      <c r="J315" s="35">
        <f>I315/432</f>
        <v>0.89814814814814814</v>
      </c>
    </row>
    <row r="316" spans="2:10" ht="15" customHeight="1">
      <c r="B316" s="27" t="s">
        <v>15</v>
      </c>
      <c r="C316" s="15">
        <v>12</v>
      </c>
      <c r="D316" s="16">
        <f t="shared" ref="D316:D323" si="34">C316/39</f>
        <v>0.30769230769230771</v>
      </c>
      <c r="E316" s="17">
        <v>121</v>
      </c>
      <c r="F316" s="16">
        <f t="shared" ref="F316:F323" si="35">E316/333</f>
        <v>0.36336336336336339</v>
      </c>
      <c r="G316" s="17">
        <v>25</v>
      </c>
      <c r="H316" s="16">
        <f t="shared" ref="H316:H323" si="36">G316/60</f>
        <v>0.41666666666666669</v>
      </c>
      <c r="I316" s="36">
        <v>158</v>
      </c>
      <c r="J316" s="37">
        <f t="shared" ref="J316:J323" si="37">I316/432</f>
        <v>0.36574074074074076</v>
      </c>
    </row>
    <row r="317" spans="2:10" ht="15" customHeight="1">
      <c r="B317" s="27" t="s">
        <v>21</v>
      </c>
      <c r="C317" s="15">
        <v>3</v>
      </c>
      <c r="D317" s="16">
        <f t="shared" si="34"/>
        <v>7.6923076923076927E-2</v>
      </c>
      <c r="E317" s="17">
        <v>8</v>
      </c>
      <c r="F317" s="16">
        <f t="shared" si="35"/>
        <v>2.4024024024024024E-2</v>
      </c>
      <c r="G317" s="17">
        <v>3</v>
      </c>
      <c r="H317" s="16">
        <f t="shared" si="36"/>
        <v>0.05</v>
      </c>
      <c r="I317" s="36">
        <v>14</v>
      </c>
      <c r="J317" s="37">
        <f t="shared" si="37"/>
        <v>3.2407407407407406E-2</v>
      </c>
    </row>
    <row r="318" spans="2:10" ht="15" customHeight="1">
      <c r="B318" s="27" t="s">
        <v>287</v>
      </c>
      <c r="C318" s="15">
        <v>2</v>
      </c>
      <c r="D318" s="16">
        <f t="shared" si="34"/>
        <v>5.128205128205128E-2</v>
      </c>
      <c r="E318" s="17">
        <v>5</v>
      </c>
      <c r="F318" s="16">
        <f t="shared" si="35"/>
        <v>1.5015015015015015E-2</v>
      </c>
      <c r="G318" s="17">
        <v>0</v>
      </c>
      <c r="H318" s="16">
        <f t="shared" si="36"/>
        <v>0</v>
      </c>
      <c r="I318" s="36">
        <v>7</v>
      </c>
      <c r="J318" s="37">
        <f t="shared" si="37"/>
        <v>1.6203703703703703E-2</v>
      </c>
    </row>
    <row r="319" spans="2:10" ht="15" customHeight="1">
      <c r="B319" s="27" t="s">
        <v>16</v>
      </c>
      <c r="C319" s="15">
        <v>9</v>
      </c>
      <c r="D319" s="16">
        <f t="shared" si="34"/>
        <v>0.23076923076923078</v>
      </c>
      <c r="E319" s="17">
        <v>73</v>
      </c>
      <c r="F319" s="16">
        <f t="shared" si="35"/>
        <v>0.21921921921921922</v>
      </c>
      <c r="G319" s="17">
        <v>24</v>
      </c>
      <c r="H319" s="16">
        <f t="shared" si="36"/>
        <v>0.4</v>
      </c>
      <c r="I319" s="36">
        <v>106</v>
      </c>
      <c r="J319" s="37">
        <f t="shared" si="37"/>
        <v>0.24537037037037038</v>
      </c>
    </row>
    <row r="320" spans="2:10" ht="15" customHeight="1">
      <c r="B320" s="27" t="s">
        <v>17</v>
      </c>
      <c r="C320" s="15">
        <v>5</v>
      </c>
      <c r="D320" s="16">
        <f t="shared" si="34"/>
        <v>0.12820512820512819</v>
      </c>
      <c r="E320" s="17">
        <v>50</v>
      </c>
      <c r="F320" s="16">
        <f t="shared" si="35"/>
        <v>0.15015015015015015</v>
      </c>
      <c r="G320" s="17">
        <v>13</v>
      </c>
      <c r="H320" s="16">
        <f t="shared" si="36"/>
        <v>0.21666666666666667</v>
      </c>
      <c r="I320" s="36">
        <v>68</v>
      </c>
      <c r="J320" s="37">
        <f t="shared" si="37"/>
        <v>0.15740740740740741</v>
      </c>
    </row>
    <row r="321" spans="2:10" ht="15" customHeight="1">
      <c r="B321" s="27" t="s">
        <v>18</v>
      </c>
      <c r="C321" s="15">
        <v>8</v>
      </c>
      <c r="D321" s="16">
        <f t="shared" si="34"/>
        <v>0.20512820512820512</v>
      </c>
      <c r="E321" s="17">
        <v>68</v>
      </c>
      <c r="F321" s="16">
        <f t="shared" si="35"/>
        <v>0.20420420420420421</v>
      </c>
      <c r="G321" s="17">
        <v>6</v>
      </c>
      <c r="H321" s="16">
        <f t="shared" si="36"/>
        <v>0.1</v>
      </c>
      <c r="I321" s="36">
        <v>82</v>
      </c>
      <c r="J321" s="37">
        <f t="shared" si="37"/>
        <v>0.18981481481481483</v>
      </c>
    </row>
    <row r="322" spans="2:10" ht="15" customHeight="1">
      <c r="B322" s="27" t="s">
        <v>19</v>
      </c>
      <c r="C322" s="15">
        <v>4</v>
      </c>
      <c r="D322" s="16">
        <f t="shared" si="34"/>
        <v>0.10256410256410256</v>
      </c>
      <c r="E322" s="17">
        <v>14</v>
      </c>
      <c r="F322" s="16">
        <f t="shared" si="35"/>
        <v>4.2042042042042045E-2</v>
      </c>
      <c r="G322" s="17">
        <v>6</v>
      </c>
      <c r="H322" s="16">
        <f t="shared" si="36"/>
        <v>0.1</v>
      </c>
      <c r="I322" s="36">
        <v>24</v>
      </c>
      <c r="J322" s="37">
        <f t="shared" si="37"/>
        <v>5.5555555555555552E-2</v>
      </c>
    </row>
    <row r="323" spans="2:10" ht="15" customHeight="1" thickBot="1">
      <c r="B323" s="29" t="s">
        <v>5</v>
      </c>
      <c r="C323" s="19">
        <v>3</v>
      </c>
      <c r="D323" s="20">
        <f t="shared" si="34"/>
        <v>7.6923076923076927E-2</v>
      </c>
      <c r="E323" s="21">
        <v>13</v>
      </c>
      <c r="F323" s="20">
        <f t="shared" si="35"/>
        <v>3.903903903903904E-2</v>
      </c>
      <c r="G323" s="21">
        <v>1</v>
      </c>
      <c r="H323" s="20">
        <f t="shared" si="36"/>
        <v>1.6666666666666666E-2</v>
      </c>
      <c r="I323" s="38">
        <v>17</v>
      </c>
      <c r="J323" s="39">
        <f t="shared" si="37"/>
        <v>3.9351851851851853E-2</v>
      </c>
    </row>
    <row r="324" spans="2:10" ht="15" customHeight="1" thickTop="1">
      <c r="B324" s="55"/>
      <c r="C324" s="53"/>
      <c r="D324" s="54"/>
      <c r="E324" s="53"/>
      <c r="F324" s="54"/>
      <c r="G324" s="53"/>
      <c r="H324" s="54"/>
    </row>
    <row r="325" spans="2:10" ht="43.5" customHeight="1">
      <c r="B325" s="69" t="s">
        <v>54</v>
      </c>
      <c r="C325" s="69"/>
      <c r="D325" s="69"/>
      <c r="E325" s="69"/>
      <c r="F325" s="69"/>
      <c r="G325" s="69"/>
      <c r="H325" s="69"/>
      <c r="I325" s="69"/>
      <c r="J325" s="69"/>
    </row>
    <row r="326" spans="2:10" ht="15" customHeight="1" thickBot="1"/>
    <row r="327" spans="2:10" ht="15" customHeight="1" thickTop="1">
      <c r="B327" s="47"/>
      <c r="C327" s="63" t="s">
        <v>2</v>
      </c>
      <c r="D327" s="64"/>
      <c r="E327" s="64"/>
      <c r="F327" s="64"/>
      <c r="G327" s="64"/>
      <c r="H327" s="64"/>
      <c r="I327" s="64"/>
      <c r="J327" s="65"/>
    </row>
    <row r="328" spans="2:10" ht="25.5" customHeight="1">
      <c r="B328" s="48"/>
      <c r="C328" s="66" t="s">
        <v>43</v>
      </c>
      <c r="D328" s="67"/>
      <c r="E328" s="67" t="s">
        <v>44</v>
      </c>
      <c r="F328" s="67"/>
      <c r="G328" s="67" t="s">
        <v>45</v>
      </c>
      <c r="H328" s="67"/>
      <c r="I328" s="67" t="s">
        <v>13</v>
      </c>
      <c r="J328" s="68"/>
    </row>
    <row r="329" spans="2:10" ht="15" customHeight="1" thickBot="1">
      <c r="B329" s="49"/>
      <c r="C329" s="31" t="s">
        <v>6</v>
      </c>
      <c r="D329" s="32" t="s">
        <v>3</v>
      </c>
      <c r="E329" s="32" t="s">
        <v>6</v>
      </c>
      <c r="F329" s="32" t="s">
        <v>3</v>
      </c>
      <c r="G329" s="32" t="s">
        <v>6</v>
      </c>
      <c r="H329" s="32" t="s">
        <v>3</v>
      </c>
      <c r="I329" s="32" t="s">
        <v>6</v>
      </c>
      <c r="J329" s="33" t="s">
        <v>3</v>
      </c>
    </row>
    <row r="330" spans="2:10" ht="15" customHeight="1" thickTop="1">
      <c r="B330" s="26" t="s">
        <v>288</v>
      </c>
      <c r="C330" s="11">
        <v>3</v>
      </c>
      <c r="D330" s="12">
        <f>C330/39</f>
        <v>7.6923076923076927E-2</v>
      </c>
      <c r="E330" s="13">
        <v>19</v>
      </c>
      <c r="F330" s="12">
        <f>E330/333</f>
        <v>5.7057057057057055E-2</v>
      </c>
      <c r="G330" s="13">
        <v>5</v>
      </c>
      <c r="H330" s="12">
        <f>G330/60</f>
        <v>8.3333333333333329E-2</v>
      </c>
      <c r="I330" s="34">
        <v>27</v>
      </c>
      <c r="J330" s="35">
        <f>I330/432</f>
        <v>6.25E-2</v>
      </c>
    </row>
    <row r="331" spans="2:10" ht="15" customHeight="1">
      <c r="B331" s="27" t="s">
        <v>55</v>
      </c>
      <c r="C331" s="15">
        <v>2</v>
      </c>
      <c r="D331" s="16">
        <f t="shared" ref="D331:D334" si="38">C331/39</f>
        <v>5.128205128205128E-2</v>
      </c>
      <c r="E331" s="17">
        <v>14</v>
      </c>
      <c r="F331" s="16">
        <f t="shared" ref="F331:F334" si="39">E331/333</f>
        <v>4.2042042042042045E-2</v>
      </c>
      <c r="G331" s="17">
        <v>0</v>
      </c>
      <c r="H331" s="16">
        <f t="shared" ref="H331:H334" si="40">G331/60</f>
        <v>0</v>
      </c>
      <c r="I331" s="36">
        <v>16</v>
      </c>
      <c r="J331" s="37">
        <f t="shared" ref="J331:J334" si="41">I331/432</f>
        <v>3.7037037037037035E-2</v>
      </c>
    </row>
    <row r="332" spans="2:10" ht="15" customHeight="1">
      <c r="B332" s="27" t="s">
        <v>56</v>
      </c>
      <c r="C332" s="15">
        <v>9</v>
      </c>
      <c r="D332" s="16">
        <f t="shared" si="38"/>
        <v>0.23076923076923078</v>
      </c>
      <c r="E332" s="17">
        <v>146</v>
      </c>
      <c r="F332" s="16">
        <f t="shared" si="39"/>
        <v>0.43843843843843844</v>
      </c>
      <c r="G332" s="17">
        <v>18</v>
      </c>
      <c r="H332" s="16">
        <f t="shared" si="40"/>
        <v>0.3</v>
      </c>
      <c r="I332" s="36">
        <v>173</v>
      </c>
      <c r="J332" s="37">
        <f t="shared" si="41"/>
        <v>0.40046296296296297</v>
      </c>
    </row>
    <row r="333" spans="2:10" ht="15" customHeight="1">
      <c r="B333" s="27" t="s">
        <v>5</v>
      </c>
      <c r="C333" s="15">
        <v>2</v>
      </c>
      <c r="D333" s="16">
        <f t="shared" si="38"/>
        <v>5.128205128205128E-2</v>
      </c>
      <c r="E333" s="17">
        <v>26</v>
      </c>
      <c r="F333" s="16">
        <f t="shared" si="39"/>
        <v>7.8078078078078081E-2</v>
      </c>
      <c r="G333" s="17">
        <v>4</v>
      </c>
      <c r="H333" s="16">
        <f t="shared" si="40"/>
        <v>6.6666666666666666E-2</v>
      </c>
      <c r="I333" s="36">
        <v>32</v>
      </c>
      <c r="J333" s="37">
        <f t="shared" si="41"/>
        <v>7.407407407407407E-2</v>
      </c>
    </row>
    <row r="334" spans="2:10" ht="15" customHeight="1" thickBot="1">
      <c r="B334" s="29" t="s">
        <v>57</v>
      </c>
      <c r="C334" s="19">
        <v>24</v>
      </c>
      <c r="D334" s="20">
        <f t="shared" si="38"/>
        <v>0.61538461538461542</v>
      </c>
      <c r="E334" s="21">
        <v>154</v>
      </c>
      <c r="F334" s="20">
        <f t="shared" si="39"/>
        <v>0.46246246246246248</v>
      </c>
      <c r="G334" s="21">
        <v>36</v>
      </c>
      <c r="H334" s="20">
        <f t="shared" si="40"/>
        <v>0.6</v>
      </c>
      <c r="I334" s="38">
        <v>214</v>
      </c>
      <c r="J334" s="39">
        <f t="shared" si="41"/>
        <v>0.49537037037037035</v>
      </c>
    </row>
    <row r="335" spans="2:10" ht="15" customHeight="1" thickTop="1">
      <c r="B335" s="55"/>
      <c r="C335" s="53"/>
      <c r="D335" s="54"/>
      <c r="E335" s="53"/>
      <c r="F335" s="54"/>
      <c r="G335" s="53"/>
      <c r="H335" s="54"/>
    </row>
    <row r="336" spans="2:10" ht="44.25" customHeight="1">
      <c r="B336" s="69" t="s">
        <v>296</v>
      </c>
      <c r="C336" s="69"/>
      <c r="D336" s="69"/>
      <c r="E336" s="69"/>
      <c r="F336" s="69"/>
      <c r="G336" s="69"/>
      <c r="H336" s="69"/>
      <c r="I336" s="69"/>
      <c r="J336" s="69"/>
    </row>
    <row r="337" spans="2:11" ht="15" customHeight="1" thickBot="1"/>
    <row r="338" spans="2:11" ht="15" customHeight="1" thickTop="1">
      <c r="B338" s="76"/>
      <c r="C338" s="77"/>
      <c r="D338" s="63" t="s">
        <v>2</v>
      </c>
      <c r="E338" s="64"/>
      <c r="F338" s="64"/>
      <c r="G338" s="64"/>
      <c r="H338" s="64"/>
      <c r="I338" s="64"/>
      <c r="J338" s="64"/>
      <c r="K338" s="65"/>
    </row>
    <row r="339" spans="2:11" ht="27" customHeight="1">
      <c r="B339" s="78"/>
      <c r="C339" s="79"/>
      <c r="D339" s="66" t="s">
        <v>43</v>
      </c>
      <c r="E339" s="67"/>
      <c r="F339" s="67" t="s">
        <v>44</v>
      </c>
      <c r="G339" s="67"/>
      <c r="H339" s="67" t="s">
        <v>45</v>
      </c>
      <c r="I339" s="67"/>
      <c r="J339" s="67" t="s">
        <v>13</v>
      </c>
      <c r="K339" s="68"/>
    </row>
    <row r="340" spans="2:11" ht="15" customHeight="1" thickBot="1">
      <c r="B340" s="80"/>
      <c r="C340" s="81"/>
      <c r="D340" s="31" t="s">
        <v>6</v>
      </c>
      <c r="E340" s="32" t="s">
        <v>3</v>
      </c>
      <c r="F340" s="32" t="s">
        <v>6</v>
      </c>
      <c r="G340" s="32" t="s">
        <v>3</v>
      </c>
      <c r="H340" s="32" t="s">
        <v>6</v>
      </c>
      <c r="I340" s="32" t="s">
        <v>3</v>
      </c>
      <c r="J340" s="32" t="s">
        <v>6</v>
      </c>
      <c r="K340" s="33" t="s">
        <v>3</v>
      </c>
    </row>
    <row r="341" spans="2:11" ht="15" customHeight="1" thickTop="1">
      <c r="B341" s="75" t="s">
        <v>49</v>
      </c>
      <c r="C341" s="28" t="s">
        <v>289</v>
      </c>
      <c r="D341" s="15">
        <v>6</v>
      </c>
      <c r="E341" s="16">
        <f>D341/SUM($D$341:$D$348)</f>
        <v>0.20689655172413793</v>
      </c>
      <c r="F341" s="17">
        <v>70</v>
      </c>
      <c r="G341" s="16">
        <f>F341/SUM($F$341:$F$348)</f>
        <v>0.20895522388059701</v>
      </c>
      <c r="H341" s="17">
        <v>5</v>
      </c>
      <c r="I341" s="16">
        <f>H341/SUM($H$341:$H$348)</f>
        <v>0.1</v>
      </c>
      <c r="J341" s="36">
        <v>81</v>
      </c>
      <c r="K341" s="37">
        <f t="shared" ref="K341:K348" si="42">J341/SUM($J$341:$J$349)</f>
        <v>0.19565217391304349</v>
      </c>
    </row>
    <row r="342" spans="2:11" ht="15" customHeight="1">
      <c r="B342" s="70"/>
      <c r="C342" s="28" t="s">
        <v>46</v>
      </c>
      <c r="D342" s="15">
        <v>3</v>
      </c>
      <c r="E342" s="16">
        <f t="shared" ref="E342:E348" si="43">D342/SUM($D$341:$D$348)</f>
        <v>0.10344827586206896</v>
      </c>
      <c r="F342" s="17">
        <v>60</v>
      </c>
      <c r="G342" s="16">
        <f t="shared" ref="G342:G348" si="44">F342/SUM($F$341:$F$348)</f>
        <v>0.17910447761194029</v>
      </c>
      <c r="H342" s="17">
        <v>8</v>
      </c>
      <c r="I342" s="16">
        <f t="shared" ref="I342:I348" si="45">H342/SUM($H$341:$H$348)</f>
        <v>0.16</v>
      </c>
      <c r="J342" s="36">
        <v>71</v>
      </c>
      <c r="K342" s="37">
        <f t="shared" si="42"/>
        <v>0.17149758454106281</v>
      </c>
    </row>
    <row r="343" spans="2:11" ht="15" customHeight="1">
      <c r="B343" s="70" t="s">
        <v>290</v>
      </c>
      <c r="C343" s="28" t="s">
        <v>289</v>
      </c>
      <c r="D343" s="15">
        <v>4</v>
      </c>
      <c r="E343" s="16">
        <f t="shared" si="43"/>
        <v>0.13793103448275862</v>
      </c>
      <c r="F343" s="17">
        <v>19</v>
      </c>
      <c r="G343" s="16">
        <f t="shared" si="44"/>
        <v>5.6716417910447764E-2</v>
      </c>
      <c r="H343" s="17">
        <v>2</v>
      </c>
      <c r="I343" s="16">
        <f t="shared" si="45"/>
        <v>0.04</v>
      </c>
      <c r="J343" s="36">
        <v>25</v>
      </c>
      <c r="K343" s="37">
        <f t="shared" si="42"/>
        <v>6.0386473429951688E-2</v>
      </c>
    </row>
    <row r="344" spans="2:11" ht="15" customHeight="1">
      <c r="B344" s="70"/>
      <c r="C344" s="28" t="s">
        <v>46</v>
      </c>
      <c r="D344" s="15">
        <v>0</v>
      </c>
      <c r="E344" s="16">
        <f t="shared" si="43"/>
        <v>0</v>
      </c>
      <c r="F344" s="17">
        <v>12</v>
      </c>
      <c r="G344" s="16">
        <f t="shared" si="44"/>
        <v>3.5820895522388062E-2</v>
      </c>
      <c r="H344" s="17">
        <v>4</v>
      </c>
      <c r="I344" s="16">
        <f t="shared" si="45"/>
        <v>0.08</v>
      </c>
      <c r="J344" s="36">
        <v>16</v>
      </c>
      <c r="K344" s="37">
        <f t="shared" si="42"/>
        <v>3.864734299516908E-2</v>
      </c>
    </row>
    <row r="345" spans="2:11" ht="15" customHeight="1">
      <c r="B345" s="70" t="s">
        <v>47</v>
      </c>
      <c r="C345" s="28" t="s">
        <v>289</v>
      </c>
      <c r="D345" s="15">
        <v>5</v>
      </c>
      <c r="E345" s="16">
        <f t="shared" si="43"/>
        <v>0.17241379310344829</v>
      </c>
      <c r="F345" s="17">
        <v>28</v>
      </c>
      <c r="G345" s="16">
        <f t="shared" si="44"/>
        <v>8.3582089552238809E-2</v>
      </c>
      <c r="H345" s="17">
        <v>3</v>
      </c>
      <c r="I345" s="16">
        <f t="shared" si="45"/>
        <v>0.06</v>
      </c>
      <c r="J345" s="36">
        <v>36</v>
      </c>
      <c r="K345" s="37">
        <f t="shared" si="42"/>
        <v>8.6956521739130432E-2</v>
      </c>
    </row>
    <row r="346" spans="2:11" ht="15" customHeight="1">
      <c r="B346" s="70"/>
      <c r="C346" s="28" t="s">
        <v>46</v>
      </c>
      <c r="D346" s="15">
        <v>0</v>
      </c>
      <c r="E346" s="16">
        <f t="shared" si="43"/>
        <v>0</v>
      </c>
      <c r="F346" s="17">
        <v>24</v>
      </c>
      <c r="G346" s="16">
        <f t="shared" si="44"/>
        <v>7.1641791044776124E-2</v>
      </c>
      <c r="H346" s="17">
        <v>6</v>
      </c>
      <c r="I346" s="16">
        <f t="shared" si="45"/>
        <v>0.12</v>
      </c>
      <c r="J346" s="36">
        <v>30</v>
      </c>
      <c r="K346" s="37">
        <f t="shared" si="42"/>
        <v>7.2463768115942032E-2</v>
      </c>
    </row>
    <row r="347" spans="2:11" ht="15" customHeight="1">
      <c r="B347" s="70" t="s">
        <v>48</v>
      </c>
      <c r="C347" s="28" t="s">
        <v>289</v>
      </c>
      <c r="D347" s="15">
        <v>5</v>
      </c>
      <c r="E347" s="16">
        <f t="shared" si="43"/>
        <v>0.17241379310344829</v>
      </c>
      <c r="F347" s="17">
        <v>48</v>
      </c>
      <c r="G347" s="16">
        <f t="shared" si="44"/>
        <v>0.14328358208955225</v>
      </c>
      <c r="H347" s="17">
        <v>5</v>
      </c>
      <c r="I347" s="16">
        <f t="shared" si="45"/>
        <v>0.1</v>
      </c>
      <c r="J347" s="36">
        <v>58</v>
      </c>
      <c r="K347" s="37">
        <f t="shared" si="42"/>
        <v>0.14009661835748793</v>
      </c>
    </row>
    <row r="348" spans="2:11" ht="15" customHeight="1" thickBot="1">
      <c r="B348" s="71"/>
      <c r="C348" s="30" t="s">
        <v>46</v>
      </c>
      <c r="D348" s="19">
        <v>6</v>
      </c>
      <c r="E348" s="20">
        <f t="shared" si="43"/>
        <v>0.20689655172413793</v>
      </c>
      <c r="F348" s="21">
        <v>74</v>
      </c>
      <c r="G348" s="20">
        <f t="shared" si="44"/>
        <v>0.22089552238805971</v>
      </c>
      <c r="H348" s="21">
        <v>17</v>
      </c>
      <c r="I348" s="20">
        <f t="shared" si="45"/>
        <v>0.34</v>
      </c>
      <c r="J348" s="38">
        <v>97</v>
      </c>
      <c r="K348" s="39">
        <f t="shared" si="42"/>
        <v>0.23429951690821257</v>
      </c>
    </row>
    <row r="349" spans="2:11" ht="15" customHeight="1" thickTop="1"/>
    <row r="350" spans="2:11" ht="27.75" customHeight="1">
      <c r="B350" s="69" t="s">
        <v>297</v>
      </c>
      <c r="C350" s="69"/>
      <c r="D350" s="69"/>
      <c r="E350" s="69"/>
      <c r="F350" s="69"/>
      <c r="G350" s="69"/>
      <c r="H350" s="69"/>
      <c r="I350" s="69"/>
      <c r="J350" s="69"/>
    </row>
    <row r="351" spans="2:11" ht="15" customHeight="1" thickBot="1"/>
    <row r="352" spans="2:11" ht="15" customHeight="1" thickTop="1">
      <c r="B352" s="72"/>
      <c r="C352" s="63" t="s">
        <v>2</v>
      </c>
      <c r="D352" s="64"/>
      <c r="E352" s="64"/>
      <c r="F352" s="64"/>
      <c r="G352" s="64"/>
      <c r="H352" s="64"/>
      <c r="I352" s="64"/>
      <c r="J352" s="65"/>
    </row>
    <row r="353" spans="2:10" ht="31.5" customHeight="1">
      <c r="B353" s="73"/>
      <c r="C353" s="66" t="s">
        <v>43</v>
      </c>
      <c r="D353" s="67"/>
      <c r="E353" s="67" t="s">
        <v>44</v>
      </c>
      <c r="F353" s="67"/>
      <c r="G353" s="67" t="s">
        <v>45</v>
      </c>
      <c r="H353" s="67"/>
      <c r="I353" s="67" t="s">
        <v>13</v>
      </c>
      <c r="J353" s="68"/>
    </row>
    <row r="354" spans="2:10" ht="15" customHeight="1" thickBot="1">
      <c r="B354" s="74"/>
      <c r="C354" s="31" t="s">
        <v>6</v>
      </c>
      <c r="D354" s="32" t="s">
        <v>3</v>
      </c>
      <c r="E354" s="32" t="s">
        <v>6</v>
      </c>
      <c r="F354" s="32" t="s">
        <v>3</v>
      </c>
      <c r="G354" s="32" t="s">
        <v>6</v>
      </c>
      <c r="H354" s="32" t="s">
        <v>3</v>
      </c>
      <c r="I354" s="32" t="s">
        <v>6</v>
      </c>
      <c r="J354" s="33" t="s">
        <v>3</v>
      </c>
    </row>
    <row r="355" spans="2:10" ht="15" customHeight="1" thickTop="1">
      <c r="B355" s="10" t="s">
        <v>33</v>
      </c>
      <c r="C355" s="11">
        <v>36</v>
      </c>
      <c r="D355" s="12">
        <f>C355/39</f>
        <v>0.92307692307692313</v>
      </c>
      <c r="E355" s="13">
        <v>297</v>
      </c>
      <c r="F355" s="12">
        <f>E355/333</f>
        <v>0.89189189189189189</v>
      </c>
      <c r="G355" s="13">
        <v>56</v>
      </c>
      <c r="H355" s="12">
        <f>G355/60</f>
        <v>0.93333333333333335</v>
      </c>
      <c r="I355" s="34">
        <v>389</v>
      </c>
      <c r="J355" s="35">
        <f>I355/432</f>
        <v>0.90046296296296291</v>
      </c>
    </row>
    <row r="356" spans="2:10" ht="15" customHeight="1" thickBot="1">
      <c r="B356" s="18" t="s">
        <v>34</v>
      </c>
      <c r="C356" s="19">
        <v>0</v>
      </c>
      <c r="D356" s="20">
        <v>0</v>
      </c>
      <c r="E356" s="21">
        <v>13</v>
      </c>
      <c r="F356" s="20">
        <f>E356/SUM($E$355:$E$356)</f>
        <v>4.1935483870967745E-2</v>
      </c>
      <c r="G356" s="21">
        <v>0</v>
      </c>
      <c r="H356" s="20">
        <v>0</v>
      </c>
      <c r="I356" s="38">
        <v>13</v>
      </c>
      <c r="J356" s="39">
        <f>I356/432</f>
        <v>3.0092592592592591E-2</v>
      </c>
    </row>
    <row r="357" spans="2:10" ht="15" customHeight="1" thickTop="1">
      <c r="B357" s="55"/>
      <c r="C357" s="53"/>
      <c r="D357" s="54"/>
      <c r="E357" s="53"/>
      <c r="F357" s="54"/>
      <c r="G357" s="53"/>
      <c r="H357" s="54"/>
    </row>
    <row r="358" spans="2:10" ht="31.5" customHeight="1">
      <c r="B358" s="69" t="s">
        <v>298</v>
      </c>
      <c r="C358" s="69"/>
      <c r="D358" s="69"/>
      <c r="E358" s="69"/>
      <c r="F358" s="69"/>
      <c r="G358" s="69"/>
      <c r="H358" s="69"/>
      <c r="I358" s="69"/>
      <c r="J358" s="69"/>
    </row>
    <row r="359" spans="2:10" ht="15" customHeight="1" thickBot="1"/>
    <row r="360" spans="2:10" ht="15" customHeight="1" thickTop="1">
      <c r="B360" s="47"/>
      <c r="C360" s="63" t="s">
        <v>2</v>
      </c>
      <c r="D360" s="64"/>
      <c r="E360" s="64"/>
      <c r="F360" s="64"/>
      <c r="G360" s="64"/>
      <c r="H360" s="64"/>
      <c r="I360" s="64"/>
      <c r="J360" s="65"/>
    </row>
    <row r="361" spans="2:10" ht="24.75" customHeight="1">
      <c r="B361" s="48"/>
      <c r="C361" s="66" t="s">
        <v>43</v>
      </c>
      <c r="D361" s="67"/>
      <c r="E361" s="67" t="s">
        <v>44</v>
      </c>
      <c r="F361" s="67"/>
      <c r="G361" s="67" t="s">
        <v>45</v>
      </c>
      <c r="H361" s="67"/>
      <c r="I361" s="67" t="s">
        <v>13</v>
      </c>
      <c r="J361" s="68"/>
    </row>
    <row r="362" spans="2:10" ht="15" customHeight="1" thickBot="1">
      <c r="B362" s="49"/>
      <c r="C362" s="31" t="s">
        <v>6</v>
      </c>
      <c r="D362" s="32" t="s">
        <v>3</v>
      </c>
      <c r="E362" s="32" t="s">
        <v>6</v>
      </c>
      <c r="F362" s="32" t="s">
        <v>3</v>
      </c>
      <c r="G362" s="32" t="s">
        <v>6</v>
      </c>
      <c r="H362" s="32" t="s">
        <v>3</v>
      </c>
      <c r="I362" s="32" t="s">
        <v>6</v>
      </c>
      <c r="J362" s="33" t="s">
        <v>3</v>
      </c>
    </row>
    <row r="363" spans="2:10" ht="15" customHeight="1" thickTop="1">
      <c r="B363" s="26" t="s">
        <v>50</v>
      </c>
      <c r="C363" s="11">
        <v>19</v>
      </c>
      <c r="D363" s="12">
        <f>C363/36</f>
        <v>0.52777777777777779</v>
      </c>
      <c r="E363" s="13">
        <v>148</v>
      </c>
      <c r="F363" s="12">
        <f>E363/SUM($E$363:$E$366)</f>
        <v>0.38441558441558443</v>
      </c>
      <c r="G363" s="13">
        <v>31</v>
      </c>
      <c r="H363" s="12">
        <f>G363/SUM($G$363:$G$366)</f>
        <v>0.44285714285714284</v>
      </c>
      <c r="I363" s="34">
        <v>198</v>
      </c>
      <c r="J363" s="35">
        <f>I363/432</f>
        <v>0.45833333333333331</v>
      </c>
    </row>
    <row r="364" spans="2:10" ht="15" customHeight="1">
      <c r="B364" s="27" t="s">
        <v>51</v>
      </c>
      <c r="C364" s="15">
        <v>13</v>
      </c>
      <c r="D364" s="16">
        <f t="shared" ref="D364:D366" si="46">C364/36</f>
        <v>0.3611111111111111</v>
      </c>
      <c r="E364" s="17">
        <v>115</v>
      </c>
      <c r="F364" s="16">
        <f t="shared" ref="F364:F366" si="47">E364/SUM($E$363:$E$366)</f>
        <v>0.29870129870129869</v>
      </c>
      <c r="G364" s="17">
        <v>19</v>
      </c>
      <c r="H364" s="16">
        <f t="shared" ref="H364:H366" si="48">G364/SUM($G$363:$G$366)</f>
        <v>0.27142857142857141</v>
      </c>
      <c r="I364" s="36">
        <v>147</v>
      </c>
      <c r="J364" s="37">
        <f t="shared" ref="J364:J366" si="49">I364/432</f>
        <v>0.34027777777777779</v>
      </c>
    </row>
    <row r="365" spans="2:10" ht="15" customHeight="1">
      <c r="B365" s="27" t="s">
        <v>52</v>
      </c>
      <c r="C365" s="15">
        <v>10</v>
      </c>
      <c r="D365" s="16">
        <f t="shared" si="46"/>
        <v>0.27777777777777779</v>
      </c>
      <c r="E365" s="17">
        <v>102</v>
      </c>
      <c r="F365" s="16">
        <f t="shared" si="47"/>
        <v>0.26493506493506491</v>
      </c>
      <c r="G365" s="17">
        <v>16</v>
      </c>
      <c r="H365" s="16">
        <f t="shared" si="48"/>
        <v>0.22857142857142856</v>
      </c>
      <c r="I365" s="36">
        <v>128</v>
      </c>
      <c r="J365" s="37">
        <f t="shared" si="49"/>
        <v>0.29629629629629628</v>
      </c>
    </row>
    <row r="366" spans="2:10" ht="15" customHeight="1" thickBot="1">
      <c r="B366" s="29" t="s">
        <v>53</v>
      </c>
      <c r="C366" s="19">
        <v>1</v>
      </c>
      <c r="D366" s="20">
        <f t="shared" si="46"/>
        <v>2.7777777777777776E-2</v>
      </c>
      <c r="E366" s="21">
        <v>20</v>
      </c>
      <c r="F366" s="20">
        <f t="shared" si="47"/>
        <v>5.1948051948051951E-2</v>
      </c>
      <c r="G366" s="21">
        <v>4</v>
      </c>
      <c r="H366" s="20">
        <f t="shared" si="48"/>
        <v>5.7142857142857141E-2</v>
      </c>
      <c r="I366" s="38">
        <v>25</v>
      </c>
      <c r="J366" s="39">
        <f t="shared" si="49"/>
        <v>5.7870370370370371E-2</v>
      </c>
    </row>
    <row r="367" spans="2:10" ht="15" customHeight="1" thickTop="1">
      <c r="B367" s="55"/>
      <c r="C367" s="53"/>
      <c r="D367" s="54"/>
      <c r="E367" s="53"/>
      <c r="F367" s="54"/>
      <c r="G367" s="53"/>
      <c r="H367" s="54"/>
    </row>
    <row r="368" spans="2:10" ht="15" customHeight="1">
      <c r="B368" s="69" t="s">
        <v>298</v>
      </c>
      <c r="C368" s="69"/>
      <c r="D368" s="69"/>
      <c r="E368" s="69"/>
      <c r="F368" s="69"/>
      <c r="G368" s="69"/>
      <c r="H368" s="69"/>
      <c r="I368" s="69"/>
      <c r="J368" s="69"/>
    </row>
    <row r="369" spans="2:10" ht="15" customHeight="1" thickBot="1"/>
    <row r="370" spans="2:10" ht="15" customHeight="1" thickTop="1">
      <c r="B370" s="47"/>
      <c r="C370" s="63" t="s">
        <v>2</v>
      </c>
      <c r="D370" s="64"/>
      <c r="E370" s="64"/>
      <c r="F370" s="64"/>
      <c r="G370" s="64"/>
      <c r="H370" s="64"/>
      <c r="I370" s="64"/>
      <c r="J370" s="65"/>
    </row>
    <row r="371" spans="2:10" ht="24" customHeight="1">
      <c r="B371" s="48"/>
      <c r="C371" s="66" t="s">
        <v>43</v>
      </c>
      <c r="D371" s="67"/>
      <c r="E371" s="67" t="s">
        <v>44</v>
      </c>
      <c r="F371" s="67"/>
      <c r="G371" s="67" t="s">
        <v>45</v>
      </c>
      <c r="H371" s="67"/>
      <c r="I371" s="67" t="s">
        <v>13</v>
      </c>
      <c r="J371" s="68"/>
    </row>
    <row r="372" spans="2:10" ht="15" customHeight="1" thickBot="1">
      <c r="B372" s="49"/>
      <c r="C372" s="31" t="s">
        <v>6</v>
      </c>
      <c r="D372" s="32" t="s">
        <v>3</v>
      </c>
      <c r="E372" s="32" t="s">
        <v>6</v>
      </c>
      <c r="F372" s="32" t="s">
        <v>3</v>
      </c>
      <c r="G372" s="32" t="s">
        <v>6</v>
      </c>
      <c r="H372" s="32" t="s">
        <v>3</v>
      </c>
      <c r="I372" s="32" t="s">
        <v>6</v>
      </c>
      <c r="J372" s="33" t="s">
        <v>3</v>
      </c>
    </row>
    <row r="373" spans="2:10" ht="15" customHeight="1" thickTop="1">
      <c r="B373" s="26" t="s">
        <v>291</v>
      </c>
      <c r="C373" s="11">
        <v>6</v>
      </c>
      <c r="D373" s="12">
        <f>C373/36</f>
        <v>0.16666666666666666</v>
      </c>
      <c r="E373" s="13">
        <v>37</v>
      </c>
      <c r="F373" s="12">
        <f>E373/SUM($E$373:$E$376)</f>
        <v>0.11144578313253012</v>
      </c>
      <c r="G373" s="13">
        <v>12</v>
      </c>
      <c r="H373" s="12">
        <f>G373/SUM($G$373:$G$376)</f>
        <v>0.2</v>
      </c>
      <c r="I373" s="34">
        <v>55</v>
      </c>
      <c r="J373" s="35">
        <f>I373/432</f>
        <v>0.12731481481481483</v>
      </c>
    </row>
    <row r="374" spans="2:10" ht="15" customHeight="1">
      <c r="B374" s="27" t="s">
        <v>292</v>
      </c>
      <c r="C374" s="15">
        <v>3</v>
      </c>
      <c r="D374" s="16">
        <f t="shared" ref="D374:D376" si="50">C374/36</f>
        <v>8.3333333333333329E-2</v>
      </c>
      <c r="E374" s="17">
        <v>5</v>
      </c>
      <c r="F374" s="16">
        <f t="shared" ref="F374:F376" si="51">E374/SUM($E$373:$E$376)</f>
        <v>1.5060240963855422E-2</v>
      </c>
      <c r="G374" s="17">
        <v>0</v>
      </c>
      <c r="H374" s="16">
        <f t="shared" ref="H374:H376" si="52">G374/SUM($G$373:$G$376)</f>
        <v>0</v>
      </c>
      <c r="I374" s="36">
        <v>8</v>
      </c>
      <c r="J374" s="37">
        <f t="shared" ref="J374:J376" si="53">I374/432</f>
        <v>1.8518518518518517E-2</v>
      </c>
    </row>
    <row r="375" spans="2:10" ht="15" customHeight="1">
      <c r="B375" s="27" t="s">
        <v>293</v>
      </c>
      <c r="C375" s="15">
        <v>3</v>
      </c>
      <c r="D375" s="16">
        <f t="shared" si="50"/>
        <v>8.3333333333333329E-2</v>
      </c>
      <c r="E375" s="17">
        <v>9</v>
      </c>
      <c r="F375" s="16">
        <f t="shared" si="51"/>
        <v>2.710843373493976E-2</v>
      </c>
      <c r="G375" s="17">
        <v>2</v>
      </c>
      <c r="H375" s="16">
        <f t="shared" si="52"/>
        <v>3.3333333333333333E-2</v>
      </c>
      <c r="I375" s="36">
        <v>14</v>
      </c>
      <c r="J375" s="37">
        <f t="shared" si="53"/>
        <v>3.2407407407407406E-2</v>
      </c>
    </row>
    <row r="376" spans="2:10" ht="15" customHeight="1" thickBot="1">
      <c r="B376" s="29" t="s">
        <v>294</v>
      </c>
      <c r="C376" s="19">
        <v>29</v>
      </c>
      <c r="D376" s="20">
        <f t="shared" si="50"/>
        <v>0.80555555555555558</v>
      </c>
      <c r="E376" s="21">
        <v>281</v>
      </c>
      <c r="F376" s="20">
        <f t="shared" si="51"/>
        <v>0.84638554216867468</v>
      </c>
      <c r="G376" s="21">
        <v>46</v>
      </c>
      <c r="H376" s="20">
        <f t="shared" si="52"/>
        <v>0.76666666666666672</v>
      </c>
      <c r="I376" s="38">
        <v>356</v>
      </c>
      <c r="J376" s="39">
        <f t="shared" si="53"/>
        <v>0.82407407407407407</v>
      </c>
    </row>
    <row r="377" spans="2:10" ht="15" customHeight="1" thickTop="1"/>
    <row r="378" spans="2:10" ht="15" customHeight="1"/>
    <row r="379" spans="2:10" ht="15" customHeight="1"/>
    <row r="380" spans="2:10" ht="15" customHeight="1"/>
    <row r="381" spans="2:10" ht="15" customHeight="1"/>
    <row r="382" spans="2:10" ht="15" customHeight="1"/>
    <row r="383" spans="2:10" ht="15" customHeight="1"/>
    <row r="384" spans="2:10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</sheetData>
  <mergeCells count="100">
    <mergeCell ref="B2:O2"/>
    <mergeCell ref="D4:L4"/>
    <mergeCell ref="B8:H8"/>
    <mergeCell ref="B9:B11"/>
    <mergeCell ref="C9:H9"/>
    <mergeCell ref="C10:D10"/>
    <mergeCell ref="E10:F10"/>
    <mergeCell ref="G10:H10"/>
    <mergeCell ref="B17:J17"/>
    <mergeCell ref="B18:B20"/>
    <mergeCell ref="C18:J18"/>
    <mergeCell ref="C19:D19"/>
    <mergeCell ref="E19:F19"/>
    <mergeCell ref="G19:H19"/>
    <mergeCell ref="I19:J19"/>
    <mergeCell ref="B26:J26"/>
    <mergeCell ref="B27:B28"/>
    <mergeCell ref="C27:D27"/>
    <mergeCell ref="E27:F27"/>
    <mergeCell ref="G27:H27"/>
    <mergeCell ref="I27:J27"/>
    <mergeCell ref="C255:D255"/>
    <mergeCell ref="E255:F255"/>
    <mergeCell ref="G255:H255"/>
    <mergeCell ref="I255:J255"/>
    <mergeCell ref="B246:I246"/>
    <mergeCell ref="B247:I247"/>
    <mergeCell ref="B248:C248"/>
    <mergeCell ref="D248:E248"/>
    <mergeCell ref="F248:G248"/>
    <mergeCell ref="H248:I248"/>
    <mergeCell ref="B252:G252"/>
    <mergeCell ref="C254:J254"/>
    <mergeCell ref="C293:J293"/>
    <mergeCell ref="C294:D294"/>
    <mergeCell ref="E294:F294"/>
    <mergeCell ref="G294:H294"/>
    <mergeCell ref="I294:J294"/>
    <mergeCell ref="C299:J299"/>
    <mergeCell ref="C300:D300"/>
    <mergeCell ref="E300:F300"/>
    <mergeCell ref="G300:H300"/>
    <mergeCell ref="I300:J300"/>
    <mergeCell ref="C312:J312"/>
    <mergeCell ref="C313:D313"/>
    <mergeCell ref="E313:F313"/>
    <mergeCell ref="G313:H313"/>
    <mergeCell ref="I313:J313"/>
    <mergeCell ref="C327:J327"/>
    <mergeCell ref="C328:D328"/>
    <mergeCell ref="E328:F328"/>
    <mergeCell ref="G328:H328"/>
    <mergeCell ref="I328:J328"/>
    <mergeCell ref="B345:B346"/>
    <mergeCell ref="B338:C340"/>
    <mergeCell ref="D338:K338"/>
    <mergeCell ref="D339:E339"/>
    <mergeCell ref="F339:G339"/>
    <mergeCell ref="H339:I339"/>
    <mergeCell ref="J339:K339"/>
    <mergeCell ref="C371:D371"/>
    <mergeCell ref="E371:F371"/>
    <mergeCell ref="G371:H371"/>
    <mergeCell ref="I371:J371"/>
    <mergeCell ref="C360:J360"/>
    <mergeCell ref="C361:D361"/>
    <mergeCell ref="E361:F361"/>
    <mergeCell ref="G361:H361"/>
    <mergeCell ref="I361:J361"/>
    <mergeCell ref="B368:J368"/>
    <mergeCell ref="B291:J291"/>
    <mergeCell ref="B310:J310"/>
    <mergeCell ref="B325:J325"/>
    <mergeCell ref="B336:J336"/>
    <mergeCell ref="C370:J370"/>
    <mergeCell ref="B350:J350"/>
    <mergeCell ref="B358:J358"/>
    <mergeCell ref="B347:B348"/>
    <mergeCell ref="B352:B354"/>
    <mergeCell ref="C352:J352"/>
    <mergeCell ref="C353:D353"/>
    <mergeCell ref="E353:F353"/>
    <mergeCell ref="G353:H353"/>
    <mergeCell ref="I353:J353"/>
    <mergeCell ref="B341:B342"/>
    <mergeCell ref="B343:B344"/>
    <mergeCell ref="B264:G264"/>
    <mergeCell ref="H264:J264"/>
    <mergeCell ref="B275:J275"/>
    <mergeCell ref="B289:J289"/>
    <mergeCell ref="C277:J277"/>
    <mergeCell ref="C278:D278"/>
    <mergeCell ref="E278:F278"/>
    <mergeCell ref="G278:H278"/>
    <mergeCell ref="I278:J278"/>
    <mergeCell ref="C266:J266"/>
    <mergeCell ref="C267:D267"/>
    <mergeCell ref="E267:F267"/>
    <mergeCell ref="G267:H267"/>
    <mergeCell ref="I267:J26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8"/>
  <sheetViews>
    <sheetView showGridLines="0" topLeftCell="A238" workbookViewId="0">
      <selection activeCell="O297" sqref="O297"/>
    </sheetView>
  </sheetViews>
  <sheetFormatPr defaultRowHeight="15"/>
  <sheetData>
    <row r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9.5" customHeight="1">
      <c r="A2" s="2"/>
      <c r="B2" s="83" t="s">
        <v>295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1.5" customHeight="1">
      <c r="A4" s="2"/>
      <c r="B4" s="2"/>
      <c r="C4" s="2"/>
      <c r="D4" s="84" t="s">
        <v>42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9"/>
    </row>
    <row r="5" spans="1:17" ht="15" customHeight="1"/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0:15" ht="15" customHeight="1"/>
    <row r="146" spans="10:15" ht="15" customHeight="1"/>
    <row r="147" spans="10:15" ht="15" customHeight="1"/>
    <row r="148" spans="10:15" ht="15" customHeight="1"/>
    <row r="149" spans="10:15" ht="15" customHeight="1"/>
    <row r="150" spans="10:15" ht="15" customHeight="1"/>
    <row r="151" spans="10:15" ht="15" customHeight="1">
      <c r="J151" s="50"/>
      <c r="K151" s="50"/>
      <c r="L151" s="50"/>
      <c r="M151" s="50"/>
      <c r="N151" s="50"/>
      <c r="O151" s="50"/>
    </row>
    <row r="152" spans="10:15" ht="15" customHeight="1">
      <c r="J152" s="50"/>
      <c r="K152" s="50"/>
      <c r="L152" s="50"/>
      <c r="M152" s="50"/>
      <c r="N152" s="50"/>
      <c r="O152" s="50"/>
    </row>
    <row r="153" spans="10:15" ht="15" customHeight="1">
      <c r="J153" s="50"/>
      <c r="K153" s="50"/>
      <c r="L153" s="50"/>
      <c r="M153" s="50"/>
      <c r="N153" s="50"/>
      <c r="O153" s="50"/>
    </row>
    <row r="154" spans="10:15" ht="15" customHeight="1">
      <c r="J154" s="50"/>
      <c r="K154" s="50"/>
      <c r="L154" s="50" t="s">
        <v>2</v>
      </c>
      <c r="M154" s="50"/>
      <c r="N154" s="50"/>
      <c r="O154" s="50"/>
    </row>
    <row r="155" spans="10:15" ht="15" customHeight="1">
      <c r="J155" s="50"/>
      <c r="K155" s="50"/>
      <c r="L155" s="50"/>
      <c r="M155" s="50"/>
      <c r="N155" s="50"/>
      <c r="O155" s="50"/>
    </row>
    <row r="156" spans="10:15" ht="15" customHeight="1">
      <c r="J156" s="50"/>
      <c r="K156" s="50"/>
      <c r="L156" s="50" t="s">
        <v>43</v>
      </c>
      <c r="M156" s="50" t="s">
        <v>44</v>
      </c>
      <c r="N156" s="50" t="s">
        <v>45</v>
      </c>
      <c r="O156" s="50"/>
    </row>
    <row r="157" spans="10:15" ht="15" customHeight="1">
      <c r="J157" s="85"/>
      <c r="K157" s="51" t="s">
        <v>60</v>
      </c>
      <c r="L157" s="52">
        <v>0.125</v>
      </c>
      <c r="M157" s="52">
        <v>0.8125</v>
      </c>
      <c r="N157" s="52">
        <v>6.25E-2</v>
      </c>
      <c r="O157" s="50"/>
    </row>
    <row r="158" spans="10:15" ht="15" customHeight="1">
      <c r="J158" s="85"/>
      <c r="K158" s="51" t="s">
        <v>31</v>
      </c>
      <c r="L158" s="52">
        <v>6.8750000000000006E-2</v>
      </c>
      <c r="M158" s="52">
        <v>0.78125</v>
      </c>
      <c r="N158" s="52">
        <v>0.15</v>
      </c>
      <c r="O158" s="50"/>
    </row>
    <row r="159" spans="10:15" ht="15" customHeight="1">
      <c r="J159" s="85" t="s">
        <v>59</v>
      </c>
      <c r="K159" s="51" t="s">
        <v>22</v>
      </c>
      <c r="L159" s="52">
        <v>6.8965517241379309E-2</v>
      </c>
      <c r="M159" s="52">
        <v>0.81609195402298851</v>
      </c>
      <c r="N159" s="52">
        <v>0.11494252873563218</v>
      </c>
      <c r="O159" s="50"/>
    </row>
    <row r="160" spans="10:15" ht="15" customHeight="1">
      <c r="J160" s="85"/>
      <c r="K160" s="51" t="s">
        <v>40</v>
      </c>
      <c r="L160" s="52">
        <v>6.9892473118279563E-2</v>
      </c>
      <c r="M160" s="52">
        <v>0.76881720430107525</v>
      </c>
      <c r="N160" s="52">
        <v>0.16129032258064516</v>
      </c>
      <c r="O160" s="50"/>
    </row>
    <row r="161" spans="10:15" ht="15" customHeight="1">
      <c r="J161" s="85"/>
      <c r="K161" s="51" t="s">
        <v>23</v>
      </c>
      <c r="L161" s="52">
        <v>5.6179775280898882E-2</v>
      </c>
      <c r="M161" s="52">
        <v>0.7752808988764045</v>
      </c>
      <c r="N161" s="52">
        <v>0.16853932584269665</v>
      </c>
      <c r="O161" s="50"/>
    </row>
    <row r="162" spans="10:15" ht="15" customHeight="1">
      <c r="J162" s="85"/>
      <c r="K162" s="51" t="s">
        <v>285</v>
      </c>
      <c r="L162" s="52">
        <v>8.8235294117647065E-2</v>
      </c>
      <c r="M162" s="52">
        <v>0.73529411764705888</v>
      </c>
      <c r="N162" s="52">
        <v>0.17647058823529413</v>
      </c>
      <c r="O162" s="50"/>
    </row>
    <row r="163" spans="10:15" ht="15" customHeight="1">
      <c r="J163" s="85"/>
      <c r="K163" s="51" t="s">
        <v>10</v>
      </c>
      <c r="L163" s="52">
        <v>0.1851851851851852</v>
      </c>
      <c r="M163" s="52">
        <v>0.5185185185185186</v>
      </c>
      <c r="N163" s="52">
        <v>0.29629629629629628</v>
      </c>
      <c r="O163" s="50"/>
    </row>
    <row r="164" spans="10:15" ht="15" customHeight="1">
      <c r="J164" s="85"/>
      <c r="K164" s="51" t="s">
        <v>5</v>
      </c>
      <c r="L164" s="52">
        <v>0.16666666666666669</v>
      </c>
      <c r="M164" s="52">
        <v>0.66666666666666674</v>
      </c>
      <c r="N164" s="52">
        <v>0.16666666666666669</v>
      </c>
      <c r="O164" s="50"/>
    </row>
    <row r="165" spans="10:15" ht="15" customHeight="1">
      <c r="J165" s="50"/>
      <c r="K165" s="50"/>
      <c r="L165" s="50"/>
      <c r="M165" s="50"/>
      <c r="N165" s="50"/>
      <c r="O165" s="50"/>
    </row>
    <row r="166" spans="10:15" ht="15" customHeight="1"/>
    <row r="167" spans="10:15" ht="15" customHeight="1"/>
    <row r="168" spans="10:15" ht="15" customHeight="1"/>
    <row r="169" spans="10:15" ht="15" customHeight="1"/>
    <row r="170" spans="10:15" ht="15" customHeight="1"/>
    <row r="171" spans="10:15" ht="15" customHeight="1"/>
    <row r="172" spans="10:15" ht="15" customHeight="1"/>
    <row r="173" spans="10:15" ht="15" customHeight="1"/>
    <row r="174" spans="10:15" ht="15" customHeight="1"/>
    <row r="175" spans="10:15" ht="15" customHeight="1"/>
    <row r="176" spans="10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</sheetData>
  <mergeCells count="4">
    <mergeCell ref="J159:J164"/>
    <mergeCell ref="J157:J158"/>
    <mergeCell ref="B2:Q2"/>
    <mergeCell ref="D4:P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8"/>
  <sheetViews>
    <sheetView showGridLines="0" tabSelected="1" workbookViewId="0">
      <pane ySplit="4" topLeftCell="A143" activePane="bottomLeft" state="frozen"/>
      <selection pane="bottomLeft" activeCell="W169" sqref="W169"/>
    </sheetView>
  </sheetViews>
  <sheetFormatPr defaultRowHeight="15"/>
  <cols>
    <col min="27" max="28" width="9.28515625" bestFit="1" customWidth="1"/>
    <col min="29" max="29" width="10.140625" bestFit="1" customWidth="1"/>
    <col min="30" max="34" width="9.28515625" bestFit="1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>
      <c r="A2" s="2"/>
      <c r="B2" s="86" t="s">
        <v>24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>
      <c r="A4" s="84" t="s">
        <v>58</v>
      </c>
      <c r="B4" s="84"/>
      <c r="C4" s="84"/>
      <c r="D4" s="84"/>
      <c r="E4" s="84"/>
      <c r="F4" s="84"/>
      <c r="G4" s="84"/>
      <c r="H4" s="84"/>
      <c r="I4" s="84"/>
      <c r="J4" s="2"/>
      <c r="K4" s="84" t="s">
        <v>299</v>
      </c>
      <c r="L4" s="84"/>
      <c r="M4" s="84"/>
      <c r="N4" s="84"/>
      <c r="O4" s="84"/>
      <c r="P4" s="84"/>
      <c r="Q4" s="84"/>
      <c r="R4" s="84"/>
      <c r="S4" s="84"/>
    </row>
    <row r="150" spans="23:36">
      <c r="X150" s="59"/>
      <c r="Y150" s="59"/>
      <c r="Z150" s="59"/>
      <c r="AA150" s="59"/>
      <c r="AB150" s="59"/>
      <c r="AC150" s="59"/>
      <c r="AD150" s="59"/>
      <c r="AE150" s="59"/>
      <c r="AF150" s="59"/>
    </row>
    <row r="151" spans="23:36">
      <c r="X151" s="59"/>
      <c r="Y151" s="59"/>
      <c r="Z151" s="59"/>
      <c r="AA151" s="59"/>
      <c r="AB151" s="59"/>
      <c r="AC151" s="59"/>
      <c r="AD151" s="59"/>
      <c r="AE151" s="59"/>
      <c r="AF151" s="59"/>
    </row>
    <row r="152" spans="23:36">
      <c r="W152" s="88"/>
      <c r="X152" s="59"/>
      <c r="Y152" s="59"/>
      <c r="Z152" s="59"/>
      <c r="AA152" s="59"/>
      <c r="AB152" s="59"/>
      <c r="AC152" s="59"/>
      <c r="AD152" s="59"/>
      <c r="AE152" s="88"/>
      <c r="AF152" s="88"/>
      <c r="AG152" s="88"/>
      <c r="AH152" s="88"/>
      <c r="AI152" s="88"/>
      <c r="AJ152" s="88"/>
    </row>
    <row r="153" spans="23:36">
      <c r="W153" s="88"/>
      <c r="X153" s="59"/>
      <c r="Y153" s="59"/>
      <c r="Z153" s="59"/>
      <c r="AA153" s="59"/>
      <c r="AB153" s="59"/>
      <c r="AC153" s="59"/>
      <c r="AD153" s="59"/>
      <c r="AE153" s="88"/>
      <c r="AF153" s="88"/>
      <c r="AG153" s="88"/>
      <c r="AH153" s="88"/>
      <c r="AI153" s="88"/>
      <c r="AJ153" s="88"/>
    </row>
    <row r="154" spans="23:36">
      <c r="W154" s="88"/>
      <c r="X154" s="59"/>
      <c r="Y154" s="61"/>
      <c r="Z154" s="59"/>
      <c r="AA154" s="59"/>
      <c r="AB154" s="59"/>
      <c r="AC154" s="59"/>
      <c r="AD154" s="59"/>
      <c r="AE154" s="88"/>
      <c r="AF154" s="88"/>
      <c r="AG154" s="88"/>
    </row>
    <row r="155" spans="23:36">
      <c r="W155" s="88"/>
      <c r="X155" s="59"/>
      <c r="Y155" s="61"/>
      <c r="Z155" s="59"/>
      <c r="AA155" s="60" t="s">
        <v>43</v>
      </c>
      <c r="AB155" s="60" t="s">
        <v>44</v>
      </c>
      <c r="AC155" s="59" t="s">
        <v>45</v>
      </c>
      <c r="AD155" s="59"/>
      <c r="AE155" s="88"/>
      <c r="AF155" s="88"/>
    </row>
    <row r="156" spans="23:36">
      <c r="X156" s="59"/>
      <c r="Y156" s="87"/>
      <c r="Z156" s="59" t="s">
        <v>300</v>
      </c>
      <c r="AA156" s="60">
        <v>0.80800000000000005</v>
      </c>
      <c r="AB156" s="60">
        <v>0.81699999999999995</v>
      </c>
      <c r="AC156" s="60">
        <v>0.872</v>
      </c>
      <c r="AD156" s="60"/>
      <c r="AE156" s="88"/>
      <c r="AF156" s="88"/>
    </row>
    <row r="157" spans="23:36">
      <c r="X157" s="59"/>
      <c r="Y157" s="87"/>
      <c r="Z157" s="59" t="s">
        <v>301</v>
      </c>
      <c r="AA157" s="60">
        <v>7.6999999999999999E-2</v>
      </c>
      <c r="AB157" s="60">
        <v>1.4999999999999999E-2</v>
      </c>
      <c r="AC157" s="60">
        <v>0</v>
      </c>
      <c r="AD157" s="60"/>
      <c r="AE157" s="88"/>
      <c r="AF157" s="88"/>
    </row>
    <row r="158" spans="23:36">
      <c r="X158" s="59"/>
      <c r="Y158" s="87" t="s">
        <v>302</v>
      </c>
      <c r="Z158" s="59" t="s">
        <v>31</v>
      </c>
      <c r="AA158" s="60">
        <v>0.26900000000000002</v>
      </c>
      <c r="AB158" s="60">
        <v>0.26700000000000002</v>
      </c>
      <c r="AC158" s="60">
        <v>0.25600000000000001</v>
      </c>
      <c r="AD158" s="60"/>
      <c r="AE158" s="88"/>
      <c r="AF158" s="88"/>
    </row>
    <row r="159" spans="23:36">
      <c r="X159" s="59"/>
      <c r="Y159" s="87"/>
      <c r="Z159" s="59" t="s">
        <v>303</v>
      </c>
      <c r="AA159" s="60">
        <v>0.115</v>
      </c>
      <c r="AB159" s="60">
        <v>4.5999999999999999E-2</v>
      </c>
      <c r="AC159" s="60">
        <v>0</v>
      </c>
      <c r="AD159" s="60"/>
      <c r="AE159" s="88"/>
      <c r="AF159" s="88"/>
    </row>
    <row r="160" spans="23:36">
      <c r="X160" s="59"/>
      <c r="Y160" s="87"/>
      <c r="Z160" s="59" t="s">
        <v>304</v>
      </c>
      <c r="AA160" s="60">
        <v>0.23100000000000001</v>
      </c>
      <c r="AB160" s="60">
        <v>0.115</v>
      </c>
      <c r="AC160" s="60">
        <v>0.17899999999999999</v>
      </c>
      <c r="AD160" s="60"/>
      <c r="AE160" s="88"/>
      <c r="AF160" s="88"/>
    </row>
    <row r="161" spans="23:36">
      <c r="X161" s="59"/>
      <c r="Y161" s="87"/>
      <c r="Z161" s="59" t="s">
        <v>305</v>
      </c>
      <c r="AA161" s="60">
        <v>0.154</v>
      </c>
      <c r="AB161" s="60">
        <v>5.2999999999999999E-2</v>
      </c>
      <c r="AC161" s="60">
        <v>0.10299999999999999</v>
      </c>
      <c r="AD161" s="60"/>
      <c r="AE161" s="88"/>
      <c r="AF161" s="88"/>
    </row>
    <row r="162" spans="23:36">
      <c r="X162" s="59"/>
      <c r="Y162" s="87"/>
      <c r="Z162" s="59" t="s">
        <v>306</v>
      </c>
      <c r="AA162" s="60">
        <v>0.115</v>
      </c>
      <c r="AB162" s="60">
        <v>0.19800000000000001</v>
      </c>
      <c r="AC162" s="60">
        <v>0.10299999999999999</v>
      </c>
      <c r="AD162" s="60"/>
      <c r="AE162" s="88"/>
      <c r="AF162" s="88"/>
    </row>
    <row r="163" spans="23:36">
      <c r="X163" s="59"/>
      <c r="Y163" s="87"/>
      <c r="Z163" s="59" t="s">
        <v>10</v>
      </c>
      <c r="AA163" s="60">
        <v>3.7999999999999999E-2</v>
      </c>
      <c r="AB163" s="60">
        <v>2.3E-2</v>
      </c>
      <c r="AC163" s="60">
        <v>5.0999999999999997E-2</v>
      </c>
      <c r="AD163" s="60"/>
      <c r="AE163" s="88"/>
      <c r="AF163" s="88"/>
    </row>
    <row r="164" spans="23:36">
      <c r="X164" s="59"/>
      <c r="Y164" s="87"/>
      <c r="Z164" s="59" t="s">
        <v>5</v>
      </c>
      <c r="AA164" s="60">
        <v>0</v>
      </c>
      <c r="AB164" s="60">
        <v>1.4999999999999999E-2</v>
      </c>
      <c r="AC164" s="60">
        <v>0</v>
      </c>
      <c r="AD164" s="60"/>
      <c r="AE164" s="88"/>
      <c r="AF164" s="88"/>
    </row>
    <row r="165" spans="23:36">
      <c r="X165" s="88"/>
      <c r="Y165" s="88"/>
      <c r="Z165" s="88"/>
      <c r="AI165" s="88"/>
      <c r="AJ165" s="88"/>
    </row>
    <row r="166" spans="23:36"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</row>
    <row r="167" spans="23:36"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</row>
    <row r="168" spans="23:36"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</row>
  </sheetData>
  <mergeCells count="5">
    <mergeCell ref="Y158:Y164"/>
    <mergeCell ref="Y156:Y157"/>
    <mergeCell ref="B2:R2"/>
    <mergeCell ref="A4:I4"/>
    <mergeCell ref="K4:S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ETSEIB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2014-11-19T11:58:02Z</dcterms:modified>
</cp:coreProperties>
</file>