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GPAQ\GPAQ-COMU\Enquestes\Enquestes Estudiants\Enquestes1718\2Q\"/>
    </mc:Choice>
  </mc:AlternateContent>
  <bookViews>
    <workbookView xWindow="0" yWindow="0" windowWidth="28800" windowHeight="12300"/>
  </bookViews>
  <sheets>
    <sheet name="participacio" sheetId="1" r:id="rId1"/>
  </sheets>
  <externalReferences>
    <externalReference r:id="rId2"/>
  </externalReferences>
  <definedNames>
    <definedName name="_xlnm._FilterDatabase" localSheetId="0" hidden="1">participacio!$A$4:$D$20</definedName>
    <definedName name="_xlnm.Print_Area" localSheetId="0">participacio!$A$28:$AS$131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4" i="1" l="1"/>
  <c r="N269" i="1"/>
  <c r="T269" i="1" s="1"/>
  <c r="M268" i="1"/>
  <c r="T268" i="1" s="1"/>
  <c r="L267" i="1"/>
  <c r="T267" i="1" s="1"/>
  <c r="N265" i="1"/>
  <c r="T265" i="1" s="1"/>
  <c r="M264" i="1"/>
  <c r="T264" i="1" s="1"/>
  <c r="L263" i="1"/>
  <c r="T263" i="1" s="1"/>
  <c r="K262" i="1"/>
  <c r="T262" i="1" s="1"/>
  <c r="J261" i="1"/>
  <c r="T261" i="1" s="1"/>
  <c r="I260" i="1"/>
  <c r="T260" i="1" s="1"/>
  <c r="H259" i="1"/>
  <c r="T259" i="1" s="1"/>
  <c r="T257" i="1"/>
  <c r="T256" i="1"/>
  <c r="T255" i="1"/>
  <c r="T254" i="1"/>
  <c r="T253" i="1"/>
  <c r="T252" i="1"/>
  <c r="T251" i="1"/>
  <c r="T250" i="1"/>
  <c r="T247" i="1"/>
  <c r="T246" i="1"/>
  <c r="T245" i="1"/>
  <c r="T244" i="1"/>
  <c r="T243" i="1"/>
  <c r="T242" i="1"/>
  <c r="R239" i="1"/>
  <c r="T239" i="1" s="1"/>
  <c r="Q238" i="1"/>
  <c r="T238" i="1" s="1"/>
  <c r="P237" i="1"/>
  <c r="T237" i="1" s="1"/>
  <c r="T236" i="1"/>
  <c r="T235" i="1"/>
  <c r="N235" i="1"/>
  <c r="M234" i="1"/>
  <c r="T234" i="1" s="1"/>
  <c r="T233" i="1"/>
  <c r="L233" i="1"/>
  <c r="K232" i="1"/>
  <c r="T232" i="1" s="1"/>
  <c r="J231" i="1"/>
  <c r="T231" i="1" s="1"/>
  <c r="I230" i="1"/>
  <c r="T230" i="1" s="1"/>
  <c r="H229" i="1"/>
  <c r="T229" i="1" s="1"/>
  <c r="R226" i="1"/>
  <c r="T226" i="1" s="1"/>
  <c r="Q225" i="1"/>
  <c r="T225" i="1" s="1"/>
  <c r="P224" i="1"/>
  <c r="T224" i="1" s="1"/>
  <c r="T223" i="1"/>
  <c r="N222" i="1"/>
  <c r="T222" i="1" s="1"/>
  <c r="M221" i="1"/>
  <c r="T221" i="1" s="1"/>
  <c r="L220" i="1"/>
  <c r="T220" i="1" s="1"/>
  <c r="K219" i="1"/>
  <c r="T219" i="1" s="1"/>
  <c r="J218" i="1"/>
  <c r="T218" i="1" s="1"/>
  <c r="I217" i="1"/>
  <c r="T217" i="1" s="1"/>
  <c r="H216" i="1"/>
  <c r="T216" i="1" s="1"/>
  <c r="R213" i="1"/>
  <c r="T213" i="1" s="1"/>
  <c r="Q212" i="1"/>
  <c r="T212" i="1" s="1"/>
  <c r="P211" i="1"/>
  <c r="T211" i="1" s="1"/>
  <c r="T210" i="1"/>
  <c r="N209" i="1"/>
  <c r="T209" i="1" s="1"/>
  <c r="M208" i="1"/>
  <c r="T208" i="1" s="1"/>
  <c r="L207" i="1"/>
  <c r="T207" i="1" s="1"/>
  <c r="T206" i="1"/>
  <c r="K206" i="1"/>
  <c r="J205" i="1"/>
  <c r="T205" i="1" s="1"/>
  <c r="T204" i="1"/>
  <c r="I204" i="1"/>
  <c r="H203" i="1"/>
  <c r="T203" i="1" s="1"/>
  <c r="R200" i="1"/>
  <c r="T200" i="1" s="1"/>
  <c r="T199" i="1"/>
  <c r="Q199" i="1"/>
  <c r="P198" i="1"/>
  <c r="T198" i="1" s="1"/>
  <c r="T197" i="1"/>
  <c r="N196" i="1"/>
  <c r="T196" i="1" s="1"/>
  <c r="M195" i="1"/>
  <c r="T195" i="1" s="1"/>
  <c r="L194" i="1"/>
  <c r="T194" i="1" s="1"/>
  <c r="K193" i="1"/>
  <c r="T193" i="1" s="1"/>
  <c r="J192" i="1"/>
  <c r="T192" i="1" s="1"/>
  <c r="I191" i="1"/>
  <c r="T191" i="1" s="1"/>
  <c r="H190" i="1"/>
  <c r="T190" i="1" s="1"/>
  <c r="R187" i="1"/>
  <c r="T187" i="1" s="1"/>
  <c r="Q186" i="1"/>
  <c r="T186" i="1" s="1"/>
  <c r="P185" i="1"/>
  <c r="T185" i="1" s="1"/>
  <c r="T184" i="1"/>
  <c r="N183" i="1"/>
  <c r="T183" i="1" s="1"/>
  <c r="M182" i="1"/>
  <c r="T182" i="1" s="1"/>
  <c r="L181" i="1"/>
  <c r="T181" i="1" s="1"/>
  <c r="R178" i="1"/>
  <c r="T178" i="1" s="1"/>
  <c r="Q177" i="1"/>
  <c r="T177" i="1" s="1"/>
  <c r="P176" i="1"/>
  <c r="T176" i="1" s="1"/>
  <c r="T175" i="1"/>
  <c r="N174" i="1"/>
  <c r="T174" i="1" s="1"/>
  <c r="M173" i="1"/>
  <c r="T173" i="1" s="1"/>
  <c r="L172" i="1"/>
  <c r="T172" i="1" s="1"/>
  <c r="K171" i="1"/>
  <c r="T171" i="1" s="1"/>
  <c r="J170" i="1"/>
  <c r="T170" i="1" s="1"/>
  <c r="I169" i="1"/>
  <c r="T169" i="1" s="1"/>
  <c r="H168" i="1"/>
  <c r="T168" i="1" s="1"/>
  <c r="R165" i="1"/>
  <c r="T165" i="1" s="1"/>
  <c r="Q164" i="1"/>
  <c r="T164" i="1" s="1"/>
  <c r="P163" i="1"/>
  <c r="T163" i="1" s="1"/>
  <c r="T162" i="1"/>
  <c r="N161" i="1"/>
  <c r="T161" i="1" s="1"/>
  <c r="M160" i="1"/>
  <c r="T160" i="1" s="1"/>
  <c r="L159" i="1"/>
  <c r="T159" i="1" s="1"/>
  <c r="T158" i="1"/>
  <c r="K158" i="1"/>
  <c r="J157" i="1"/>
  <c r="T157" i="1" s="1"/>
  <c r="T156" i="1"/>
  <c r="I156" i="1"/>
  <c r="H155" i="1"/>
  <c r="T155" i="1" s="1"/>
  <c r="R152" i="1"/>
  <c r="T152" i="1" s="1"/>
  <c r="T151" i="1"/>
  <c r="Q151" i="1"/>
  <c r="P150" i="1"/>
  <c r="T150" i="1" s="1"/>
  <c r="T149" i="1"/>
  <c r="N148" i="1"/>
  <c r="T148" i="1" s="1"/>
  <c r="M147" i="1"/>
  <c r="T147" i="1" s="1"/>
  <c r="L146" i="1"/>
  <c r="T146" i="1" s="1"/>
  <c r="K145" i="1"/>
  <c r="T145" i="1" s="1"/>
  <c r="J144" i="1"/>
  <c r="T144" i="1" s="1"/>
  <c r="I143" i="1"/>
  <c r="T143" i="1" s="1"/>
  <c r="H142" i="1"/>
  <c r="T142" i="1" s="1"/>
  <c r="R139" i="1"/>
  <c r="T139" i="1" s="1"/>
  <c r="Q138" i="1"/>
  <c r="T138" i="1" s="1"/>
  <c r="P137" i="1"/>
  <c r="T137" i="1" s="1"/>
  <c r="T136" i="1"/>
  <c r="N135" i="1"/>
  <c r="T135" i="1" s="1"/>
  <c r="M134" i="1"/>
  <c r="T134" i="1" s="1"/>
  <c r="L133" i="1"/>
  <c r="T133" i="1" s="1"/>
  <c r="K132" i="1"/>
  <c r="T132" i="1" s="1"/>
  <c r="T131" i="1"/>
  <c r="J131" i="1"/>
  <c r="R128" i="1"/>
  <c r="T128" i="1" s="1"/>
  <c r="Q127" i="1"/>
  <c r="T127" i="1" s="1"/>
  <c r="P126" i="1"/>
  <c r="T126" i="1" s="1"/>
  <c r="T125" i="1"/>
  <c r="N124" i="1"/>
  <c r="T124" i="1" s="1"/>
  <c r="M123" i="1"/>
  <c r="T123" i="1" s="1"/>
  <c r="L122" i="1"/>
  <c r="T122" i="1" s="1"/>
  <c r="K121" i="1"/>
  <c r="T121" i="1" s="1"/>
  <c r="J120" i="1"/>
  <c r="T120" i="1" s="1"/>
  <c r="I119" i="1"/>
  <c r="T119" i="1" s="1"/>
  <c r="H118" i="1"/>
  <c r="T118" i="1" s="1"/>
  <c r="R115" i="1"/>
  <c r="T115" i="1" s="1"/>
  <c r="Q114" i="1"/>
  <c r="T114" i="1" s="1"/>
  <c r="P113" i="1"/>
  <c r="T113" i="1" s="1"/>
  <c r="T112" i="1"/>
  <c r="N111" i="1"/>
  <c r="T111" i="1" s="1"/>
  <c r="T110" i="1"/>
  <c r="M110" i="1"/>
  <c r="L109" i="1"/>
  <c r="T109" i="1" s="1"/>
  <c r="T108" i="1"/>
  <c r="K108" i="1"/>
  <c r="R105" i="1"/>
  <c r="T105" i="1" s="1"/>
  <c r="Q104" i="1"/>
  <c r="T104" i="1" s="1"/>
  <c r="T103" i="1"/>
  <c r="P103" i="1"/>
  <c r="T102" i="1"/>
  <c r="N101" i="1"/>
  <c r="T101" i="1" s="1"/>
  <c r="M100" i="1"/>
  <c r="T100" i="1" s="1"/>
  <c r="L99" i="1"/>
  <c r="T99" i="1" s="1"/>
  <c r="K98" i="1"/>
  <c r="T98" i="1" s="1"/>
  <c r="J97" i="1"/>
  <c r="T97" i="1" s="1"/>
  <c r="I96" i="1"/>
  <c r="T96" i="1" s="1"/>
  <c r="H95" i="1"/>
  <c r="T95" i="1" s="1"/>
  <c r="R92" i="1"/>
  <c r="T92" i="1" s="1"/>
  <c r="Q91" i="1"/>
  <c r="T91" i="1" s="1"/>
  <c r="P90" i="1"/>
  <c r="T90" i="1" s="1"/>
  <c r="T89" i="1"/>
  <c r="N88" i="1"/>
  <c r="T88" i="1" s="1"/>
  <c r="T87" i="1"/>
  <c r="M87" i="1"/>
  <c r="L86" i="1"/>
  <c r="T86" i="1" s="1"/>
  <c r="K85" i="1"/>
  <c r="T85" i="1" s="1"/>
  <c r="J84" i="1"/>
  <c r="T84" i="1" s="1"/>
  <c r="I83" i="1"/>
  <c r="T83" i="1" s="1"/>
  <c r="H82" i="1"/>
  <c r="T82" i="1" s="1"/>
  <c r="R79" i="1"/>
  <c r="T79" i="1" s="1"/>
  <c r="Q78" i="1"/>
  <c r="T78" i="1" s="1"/>
  <c r="P77" i="1"/>
  <c r="T77" i="1" s="1"/>
  <c r="T76" i="1"/>
  <c r="N75" i="1"/>
  <c r="T75" i="1" s="1"/>
  <c r="M74" i="1"/>
  <c r="T74" i="1" s="1"/>
  <c r="R71" i="1"/>
  <c r="T71" i="1" s="1"/>
  <c r="Q70" i="1"/>
  <c r="T70" i="1" s="1"/>
  <c r="P69" i="1"/>
  <c r="T69" i="1" s="1"/>
  <c r="T68" i="1"/>
  <c r="T64" i="1"/>
  <c r="R64" i="1"/>
  <c r="Q63" i="1"/>
  <c r="T63" i="1" s="1"/>
  <c r="P62" i="1"/>
  <c r="T62" i="1" s="1"/>
  <c r="O61" i="1"/>
  <c r="T61" i="1" s="1"/>
  <c r="N60" i="1"/>
  <c r="T60" i="1" s="1"/>
  <c r="M59" i="1"/>
  <c r="T59" i="1" s="1"/>
  <c r="T58" i="1"/>
  <c r="L58" i="1"/>
  <c r="K57" i="1"/>
  <c r="T57" i="1" s="1"/>
  <c r="J56" i="1"/>
  <c r="T56" i="1" s="1"/>
  <c r="I55" i="1"/>
  <c r="T55" i="1" s="1"/>
  <c r="H54" i="1"/>
  <c r="T54" i="1" s="1"/>
  <c r="P49" i="1"/>
  <c r="Q48" i="1"/>
  <c r="P48" i="1"/>
  <c r="Q47" i="1"/>
  <c r="P47" i="1"/>
  <c r="Q46" i="1"/>
  <c r="P46" i="1"/>
  <c r="Q45" i="1"/>
  <c r="Q43" i="1"/>
  <c r="Q42" i="1"/>
  <c r="Y41" i="1"/>
  <c r="X40" i="1"/>
  <c r="W40" i="1"/>
  <c r="Y39" i="1"/>
  <c r="X38" i="1"/>
  <c r="W38" i="1"/>
  <c r="Y37" i="1"/>
  <c r="Y36" i="1"/>
  <c r="Y35" i="1"/>
  <c r="Y34" i="1"/>
  <c r="Y33" i="1"/>
  <c r="Y32" i="1"/>
  <c r="C21" i="1"/>
  <c r="B21" i="1"/>
  <c r="D20" i="1"/>
  <c r="N47" i="1" s="1"/>
  <c r="S240" i="1" s="1"/>
  <c r="T240" i="1" s="1"/>
  <c r="D19" i="1"/>
  <c r="N46" i="1" s="1"/>
  <c r="S227" i="1" s="1"/>
  <c r="T227" i="1" s="1"/>
  <c r="D18" i="1"/>
  <c r="N45" i="1" s="1"/>
  <c r="S214" i="1" s="1"/>
  <c r="T214" i="1" s="1"/>
  <c r="D17" i="1"/>
  <c r="N44" i="1" s="1"/>
  <c r="S201" i="1" s="1"/>
  <c r="T201" i="1" s="1"/>
  <c r="D16" i="1"/>
  <c r="N43" i="1" s="1"/>
  <c r="S188" i="1" s="1"/>
  <c r="T188" i="1" s="1"/>
  <c r="D15" i="1"/>
  <c r="N42" i="1" s="1"/>
  <c r="S179" i="1" s="1"/>
  <c r="T179" i="1" s="1"/>
  <c r="D14" i="1"/>
  <c r="N41" i="1" s="1"/>
  <c r="S166" i="1" s="1"/>
  <c r="T166" i="1" s="1"/>
  <c r="D13" i="1"/>
  <c r="N40" i="1" s="1"/>
  <c r="S153" i="1" s="1"/>
  <c r="T153" i="1" s="1"/>
  <c r="D12" i="1"/>
  <c r="N39" i="1" s="1"/>
  <c r="S140" i="1" s="1"/>
  <c r="T140" i="1" s="1"/>
  <c r="D11" i="1"/>
  <c r="N38" i="1" s="1"/>
  <c r="S129" i="1" s="1"/>
  <c r="T129" i="1" s="1"/>
  <c r="D10" i="1"/>
  <c r="N37" i="1" s="1"/>
  <c r="S116" i="1" s="1"/>
  <c r="T116" i="1" s="1"/>
  <c r="D9" i="1"/>
  <c r="N36" i="1" s="1"/>
  <c r="S106" i="1" s="1"/>
  <c r="T106" i="1" s="1"/>
  <c r="D8" i="1"/>
  <c r="N35" i="1" s="1"/>
  <c r="S93" i="1" s="1"/>
  <c r="T93" i="1" s="1"/>
  <c r="D7" i="1"/>
  <c r="N34" i="1" s="1"/>
  <c r="S80" i="1" s="1"/>
  <c r="T80" i="1" s="1"/>
  <c r="D6" i="1"/>
  <c r="N33" i="1" s="1"/>
  <c r="S72" i="1" s="1"/>
  <c r="T72" i="1" s="1"/>
  <c r="D5" i="1"/>
  <c r="N32" i="1" s="1"/>
  <c r="S65" i="1" s="1"/>
  <c r="T65" i="1" s="1"/>
  <c r="D21" i="1" l="1"/>
  <c r="G13" i="1" s="1"/>
  <c r="Y38" i="1"/>
  <c r="Y40" i="1"/>
  <c r="G17" i="1"/>
  <c r="G15" i="1"/>
  <c r="G9" i="1"/>
  <c r="G7" i="1"/>
  <c r="G20" i="1"/>
  <c r="G18" i="1"/>
  <c r="G12" i="1"/>
  <c r="G10" i="1"/>
  <c r="G6" i="1" l="1"/>
  <c r="G14" i="1"/>
  <c r="N48" i="1"/>
  <c r="Q49" i="1" s="1"/>
  <c r="G11" i="1"/>
  <c r="G19" i="1"/>
  <c r="G8" i="1"/>
  <c r="G16" i="1"/>
  <c r="G5" i="1"/>
</calcChain>
</file>

<file path=xl/sharedStrings.xml><?xml version="1.0" encoding="utf-8"?>
<sst xmlns="http://schemas.openxmlformats.org/spreadsheetml/2006/main" count="326" uniqueCount="62">
  <si>
    <t>Participació diària acumulada</t>
  </si>
  <si>
    <t>CENTRE</t>
  </si>
  <si>
    <t>MATRÍCULES</t>
  </si>
  <si>
    <t>RESPOSTES</t>
  </si>
  <si>
    <t>PARTICIPACIÓ</t>
  </si>
  <si>
    <t xml:space="preserve">200 - FME </t>
  </si>
  <si>
    <t>205 - ESEIAAT</t>
  </si>
  <si>
    <t xml:space="preserve">370 - FOOT </t>
  </si>
  <si>
    <t>210 - ETSAB</t>
  </si>
  <si>
    <t xml:space="preserve">270 - FIB </t>
  </si>
  <si>
    <t xml:space="preserve">230 - ETSETB </t>
  </si>
  <si>
    <t xml:space="preserve">240 - ETSEIB </t>
  </si>
  <si>
    <t xml:space="preserve">310 - EPSEB </t>
  </si>
  <si>
    <t xml:space="preserve">250 - ETSECCPB </t>
  </si>
  <si>
    <t xml:space="preserve">300 - EETAC </t>
  </si>
  <si>
    <t xml:space="preserve">330 - EPSEM </t>
  </si>
  <si>
    <t xml:space="preserve">280 - FNB </t>
  </si>
  <si>
    <t xml:space="preserve">290 - ETSAV </t>
  </si>
  <si>
    <t xml:space="preserve">390 - ESAB </t>
  </si>
  <si>
    <t>295 - EEBE</t>
  </si>
  <si>
    <t xml:space="preserve">340 - EPSEVG </t>
  </si>
  <si>
    <t>TOTAL UPC</t>
  </si>
  <si>
    <t>EVOLUCIÓ PARTICIPACIÓ ENQUESTES ELECTRÒNIQUES PER CENTRE</t>
  </si>
  <si>
    <t>2010/11 2Q</t>
  </si>
  <si>
    <t>2011/12 1Q</t>
  </si>
  <si>
    <t>2011/12 2Q</t>
  </si>
  <si>
    <t>2012/13 1Q</t>
  </si>
  <si>
    <t>2013/14 1Q</t>
  </si>
  <si>
    <t>2013/14 2Q</t>
  </si>
  <si>
    <t>2014/15 2Q</t>
  </si>
  <si>
    <t>2015/16 1Q</t>
  </si>
  <si>
    <t>2015/16 2Q</t>
  </si>
  <si>
    <t>2016/17 1Q</t>
  </si>
  <si>
    <t>2016/17 2Q</t>
  </si>
  <si>
    <t>2017/18 1Q</t>
  </si>
  <si>
    <t>2017/18 2Q</t>
  </si>
  <si>
    <t>FME</t>
  </si>
  <si>
    <t>2005/06 1Q</t>
  </si>
  <si>
    <t>2006/07 2Q</t>
  </si>
  <si>
    <t>ETSAB</t>
  </si>
  <si>
    <t>-</t>
  </si>
  <si>
    <t>2007/08 1Q</t>
  </si>
  <si>
    <t>ETSETB</t>
  </si>
  <si>
    <t>2008/09 2Q</t>
  </si>
  <si>
    <t>ETSEIB</t>
  </si>
  <si>
    <t>2009/10 1Q</t>
  </si>
  <si>
    <t>ETSECCPB</t>
  </si>
  <si>
    <t>FIB</t>
  </si>
  <si>
    <t>FNB</t>
  </si>
  <si>
    <t>ETSAV</t>
  </si>
  <si>
    <t>EEBE</t>
  </si>
  <si>
    <t>EETAC</t>
  </si>
  <si>
    <t>EPSEB</t>
  </si>
  <si>
    <t>EPSEM</t>
  </si>
  <si>
    <t>EPSEVG</t>
  </si>
  <si>
    <t>FOOT</t>
  </si>
  <si>
    <t>ESAB</t>
  </si>
  <si>
    <t>ESEIAAT</t>
  </si>
  <si>
    <t>IS.UPC</t>
  </si>
  <si>
    <t>ICE</t>
  </si>
  <si>
    <t>ETSEIAT</t>
  </si>
  <si>
    <t>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</si>
</sst>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6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5"/>
      <color theme="8" tint="-0.499984740745262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color theme="0"/>
      <name val="Calibri"/>
      <family val="2"/>
    </font>
    <font>
      <b/>
      <sz val="15"/>
      <name val="Calibri"/>
      <family val="2"/>
      <scheme val="minor"/>
    </font>
    <font>
      <strike/>
      <sz val="11"/>
      <color theme="0"/>
      <name val="Calibri"/>
      <family val="2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8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/>
      <top style="medium">
        <color indexed="64"/>
      </top>
      <bottom/>
      <diagonal/>
    </border>
    <border>
      <left style="thin">
        <color theme="0" tint="-0.14996795556505021"/>
      </left>
      <right/>
      <top style="medium">
        <color indexed="64"/>
      </top>
      <bottom style="medium">
        <color theme="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6" fillId="2" borderId="0" applyNumberFormat="0" applyBorder="0" applyAlignment="0" applyProtection="0"/>
    <xf numFmtId="0" fontId="12" fillId="0" borderId="0"/>
    <xf numFmtId="0" fontId="16" fillId="0" borderId="0"/>
    <xf numFmtId="0" fontId="12" fillId="0" borderId="0"/>
    <xf numFmtId="9" fontId="13" fillId="0" borderId="0" applyFont="0" applyFill="0" applyBorder="0" applyAlignment="0" applyProtection="0"/>
    <xf numFmtId="0" fontId="12" fillId="0" borderId="0"/>
  </cellStyleXfs>
  <cellXfs count="109">
    <xf numFmtId="0" fontId="0" fillId="0" borderId="0" xfId="0"/>
    <xf numFmtId="0" fontId="7" fillId="0" borderId="0" xfId="0" applyFont="1"/>
    <xf numFmtId="0" fontId="7" fillId="0" borderId="0" xfId="0" applyFont="1" applyAlignment="1"/>
    <xf numFmtId="0" fontId="4" fillId="0" borderId="0" xfId="0" applyFont="1" applyAlignment="1"/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14" fontId="10" fillId="0" borderId="0" xfId="0" applyNumberFormat="1" applyFont="1" applyAlignment="1">
      <alignment horizontal="left"/>
    </xf>
    <xf numFmtId="0" fontId="0" fillId="0" borderId="0" xfId="0" applyAlignment="1"/>
    <xf numFmtId="0" fontId="4" fillId="0" borderId="0" xfId="0" applyFont="1" applyFill="1" applyAlignment="1"/>
    <xf numFmtId="0" fontId="3" fillId="2" borderId="0" xfId="3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6" fillId="3" borderId="0" xfId="0" applyFont="1" applyFill="1" applyAlignment="1"/>
    <xf numFmtId="0" fontId="13" fillId="0" borderId="3" xfId="4" applyFont="1" applyFill="1" applyBorder="1" applyAlignment="1">
      <alignment horizontal="right" wrapText="1"/>
    </xf>
    <xf numFmtId="10" fontId="14" fillId="0" borderId="4" xfId="1" applyNumberFormat="1" applyFont="1" applyBorder="1" applyAlignment="1">
      <alignment horizontal="center" vertical="center" wrapText="1"/>
    </xf>
    <xf numFmtId="10" fontId="11" fillId="3" borderId="0" xfId="1" applyNumberFormat="1" applyFont="1" applyFill="1" applyAlignment="1"/>
    <xf numFmtId="10" fontId="3" fillId="3" borderId="0" xfId="0" applyNumberFormat="1" applyFont="1" applyFill="1" applyAlignment="1"/>
    <xf numFmtId="10" fontId="3" fillId="3" borderId="0" xfId="1" applyNumberFormat="1" applyFont="1" applyFill="1" applyAlignment="1"/>
    <xf numFmtId="0" fontId="15" fillId="0" borderId="3" xfId="4" applyFont="1" applyFill="1" applyBorder="1" applyAlignment="1">
      <alignment horizontal="right" wrapText="1"/>
    </xf>
    <xf numFmtId="10" fontId="14" fillId="0" borderId="4" xfId="1" applyNumberFormat="1" applyFont="1" applyFill="1" applyBorder="1" applyAlignment="1">
      <alignment horizontal="center" vertical="center" wrapText="1"/>
    </xf>
    <xf numFmtId="0" fontId="17" fillId="0" borderId="3" xfId="5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3" fontId="9" fillId="0" borderId="4" xfId="0" applyNumberFormat="1" applyFont="1" applyBorder="1" applyAlignment="1">
      <alignment horizontal="center"/>
    </xf>
    <xf numFmtId="10" fontId="9" fillId="0" borderId="4" xfId="1" applyNumberFormat="1" applyFont="1" applyBorder="1" applyAlignment="1">
      <alignment horizontal="center"/>
    </xf>
    <xf numFmtId="0" fontId="14" fillId="0" borderId="0" xfId="0" applyFont="1" applyAlignment="1"/>
    <xf numFmtId="3" fontId="14" fillId="0" borderId="0" xfId="0" applyNumberFormat="1" applyFont="1" applyFill="1" applyBorder="1" applyAlignment="1">
      <alignment horizontal="center"/>
    </xf>
    <xf numFmtId="10" fontId="14" fillId="0" borderId="0" xfId="1" applyNumberFormat="1" applyFont="1" applyFill="1" applyBorder="1" applyAlignment="1">
      <alignment horizontal="center"/>
    </xf>
    <xf numFmtId="0" fontId="6" fillId="3" borderId="0" xfId="0" applyFont="1" applyFill="1"/>
    <xf numFmtId="0" fontId="6" fillId="0" borderId="0" xfId="0" applyFont="1"/>
    <xf numFmtId="0" fontId="0" fillId="0" borderId="0" xfId="0" applyAlignment="1">
      <alignment vertical="center" wrapText="1"/>
    </xf>
    <xf numFmtId="0" fontId="4" fillId="0" borderId="0" xfId="0" applyFont="1"/>
    <xf numFmtId="0" fontId="18" fillId="0" borderId="0" xfId="0" applyFont="1" applyAlignment="1"/>
    <xf numFmtId="0" fontId="6" fillId="0" borderId="0" xfId="0" applyFont="1" applyAlignment="1"/>
    <xf numFmtId="0" fontId="19" fillId="0" borderId="0" xfId="0" applyFont="1" applyAlignment="1"/>
    <xf numFmtId="0" fontId="20" fillId="0" borderId="5" xfId="2" applyFont="1" applyBorder="1"/>
    <xf numFmtId="0" fontId="21" fillId="0" borderId="5" xfId="2" applyFont="1" applyBorder="1"/>
    <xf numFmtId="0" fontId="22" fillId="3" borderId="0" xfId="6" applyFont="1" applyFill="1" applyBorder="1"/>
    <xf numFmtId="0" fontId="3" fillId="3" borderId="0" xfId="6" applyFont="1" applyFill="1" applyBorder="1"/>
    <xf numFmtId="0" fontId="6" fillId="3" borderId="0" xfId="6" applyFont="1" applyFill="1" applyBorder="1"/>
    <xf numFmtId="0" fontId="23" fillId="0" borderId="0" xfId="6" applyFont="1" applyBorder="1"/>
    <xf numFmtId="0" fontId="23" fillId="0" borderId="0" xfId="6" applyFont="1"/>
    <xf numFmtId="0" fontId="12" fillId="0" borderId="6" xfId="6" applyFont="1" applyFill="1" applyBorder="1" applyAlignment="1">
      <alignment horizontal="center" vertical="center"/>
    </xf>
    <xf numFmtId="0" fontId="8" fillId="3" borderId="7" xfId="6" applyFont="1" applyFill="1" applyBorder="1" applyAlignment="1">
      <alignment horizontal="center" vertical="center"/>
    </xf>
    <xf numFmtId="17" fontId="8" fillId="3" borderId="8" xfId="6" applyNumberFormat="1" applyFont="1" applyFill="1" applyBorder="1" applyAlignment="1">
      <alignment horizontal="center" vertical="center"/>
    </xf>
    <xf numFmtId="17" fontId="8" fillId="3" borderId="7" xfId="6" applyNumberFormat="1" applyFont="1" applyFill="1" applyBorder="1" applyAlignment="1">
      <alignment horizontal="center" vertical="center"/>
    </xf>
    <xf numFmtId="17" fontId="8" fillId="3" borderId="9" xfId="6" applyNumberFormat="1" applyFont="1" applyFill="1" applyBorder="1" applyAlignment="1">
      <alignment horizontal="center" vertical="center"/>
    </xf>
    <xf numFmtId="17" fontId="22" fillId="3" borderId="9" xfId="6" applyNumberFormat="1" applyFont="1" applyFill="1" applyBorder="1" applyAlignment="1">
      <alignment horizontal="center" vertical="center"/>
    </xf>
    <xf numFmtId="0" fontId="24" fillId="0" borderId="0" xfId="6" applyFont="1"/>
    <xf numFmtId="0" fontId="15" fillId="3" borderId="10" xfId="6" applyFont="1" applyFill="1" applyBorder="1" applyAlignment="1">
      <alignment horizontal="left" wrapText="1"/>
    </xf>
    <xf numFmtId="10" fontId="15" fillId="3" borderId="11" xfId="7" applyNumberFormat="1" applyFont="1" applyFill="1" applyBorder="1" applyAlignment="1">
      <alignment horizontal="right" wrapText="1"/>
    </xf>
    <xf numFmtId="10" fontId="15" fillId="3" borderId="11" xfId="6" applyNumberFormat="1" applyFont="1" applyFill="1" applyBorder="1" applyAlignment="1">
      <alignment horizontal="right" wrapText="1"/>
    </xf>
    <xf numFmtId="10" fontId="15" fillId="3" borderId="12" xfId="6" applyNumberFormat="1" applyFont="1" applyFill="1" applyBorder="1" applyAlignment="1">
      <alignment horizontal="right" wrapText="1"/>
    </xf>
    <xf numFmtId="0" fontId="6" fillId="3" borderId="7" xfId="6" applyFont="1" applyFill="1" applyBorder="1" applyAlignment="1">
      <alignment horizontal="center" vertical="center"/>
    </xf>
    <xf numFmtId="164" fontId="6" fillId="3" borderId="7" xfId="1" applyNumberFormat="1" applyFont="1" applyFill="1" applyBorder="1" applyAlignment="1">
      <alignment horizontal="center" vertical="center"/>
    </xf>
    <xf numFmtId="164" fontId="8" fillId="3" borderId="7" xfId="1" applyNumberFormat="1" applyFont="1" applyFill="1" applyBorder="1" applyAlignment="1">
      <alignment horizontal="center" vertical="center"/>
    </xf>
    <xf numFmtId="0" fontId="15" fillId="3" borderId="13" xfId="6" applyFont="1" applyFill="1" applyBorder="1" applyAlignment="1">
      <alignment wrapText="1"/>
    </xf>
    <xf numFmtId="10" fontId="15" fillId="3" borderId="14" xfId="7" applyNumberFormat="1" applyFont="1" applyFill="1" applyBorder="1" applyAlignment="1">
      <alignment horizontal="right" wrapText="1"/>
    </xf>
    <xf numFmtId="0" fontId="15" fillId="3" borderId="13" xfId="6" applyFont="1" applyFill="1" applyBorder="1" applyAlignment="1">
      <alignment horizontal="left" wrapText="1"/>
    </xf>
    <xf numFmtId="10" fontId="15" fillId="3" borderId="14" xfId="6" applyNumberFormat="1" applyFont="1" applyFill="1" applyBorder="1" applyAlignment="1">
      <alignment horizontal="right" wrapText="1"/>
    </xf>
    <xf numFmtId="10" fontId="15" fillId="3" borderId="15" xfId="6" applyNumberFormat="1" applyFont="1" applyFill="1" applyBorder="1" applyAlignment="1">
      <alignment horizontal="right" wrapText="1"/>
    </xf>
    <xf numFmtId="17" fontId="6" fillId="3" borderId="8" xfId="6" applyNumberFormat="1" applyFont="1" applyFill="1" applyBorder="1" applyAlignment="1">
      <alignment horizontal="center" vertical="center"/>
    </xf>
    <xf numFmtId="0" fontId="15" fillId="3" borderId="16" xfId="6" applyFont="1" applyFill="1" applyBorder="1" applyAlignment="1">
      <alignment horizontal="left" wrapText="1"/>
    </xf>
    <xf numFmtId="10" fontId="15" fillId="3" borderId="17" xfId="7" applyNumberFormat="1" applyFont="1" applyFill="1" applyBorder="1" applyAlignment="1">
      <alignment horizontal="right" wrapText="1"/>
    </xf>
    <xf numFmtId="10" fontId="15" fillId="3" borderId="17" xfId="6" applyNumberFormat="1" applyFont="1" applyFill="1" applyBorder="1" applyAlignment="1">
      <alignment horizontal="right" wrapText="1"/>
    </xf>
    <xf numFmtId="10" fontId="15" fillId="3" borderId="18" xfId="6" applyNumberFormat="1" applyFont="1" applyFill="1" applyBorder="1" applyAlignment="1">
      <alignment horizontal="right" wrapText="1"/>
    </xf>
    <xf numFmtId="17" fontId="6" fillId="3" borderId="7" xfId="6" applyNumberFormat="1" applyFont="1" applyFill="1" applyBorder="1" applyAlignment="1">
      <alignment horizontal="center" vertical="center"/>
    </xf>
    <xf numFmtId="10" fontId="23" fillId="0" borderId="0" xfId="6" applyNumberFormat="1" applyFont="1"/>
    <xf numFmtId="10" fontId="24" fillId="0" borderId="0" xfId="6" applyNumberFormat="1" applyFont="1"/>
    <xf numFmtId="10" fontId="6" fillId="0" borderId="0" xfId="0" applyNumberFormat="1" applyFont="1"/>
    <xf numFmtId="17" fontId="23" fillId="0" borderId="0" xfId="6" applyNumberFormat="1" applyFont="1"/>
    <xf numFmtId="10" fontId="15" fillId="3" borderId="7" xfId="6" applyNumberFormat="1" applyFont="1" applyFill="1" applyBorder="1" applyAlignment="1">
      <alignment horizontal="right" wrapText="1"/>
    </xf>
    <xf numFmtId="0" fontId="25" fillId="3" borderId="19" xfId="6" applyFont="1" applyFill="1" applyBorder="1" applyAlignment="1"/>
    <xf numFmtId="10" fontId="25" fillId="3" borderId="20" xfId="7" applyNumberFormat="1" applyFont="1" applyFill="1" applyBorder="1" applyAlignment="1">
      <alignment horizontal="right" wrapText="1"/>
    </xf>
    <xf numFmtId="10" fontId="25" fillId="3" borderId="20" xfId="6" applyNumberFormat="1" applyFont="1" applyFill="1" applyBorder="1" applyAlignment="1">
      <alignment horizontal="right" wrapText="1"/>
    </xf>
    <xf numFmtId="10" fontId="25" fillId="3" borderId="21" xfId="6" applyNumberFormat="1" applyFont="1" applyFill="1" applyBorder="1" applyAlignment="1">
      <alignment horizontal="right" wrapText="1"/>
    </xf>
    <xf numFmtId="10" fontId="25" fillId="3" borderId="22" xfId="6" applyNumberFormat="1" applyFont="1" applyFill="1" applyBorder="1" applyAlignment="1">
      <alignment horizontal="right" wrapText="1"/>
    </xf>
    <xf numFmtId="10" fontId="25" fillId="3" borderId="23" xfId="6" applyNumberFormat="1" applyFont="1" applyFill="1" applyBorder="1" applyAlignment="1">
      <alignment horizontal="right" wrapText="1"/>
    </xf>
    <xf numFmtId="10" fontId="25" fillId="3" borderId="24" xfId="6" applyNumberFormat="1" applyFont="1" applyFill="1" applyBorder="1" applyAlignment="1">
      <alignment horizontal="right" wrapText="1"/>
    </xf>
    <xf numFmtId="0" fontId="25" fillId="3" borderId="0" xfId="6" applyFont="1" applyFill="1" applyBorder="1" applyAlignment="1">
      <alignment wrapText="1"/>
    </xf>
    <xf numFmtId="10" fontId="25" fillId="3" borderId="0" xfId="7" applyNumberFormat="1" applyFont="1" applyFill="1" applyBorder="1" applyAlignment="1">
      <alignment horizontal="right" wrapText="1"/>
    </xf>
    <xf numFmtId="0" fontId="26" fillId="3" borderId="0" xfId="6" applyFont="1" applyFill="1" applyBorder="1" applyAlignment="1">
      <alignment wrapText="1"/>
    </xf>
    <xf numFmtId="10" fontId="26" fillId="3" borderId="0" xfId="6" applyNumberFormat="1" applyFont="1" applyFill="1" applyBorder="1" applyAlignment="1">
      <alignment horizontal="right" wrapText="1"/>
    </xf>
    <xf numFmtId="0" fontId="8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 applyAlignment="1"/>
    <xf numFmtId="0" fontId="6" fillId="0" borderId="0" xfId="0" applyFont="1" applyBorder="1"/>
    <xf numFmtId="0" fontId="6" fillId="0" borderId="0" xfId="0" applyFont="1" applyBorder="1" applyAlignment="1"/>
    <xf numFmtId="0" fontId="27" fillId="3" borderId="0" xfId="6" applyNumberFormat="1" applyFont="1" applyFill="1" applyBorder="1" applyAlignment="1">
      <alignment vertical="center" wrapText="1"/>
    </xf>
    <xf numFmtId="0" fontId="6" fillId="3" borderId="0" xfId="6" applyFont="1" applyFill="1" applyBorder="1" applyAlignment="1">
      <alignment horizontal="center" vertical="center"/>
    </xf>
    <xf numFmtId="10" fontId="6" fillId="0" borderId="0" xfId="0" applyNumberFormat="1" applyFont="1" applyBorder="1" applyAlignment="1"/>
    <xf numFmtId="10" fontId="6" fillId="0" borderId="0" xfId="0" applyNumberFormat="1" applyFont="1" applyBorder="1"/>
    <xf numFmtId="17" fontId="6" fillId="3" borderId="0" xfId="6" applyNumberFormat="1" applyFont="1" applyFill="1" applyBorder="1" applyAlignment="1">
      <alignment horizontal="center" vertical="center"/>
    </xf>
    <xf numFmtId="0" fontId="27" fillId="3" borderId="0" xfId="6" applyNumberFormat="1" applyFont="1" applyFill="1" applyBorder="1" applyAlignment="1">
      <alignment horizontal="center" vertical="center" wrapText="1"/>
    </xf>
    <xf numFmtId="0" fontId="28" fillId="0" borderId="0" xfId="2" applyFont="1" applyBorder="1"/>
    <xf numFmtId="0" fontId="21" fillId="0" borderId="0" xfId="2" applyFont="1" applyBorder="1"/>
    <xf numFmtId="0" fontId="15" fillId="0" borderId="0" xfId="8" applyFont="1" applyFill="1" applyBorder="1" applyAlignment="1">
      <alignment horizontal="right" wrapText="1"/>
    </xf>
    <xf numFmtId="0" fontId="6" fillId="0" borderId="0" xfId="0" applyFont="1" applyBorder="1" applyAlignment="1">
      <alignment wrapText="1"/>
    </xf>
    <xf numFmtId="0" fontId="29" fillId="3" borderId="0" xfId="6" applyNumberFormat="1" applyFont="1" applyFill="1" applyBorder="1" applyAlignment="1">
      <alignment vertical="center" wrapText="1"/>
    </xf>
    <xf numFmtId="0" fontId="30" fillId="0" borderId="2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vertical="center"/>
    </xf>
    <xf numFmtId="0" fontId="5" fillId="0" borderId="4" xfId="0" applyFont="1" applyBorder="1" applyAlignment="1"/>
    <xf numFmtId="0" fontId="8" fillId="3" borderId="0" xfId="0" applyFont="1" applyFill="1"/>
    <xf numFmtId="0" fontId="6" fillId="0" borderId="0" xfId="0" applyFont="1" applyFill="1" applyAlignment="1"/>
    <xf numFmtId="0" fontId="6" fillId="0" borderId="0" xfId="0" applyFont="1" applyAlignment="1">
      <alignment vertical="center" wrapText="1"/>
    </xf>
    <xf numFmtId="0" fontId="24" fillId="3" borderId="0" xfId="6" applyFont="1" applyFill="1"/>
    <xf numFmtId="0" fontId="23" fillId="3" borderId="0" xfId="6" applyFont="1" applyFill="1"/>
    <xf numFmtId="0" fontId="0" fillId="3" borderId="0" xfId="0" applyFill="1"/>
    <xf numFmtId="10" fontId="15" fillId="4" borderId="11" xfId="6" applyNumberFormat="1" applyFont="1" applyFill="1" applyBorder="1" applyAlignment="1">
      <alignment horizontal="right" wrapText="1"/>
    </xf>
  </cellXfs>
  <cellStyles count="9">
    <cellStyle name="Encabezado 1" xfId="2" builtinId="16"/>
    <cellStyle name="Énfasis1" xfId="3" builtinId="29"/>
    <cellStyle name="Normal" xfId="0" builtinId="0"/>
    <cellStyle name="Normal 2" xfId="6"/>
    <cellStyle name="Normal_participacio" xfId="4"/>
    <cellStyle name="Normal_participacio_1" xfId="5"/>
    <cellStyle name="Normal_resultats_1" xfId="8"/>
    <cellStyle name="Percentatge 2" xfId="7"/>
    <cellStyle name="Porcentaje" xfId="1" builtinId="5"/>
  </cellStyles>
  <dxfs count="10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a-ES" sz="1200"/>
              <a:t>EVOLUCIÓ</a:t>
            </a:r>
            <a:r>
              <a:rPr lang="ca-ES" sz="1200" baseline="0"/>
              <a:t> PARTICIPACIÓ per CURS I QUADRIMESTRE de les ENQUESTES ELECTRÒNIQUES TOTAL UPC</a:t>
            </a:r>
            <a:endParaRPr lang="ca-E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2894269153952778E-2"/>
          <c:y val="7.76943936113762E-2"/>
          <c:w val="0.95291599785981806"/>
          <c:h val="0.714270199192410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participacio!$P$32:$P$49</c15:sqref>
                  </c15:fullRef>
                </c:ext>
              </c:extLst>
              <c:f>participacio!$P$41:$P$49</c:f>
              <c:strCache>
                <c:ptCount val="9"/>
                <c:pt idx="0">
                  <c:v>2013/14 1Q</c:v>
                </c:pt>
                <c:pt idx="1">
                  <c:v>2013/14 2Q</c:v>
                </c:pt>
                <c:pt idx="2">
                  <c:v>2014/15 2Q</c:v>
                </c:pt>
                <c:pt idx="3">
                  <c:v>2015/16 1Q</c:v>
                </c:pt>
                <c:pt idx="4">
                  <c:v>2015/16 2Q</c:v>
                </c:pt>
                <c:pt idx="5">
                  <c:v>2016/17 1Q</c:v>
                </c:pt>
                <c:pt idx="6">
                  <c:v>2016/17 2Q</c:v>
                </c:pt>
                <c:pt idx="7">
                  <c:v>2017/18 1Q</c:v>
                </c:pt>
                <c:pt idx="8">
                  <c:v>2017/18 2Q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participacio!$Q$32:$Q$49</c15:sqref>
                  </c15:fullRef>
                </c:ext>
              </c:extLst>
              <c:f>participacio!$Q$41:$Q$49</c:f>
              <c:numCache>
                <c:formatCode>0.0%</c:formatCode>
                <c:ptCount val="9"/>
                <c:pt idx="0">
                  <c:v>0.20630502985527779</c:v>
                </c:pt>
                <c:pt idx="1">
                  <c:v>0.185737014278409</c:v>
                </c:pt>
                <c:pt idx="2">
                  <c:v>0.32008476608119291</c:v>
                </c:pt>
                <c:pt idx="3" formatCode="0.00%">
                  <c:v>0.43021706841085144</c:v>
                </c:pt>
                <c:pt idx="4" formatCode="0.00%">
                  <c:v>0.40583557474105414</c:v>
                </c:pt>
                <c:pt idx="5" formatCode="0.00%">
                  <c:v>0.41306596754765113</c:v>
                </c:pt>
                <c:pt idx="6" formatCode="0.00%">
                  <c:v>0.40825734588653756</c:v>
                </c:pt>
                <c:pt idx="7" formatCode="0.00%">
                  <c:v>0.43944293872467499</c:v>
                </c:pt>
                <c:pt idx="8" formatCode="0.00%">
                  <c:v>0.43372824805705951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1-4C20-9317-F280EFB1B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53"/>
        <c:axId val="247302400"/>
        <c:axId val="248006528"/>
      </c:barChart>
      <c:lineChart>
        <c:grouping val="standard"/>
        <c:varyColors val="0"/>
        <c:ser>
          <c:idx val="1"/>
          <c:order val="1"/>
          <c:spPr>
            <a:ln>
              <a:prstDash val="sysDash"/>
              <a:tailEnd type="arrow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participacio!$P$32:$P$49</c15:sqref>
                  </c15:fullRef>
                </c:ext>
              </c:extLst>
              <c:f>participacio!$P$41:$P$49</c:f>
              <c:strCache>
                <c:ptCount val="9"/>
                <c:pt idx="0">
                  <c:v>2013/14 1Q</c:v>
                </c:pt>
                <c:pt idx="1">
                  <c:v>2013/14 2Q</c:v>
                </c:pt>
                <c:pt idx="2">
                  <c:v>2014/15 2Q</c:v>
                </c:pt>
                <c:pt idx="3">
                  <c:v>2015/16 1Q</c:v>
                </c:pt>
                <c:pt idx="4">
                  <c:v>2015/16 2Q</c:v>
                </c:pt>
                <c:pt idx="5">
                  <c:v>2016/17 1Q</c:v>
                </c:pt>
                <c:pt idx="6">
                  <c:v>2016/17 2Q</c:v>
                </c:pt>
                <c:pt idx="7">
                  <c:v>2017/18 1Q</c:v>
                </c:pt>
                <c:pt idx="8">
                  <c:v>2017/18 2Q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participacio!$Q$32:$Q$49</c15:sqref>
                  </c15:fullRef>
                </c:ext>
              </c:extLst>
              <c:f>participacio!$Q$41:$Q$49</c:f>
              <c:numCache>
                <c:formatCode>0.0%</c:formatCode>
                <c:ptCount val="9"/>
                <c:pt idx="0">
                  <c:v>0.20630502985527779</c:v>
                </c:pt>
                <c:pt idx="1">
                  <c:v>0.185737014278409</c:v>
                </c:pt>
                <c:pt idx="2">
                  <c:v>0.32008476608119291</c:v>
                </c:pt>
                <c:pt idx="3" formatCode="0.00%">
                  <c:v>0.43021706841085144</c:v>
                </c:pt>
                <c:pt idx="4" formatCode="0.00%">
                  <c:v>0.40583557474105414</c:v>
                </c:pt>
                <c:pt idx="5" formatCode="0.00%">
                  <c:v>0.41306596754765113</c:v>
                </c:pt>
                <c:pt idx="6" formatCode="0.00%">
                  <c:v>0.40825734588653756</c:v>
                </c:pt>
                <c:pt idx="7" formatCode="0.00%">
                  <c:v>0.43944293872467499</c:v>
                </c:pt>
                <c:pt idx="8" formatCode="0.00%">
                  <c:v>0.43372824805705951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participacio!$Q$32</c15:sqref>
                  <c15:bubble3D val="0"/>
                  <c15:marker>
                    <c:symbol val="circle"/>
                    <c:size val="5"/>
                  </c15:marke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2251-4C20-9317-F280EFB1B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302400"/>
        <c:axId val="248006528"/>
      </c:lineChart>
      <c:catAx>
        <c:axId val="24730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1050" b="1" i="0"/>
            </a:pPr>
            <a:endParaRPr lang="en-US"/>
          </a:p>
        </c:txPr>
        <c:crossAx val="248006528"/>
        <c:crosses val="autoZero"/>
        <c:auto val="1"/>
        <c:lblAlgn val="ctr"/>
        <c:lblOffset val="100"/>
        <c:noMultiLvlLbl val="0"/>
      </c:catAx>
      <c:valAx>
        <c:axId val="248006528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extTo"/>
        <c:crossAx val="247302400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ca-ES" sz="1400"/>
              <a:t>PARTICIPACIÓ ENQUESTES</a:t>
            </a:r>
            <a:r>
              <a:rPr lang="ca-ES" sz="1400" baseline="0"/>
              <a:t> ELECTRÒNIQUES</a:t>
            </a:r>
            <a:r>
              <a:rPr lang="ca-ES" sz="1400"/>
              <a:t> ESTUDIANTAT 2017/18 2Q</a:t>
            </a:r>
          </a:p>
        </c:rich>
      </c:tx>
      <c:layout>
        <c:manualLayout>
          <c:xMode val="edge"/>
          <c:yMode val="edge"/>
          <c:x val="0.20600652444975556"/>
          <c:y val="3.04149597446401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7508313886409081E-2"/>
          <c:y val="8.1439643882862803E-2"/>
          <c:w val="0.95249162820164723"/>
          <c:h val="0.74947322834645669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990-4CF4-9741-063D8F32DED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990-4CF4-9741-063D8F32DED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990-4CF4-9741-063D8F32DED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990-4CF4-9741-063D8F32DED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990-4CF4-9741-063D8F32DED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990-4CF4-9741-063D8F32DED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990-4CF4-9741-063D8F32DED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990-4CF4-9741-063D8F32DED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990-4CF4-9741-063D8F32DED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990-4CF4-9741-063D8F32DED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990-4CF4-9741-063D8F32DED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9990-4CF4-9741-063D8F32DED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9990-4CF4-9741-063D8F32DED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9990-4CF4-9741-063D8F32DED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9990-4CF4-9741-063D8F32DED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9990-4CF4-9741-063D8F32DED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9990-4CF4-9741-063D8F32DED9}"/>
              </c:ext>
            </c:extLst>
          </c:dPt>
          <c:dPt>
            <c:idx val="17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9990-4CF4-9741-063D8F32DED9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5-9990-4CF4-9741-063D8F32DED9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9990-4CF4-9741-063D8F32DED9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9990-4CF4-9741-063D8F32DED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participacio!$E$5:$E$20</c:f>
              <c:strCache>
                <c:ptCount val="16"/>
                <c:pt idx="0">
                  <c:v>200 - FME </c:v>
                </c:pt>
                <c:pt idx="1">
                  <c:v>370 - FOOT </c:v>
                </c:pt>
                <c:pt idx="2">
                  <c:v>270 - FIB </c:v>
                </c:pt>
                <c:pt idx="3">
                  <c:v>230 - ETSETB </c:v>
                </c:pt>
                <c:pt idx="4">
                  <c:v>310 - EPSEB </c:v>
                </c:pt>
                <c:pt idx="5">
                  <c:v>300 - EETAC </c:v>
                </c:pt>
                <c:pt idx="6">
                  <c:v>330 - EPSEM </c:v>
                </c:pt>
                <c:pt idx="7">
                  <c:v>280 - FNB </c:v>
                </c:pt>
                <c:pt idx="8">
                  <c:v>390 - ESAB </c:v>
                </c:pt>
                <c:pt idx="9">
                  <c:v>205 - ESEIAAT</c:v>
                </c:pt>
                <c:pt idx="10">
                  <c:v>250 - ETSECCPB </c:v>
                </c:pt>
                <c:pt idx="11">
                  <c:v>295 - EEBE</c:v>
                </c:pt>
                <c:pt idx="12">
                  <c:v>210 - ETSAB</c:v>
                </c:pt>
                <c:pt idx="13">
                  <c:v>340 - EPSEVG </c:v>
                </c:pt>
                <c:pt idx="14">
                  <c:v>240 - ETSEIB </c:v>
                </c:pt>
                <c:pt idx="15">
                  <c:v>290 - ETSAV </c:v>
                </c:pt>
              </c:strCache>
            </c:strRef>
          </c:cat>
          <c:val>
            <c:numRef>
              <c:f>participacio!$F$5:$F$20</c:f>
              <c:numCache>
                <c:formatCode>0.00%</c:formatCode>
                <c:ptCount val="16"/>
                <c:pt idx="0">
                  <c:v>0.60141433622629381</c:v>
                </c:pt>
                <c:pt idx="1">
                  <c:v>0.53702405979911239</c:v>
                </c:pt>
                <c:pt idx="2">
                  <c:v>0.51429924242424241</c:v>
                </c:pt>
                <c:pt idx="3">
                  <c:v>0.51397236507838151</c:v>
                </c:pt>
                <c:pt idx="4">
                  <c:v>0.50626118067978532</c:v>
                </c:pt>
                <c:pt idx="5">
                  <c:v>0.4837465112461008</c:v>
                </c:pt>
                <c:pt idx="6">
                  <c:v>0.45830586684245223</c:v>
                </c:pt>
                <c:pt idx="7">
                  <c:v>0.45770440251572325</c:v>
                </c:pt>
                <c:pt idx="8">
                  <c:v>0.45115303983228511</c:v>
                </c:pt>
                <c:pt idx="9">
                  <c:v>0.44062034155399221</c:v>
                </c:pt>
                <c:pt idx="10">
                  <c:v>0.42445897660621584</c:v>
                </c:pt>
                <c:pt idx="11">
                  <c:v>0.41921967303200991</c:v>
                </c:pt>
                <c:pt idx="12">
                  <c:v>0.39964836882203553</c:v>
                </c:pt>
                <c:pt idx="13">
                  <c:v>0.38830897703549061</c:v>
                </c:pt>
                <c:pt idx="14">
                  <c:v>0.36533391915641478</c:v>
                </c:pt>
                <c:pt idx="15">
                  <c:v>0.31382268827454718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9990-4CF4-9741-063D8F32D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61"/>
        <c:axId val="359392768"/>
        <c:axId val="359394304"/>
      </c:barChart>
      <c:lineChart>
        <c:grouping val="standard"/>
        <c:varyColors val="0"/>
        <c:ser>
          <c:idx val="1"/>
          <c:order val="1"/>
          <c:tx>
            <c:strRef>
              <c:f>participacio!$H$4</c:f>
              <c:strCache>
                <c:ptCount val="1"/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990-4CF4-9741-063D8F32DED9}"/>
                </c:ext>
              </c:extLst>
            </c:dLbl>
            <c:dLbl>
              <c:idx val="13"/>
              <c:layout>
                <c:manualLayout>
                  <c:x val="-6.0903032366188332E-2"/>
                  <c:y val="-0.10711234023855985"/>
                </c:manualLayout>
              </c:layout>
              <c:tx>
                <c:rich>
                  <a:bodyPr/>
                  <a:lstStyle/>
                  <a:p>
                    <a:pPr>
                      <a:defRPr sz="1200" b="1">
                        <a:solidFill>
                          <a:schemeClr val="accent2">
                            <a:lumMod val="75000"/>
                          </a:schemeClr>
                        </a:solidFill>
                      </a:defRPr>
                    </a:pPr>
                    <a:fld id="{E725493E-6D94-4BC1-A40E-82E4F6EC9546}" type="SERIESNAME">
                      <a:rPr lang="en-US"/>
                      <a:pPr>
                        <a:defRPr sz="1200" b="1">
                          <a:solidFill>
                            <a:schemeClr val="accent2">
                              <a:lumMod val="75000"/>
                            </a:schemeClr>
                          </a:solidFill>
                        </a:defRPr>
                      </a:pPr>
                      <a:t>[NOMBRE DE LA SERIE]</a:t>
                    </a:fld>
                    <a:r>
                      <a:rPr lang="en-US" baseline="0"/>
                      <a:t>
TOTAL UPC </a:t>
                    </a:r>
                    <a:fld id="{CB8D659B-1D18-4018-B0AD-24B33C3633FF}" type="VALUE">
                      <a:rPr lang="en-US" baseline="0"/>
                      <a:pPr>
                        <a:defRPr sz="1200" b="1">
                          <a:solidFill>
                            <a:schemeClr val="accent2">
                              <a:lumMod val="75000"/>
                            </a:schemeClr>
                          </a:solidFill>
                        </a:defRPr>
                      </a:pPr>
                      <a:t>[VALOR]</a:t>
                    </a:fld>
                    <a:endParaRPr lang="en-US" baseline="0"/>
                  </a:p>
                </c:rich>
              </c:tx>
              <c:numFmt formatCode="0.0%" sourceLinked="0"/>
              <c:spPr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C-9990-4CF4-9741-063D8F32DED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participacio!$E$5:$E$20</c:f>
              <c:strCache>
                <c:ptCount val="16"/>
                <c:pt idx="0">
                  <c:v>200 - FME </c:v>
                </c:pt>
                <c:pt idx="1">
                  <c:v>370 - FOOT </c:v>
                </c:pt>
                <c:pt idx="2">
                  <c:v>270 - FIB </c:v>
                </c:pt>
                <c:pt idx="3">
                  <c:v>230 - ETSETB </c:v>
                </c:pt>
                <c:pt idx="4">
                  <c:v>310 - EPSEB </c:v>
                </c:pt>
                <c:pt idx="5">
                  <c:v>300 - EETAC </c:v>
                </c:pt>
                <c:pt idx="6">
                  <c:v>330 - EPSEM </c:v>
                </c:pt>
                <c:pt idx="7">
                  <c:v>280 - FNB </c:v>
                </c:pt>
                <c:pt idx="8">
                  <c:v>390 - ESAB </c:v>
                </c:pt>
                <c:pt idx="9">
                  <c:v>205 - ESEIAAT</c:v>
                </c:pt>
                <c:pt idx="10">
                  <c:v>250 - ETSECCPB </c:v>
                </c:pt>
                <c:pt idx="11">
                  <c:v>295 - EEBE</c:v>
                </c:pt>
                <c:pt idx="12">
                  <c:v>210 - ETSAB</c:v>
                </c:pt>
                <c:pt idx="13">
                  <c:v>340 - EPSEVG </c:v>
                </c:pt>
                <c:pt idx="14">
                  <c:v>240 - ETSEIB </c:v>
                </c:pt>
                <c:pt idx="15">
                  <c:v>290 - ETSAV </c:v>
                </c:pt>
              </c:strCache>
            </c:strRef>
          </c:cat>
          <c:val>
            <c:numRef>
              <c:f>participacio!$G$5:$G$20</c:f>
              <c:numCache>
                <c:formatCode>0.00%</c:formatCode>
                <c:ptCount val="16"/>
                <c:pt idx="0">
                  <c:v>0.43372824805705951</c:v>
                </c:pt>
                <c:pt idx="1">
                  <c:v>0.43372824805705951</c:v>
                </c:pt>
                <c:pt idx="2">
                  <c:v>0.43372824805705951</c:v>
                </c:pt>
                <c:pt idx="3">
                  <c:v>0.43372824805705951</c:v>
                </c:pt>
                <c:pt idx="4">
                  <c:v>0.43372824805705951</c:v>
                </c:pt>
                <c:pt idx="5">
                  <c:v>0.43372824805705951</c:v>
                </c:pt>
                <c:pt idx="6">
                  <c:v>0.43372824805705951</c:v>
                </c:pt>
                <c:pt idx="7">
                  <c:v>0.43372824805705951</c:v>
                </c:pt>
                <c:pt idx="8">
                  <c:v>0.43372824805705951</c:v>
                </c:pt>
                <c:pt idx="9">
                  <c:v>0.43372824805705951</c:v>
                </c:pt>
                <c:pt idx="10">
                  <c:v>0.43372824805705951</c:v>
                </c:pt>
                <c:pt idx="11">
                  <c:v>0.43372824805705951</c:v>
                </c:pt>
                <c:pt idx="12">
                  <c:v>0.43372824805705951</c:v>
                </c:pt>
                <c:pt idx="13">
                  <c:v>0.43372824805705951</c:v>
                </c:pt>
                <c:pt idx="14">
                  <c:v>0.43372824805705951</c:v>
                </c:pt>
                <c:pt idx="15">
                  <c:v>0.43372824805705951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9990-4CF4-9741-063D8F32D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392768"/>
        <c:axId val="359394304"/>
      </c:lineChart>
      <c:catAx>
        <c:axId val="3593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359394304"/>
        <c:crosses val="autoZero"/>
        <c:auto val="1"/>
        <c:lblAlgn val="ctr"/>
        <c:lblOffset val="100"/>
        <c:noMultiLvlLbl val="0"/>
      </c:catAx>
      <c:valAx>
        <c:axId val="359394304"/>
        <c:scaling>
          <c:orientation val="minMax"/>
          <c:max val="0.70000000000000007"/>
        </c:scaling>
        <c:delete val="0"/>
        <c:axPos val="l"/>
        <c:numFmt formatCode="0%" sourceLinked="0"/>
        <c:majorTickMark val="out"/>
        <c:minorTickMark val="none"/>
        <c:tickLblPos val="nextTo"/>
        <c:crossAx val="359392768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EVOLUCIÓ</a:t>
            </a:r>
            <a:r>
              <a:rPr lang="ca-ES" baseline="0"/>
              <a:t> ENQUESTES ELECTRÒNIQUES </a:t>
            </a:r>
          </a:p>
          <a:p>
            <a:pPr>
              <a:defRPr/>
            </a:pPr>
            <a:r>
              <a:rPr lang="ca-ES" sz="1100" b="0" baseline="0"/>
              <a:t>Cursos: 2011/12 1Q - 2011/12 2Q - 2012/13 1Q - 2013/14 1Q-2013/14 2Q - 2014/15 2Q - </a:t>
            </a:r>
          </a:p>
          <a:p>
            <a:pPr>
              <a:defRPr/>
            </a:pPr>
            <a:r>
              <a:rPr lang="ca-ES" sz="1100" b="0" baseline="0"/>
              <a:t>2015/16 1Q - 2015/16 2Q - 2016/17 1Q - 2106/17 2Q -2017/18 1Q - 2017-18 2Q</a:t>
            </a:r>
          </a:p>
        </c:rich>
      </c:tx>
      <c:layout>
        <c:manualLayout>
          <c:xMode val="edge"/>
          <c:yMode val="edge"/>
          <c:x val="0.33212507260121898"/>
          <c:y val="9.789523698818134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1.052243168006064E-2"/>
          <c:y val="0.13760755853606255"/>
          <c:w val="0.97437068154171491"/>
          <c:h val="0.648492692762499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EB-49A7-9196-41638D0C0F27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EB-49A7-9196-41638D0C0F2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 anchor="t" anchorCtr="0"/>
              <a:lstStyle/>
              <a:p>
                <a:pPr algn="ctr">
                  <a:defRPr lang="ca-ES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participacio!$E$54:$F$240</c:f>
              <c:multiLvlStrCache>
                <c:ptCount val="187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1">
                    <c:v>2017/18 2Q</c:v>
                  </c:pt>
                  <c:pt idx="14">
                    <c:v>2015/16 2Q</c:v>
                  </c:pt>
                  <c:pt idx="15">
                    <c:v>2016/17 1Q</c:v>
                  </c:pt>
                  <c:pt idx="16">
                    <c:v>2016/17 2Q</c:v>
                  </c:pt>
                  <c:pt idx="17">
                    <c:v>2017/18 1Q</c:v>
                  </c:pt>
                  <c:pt idx="18">
                    <c:v>2017/18 2Q</c:v>
                  </c:pt>
                  <c:pt idx="20">
                    <c:v>2014/15 2Q</c:v>
                  </c:pt>
                  <c:pt idx="21">
                    <c:v>2015/16 1Q</c:v>
                  </c:pt>
                  <c:pt idx="22">
                    <c:v>2015/16 2Q</c:v>
                  </c:pt>
                  <c:pt idx="23">
                    <c:v>2016/17 1Q</c:v>
                  </c:pt>
                  <c:pt idx="24">
                    <c:v>2016/17 2Q</c:v>
                  </c:pt>
                  <c:pt idx="25">
                    <c:v>2017/18 1Q</c:v>
                  </c:pt>
                  <c:pt idx="26">
                    <c:v>2017/18 2Q</c:v>
                  </c:pt>
                  <c:pt idx="28">
                    <c:v>2011/12 1Q</c:v>
                  </c:pt>
                  <c:pt idx="29">
                    <c:v>2011/12 2Q</c:v>
                  </c:pt>
                  <c:pt idx="30">
                    <c:v>2012/13 1Q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6">
                    <c:v>2016/17 1Q</c:v>
                  </c:pt>
                  <c:pt idx="37">
                    <c:v>2016/17 2Q</c:v>
                  </c:pt>
                  <c:pt idx="38">
                    <c:v>2017/18 1Q</c:v>
                  </c:pt>
                  <c:pt idx="39">
                    <c:v>2017/18 2Q</c:v>
                  </c:pt>
                  <c:pt idx="41">
                    <c:v>2011/12 1Q</c:v>
                  </c:pt>
                  <c:pt idx="42">
                    <c:v>2011/12 2Q</c:v>
                  </c:pt>
                  <c:pt idx="43">
                    <c:v>2012/13 1Q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1">
                    <c:v>2017/18 1Q</c:v>
                  </c:pt>
                  <c:pt idx="52">
                    <c:v>2017/18 2Q</c:v>
                  </c:pt>
                  <c:pt idx="54">
                    <c:v>2013/14 1Q</c:v>
                  </c:pt>
                  <c:pt idx="55">
                    <c:v>2013/14 2Q</c:v>
                  </c:pt>
                  <c:pt idx="56">
                    <c:v>2014/15 2Q</c:v>
                  </c:pt>
                  <c:pt idx="57">
                    <c:v>2015/16 1Q</c:v>
                  </c:pt>
                  <c:pt idx="58">
                    <c:v>2015/16 2Q</c:v>
                  </c:pt>
                  <c:pt idx="59">
                    <c:v>2016/17 1Q</c:v>
                  </c:pt>
                  <c:pt idx="60">
                    <c:v>2016/17 2Q</c:v>
                  </c:pt>
                  <c:pt idx="61">
                    <c:v>2017/18 1Q</c:v>
                  </c:pt>
                  <c:pt idx="62">
                    <c:v>2017/18 2Q</c:v>
                  </c:pt>
                  <c:pt idx="64">
                    <c:v>2011/12 1Q</c:v>
                  </c:pt>
                  <c:pt idx="65">
                    <c:v>2011/12 2Q</c:v>
                  </c:pt>
                  <c:pt idx="66">
                    <c:v>2012/13 1Q</c:v>
                  </c:pt>
                  <c:pt idx="67">
                    <c:v>2013/14 1Q</c:v>
                  </c:pt>
                  <c:pt idx="68">
                    <c:v>2013/14 2Q</c:v>
                  </c:pt>
                  <c:pt idx="69">
                    <c:v>2014/15 2Q</c:v>
                  </c:pt>
                  <c:pt idx="70">
                    <c:v>2015/16 1Q</c:v>
                  </c:pt>
                  <c:pt idx="71">
                    <c:v>2015/16 2Q</c:v>
                  </c:pt>
                  <c:pt idx="72">
                    <c:v>2016/17 1Q</c:v>
                  </c:pt>
                  <c:pt idx="73">
                    <c:v>2016/17 2Q</c:v>
                  </c:pt>
                  <c:pt idx="74">
                    <c:v>2017/18 1Q</c:v>
                  </c:pt>
                  <c:pt idx="75">
                    <c:v>2017/18 2Q</c:v>
                  </c:pt>
                  <c:pt idx="77">
                    <c:v>2012/13 1Q</c:v>
                  </c:pt>
                  <c:pt idx="78">
                    <c:v>2013/14 1Q</c:v>
                  </c:pt>
                  <c:pt idx="79">
                    <c:v>2013/14 2Q</c:v>
                  </c:pt>
                  <c:pt idx="80">
                    <c:v>2014/15 2Q</c:v>
                  </c:pt>
                  <c:pt idx="81">
                    <c:v>2015/16 1Q</c:v>
                  </c:pt>
                  <c:pt idx="82">
                    <c:v>2015/16 2Q</c:v>
                  </c:pt>
                  <c:pt idx="83">
                    <c:v>2016/17 1Q</c:v>
                  </c:pt>
                  <c:pt idx="84">
                    <c:v>2016/17 2Q</c:v>
                  </c:pt>
                  <c:pt idx="85">
                    <c:v>2017/18 1Q</c:v>
                  </c:pt>
                  <c:pt idx="86">
                    <c:v>2017/18 2Q</c:v>
                  </c:pt>
                  <c:pt idx="88">
                    <c:v>2011/12 1Q</c:v>
                  </c:pt>
                  <c:pt idx="89">
                    <c:v>2011/12 2Q</c:v>
                  </c:pt>
                  <c:pt idx="90">
                    <c:v>2012/13 1Q</c:v>
                  </c:pt>
                  <c:pt idx="91">
                    <c:v>2013/14 1Q</c:v>
                  </c:pt>
                  <c:pt idx="92">
                    <c:v>2013/14 2Q</c:v>
                  </c:pt>
                  <c:pt idx="93">
                    <c:v>2014/15 2Q</c:v>
                  </c:pt>
                  <c:pt idx="94">
                    <c:v>2015/16 1Q</c:v>
                  </c:pt>
                  <c:pt idx="95">
                    <c:v>2015/16 2Q</c:v>
                  </c:pt>
                  <c:pt idx="96">
                    <c:v>2016/17 1Q</c:v>
                  </c:pt>
                  <c:pt idx="97">
                    <c:v>2016/17 2Q</c:v>
                  </c:pt>
                  <c:pt idx="98">
                    <c:v>2017/18 1Q</c:v>
                  </c:pt>
                  <c:pt idx="99">
                    <c:v>2017/18 2Q</c:v>
                  </c:pt>
                  <c:pt idx="101">
                    <c:v>2011/12 1Q</c:v>
                  </c:pt>
                  <c:pt idx="102">
                    <c:v>2011/12 2Q</c:v>
                  </c:pt>
                  <c:pt idx="103">
                    <c:v>2012/13 1Q</c:v>
                  </c:pt>
                  <c:pt idx="104">
                    <c:v>2013/14 1Q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1">
                    <c:v>2017/18 1Q</c:v>
                  </c:pt>
                  <c:pt idx="112">
                    <c:v>2017/18 2Q</c:v>
                  </c:pt>
                  <c:pt idx="114">
                    <c:v>2011/12 1Q</c:v>
                  </c:pt>
                  <c:pt idx="115">
                    <c:v>2011/12 2Q</c:v>
                  </c:pt>
                  <c:pt idx="116">
                    <c:v>2012/13 1Q</c:v>
                  </c:pt>
                  <c:pt idx="117">
                    <c:v>2013/14 1Q</c:v>
                  </c:pt>
                  <c:pt idx="118">
                    <c:v>2013/14 2Q</c:v>
                  </c:pt>
                  <c:pt idx="119">
                    <c:v>2014/15 2Q</c:v>
                  </c:pt>
                  <c:pt idx="120">
                    <c:v>2015/16 1Q</c:v>
                  </c:pt>
                  <c:pt idx="121">
                    <c:v>2015/16 2Q</c:v>
                  </c:pt>
                  <c:pt idx="122">
                    <c:v>2016/17 1Q</c:v>
                  </c:pt>
                  <c:pt idx="123">
                    <c:v>2016/17 2Q</c:v>
                  </c:pt>
                  <c:pt idx="124">
                    <c:v>2017/18 1Q</c:v>
                  </c:pt>
                  <c:pt idx="125">
                    <c:v>2017/18 2Q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3">
                    <c:v>2017/18 1Q</c:v>
                  </c:pt>
                  <c:pt idx="134">
                    <c:v>2017/18 2Q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7">
                    <c:v>2017/18 2Q</c:v>
                  </c:pt>
                  <c:pt idx="149">
                    <c:v>2011/12 1Q</c:v>
                  </c:pt>
                  <c:pt idx="150">
                    <c:v>2011/12 2Q</c:v>
                  </c:pt>
                  <c:pt idx="151">
                    <c:v>2012/13 1Q</c:v>
                  </c:pt>
                  <c:pt idx="152">
                    <c:v>2013/14 1Q</c:v>
                  </c:pt>
                  <c:pt idx="153">
                    <c:v>2013/14 2Q</c:v>
                  </c:pt>
                  <c:pt idx="154">
                    <c:v>2014/15 2Q</c:v>
                  </c:pt>
                  <c:pt idx="155">
                    <c:v>2015/16 1Q</c:v>
                  </c:pt>
                  <c:pt idx="156">
                    <c:v>2015/16 2Q</c:v>
                  </c:pt>
                  <c:pt idx="157">
                    <c:v>2016/17 1Q</c:v>
                  </c:pt>
                  <c:pt idx="158">
                    <c:v>2016/17 2Q</c:v>
                  </c:pt>
                  <c:pt idx="159">
                    <c:v>2017/18 1Q</c:v>
                  </c:pt>
                  <c:pt idx="160">
                    <c:v>2017/18 2Q</c:v>
                  </c:pt>
                  <c:pt idx="162">
                    <c:v>2011/12 1Q</c:v>
                  </c:pt>
                  <c:pt idx="163">
                    <c:v>2011/12 2Q</c:v>
                  </c:pt>
                  <c:pt idx="164">
                    <c:v>2012/13 1Q</c:v>
                  </c:pt>
                  <c:pt idx="165">
                    <c:v>2013/14 1Q</c:v>
                  </c:pt>
                  <c:pt idx="166">
                    <c:v>2013/14 2Q</c:v>
                  </c:pt>
                  <c:pt idx="167">
                    <c:v>2014/15 2Q</c:v>
                  </c:pt>
                  <c:pt idx="168">
                    <c:v>2015/16 1Q</c:v>
                  </c:pt>
                  <c:pt idx="169">
                    <c:v>2015/16 2Q</c:v>
                  </c:pt>
                  <c:pt idx="170">
                    <c:v>2016/17 1Q</c:v>
                  </c:pt>
                  <c:pt idx="171">
                    <c:v>2016/17 2Q</c:v>
                  </c:pt>
                  <c:pt idx="172">
                    <c:v>2017/18 1Q</c:v>
                  </c:pt>
                  <c:pt idx="173">
                    <c:v>2017/18 2Q</c:v>
                  </c:pt>
                  <c:pt idx="175">
                    <c:v>2011/12 1Q</c:v>
                  </c:pt>
                  <c:pt idx="176">
                    <c:v>2011/12 2Q</c:v>
                  </c:pt>
                  <c:pt idx="177">
                    <c:v>2012/13 1Q</c:v>
                  </c:pt>
                  <c:pt idx="178">
                    <c:v>2013/14 1Q</c:v>
                  </c:pt>
                  <c:pt idx="179">
                    <c:v>2013/14 2Q</c:v>
                  </c:pt>
                  <c:pt idx="180">
                    <c:v>2014/15 2Q</c:v>
                  </c:pt>
                  <c:pt idx="181">
                    <c:v>2015/16 1Q</c:v>
                  </c:pt>
                  <c:pt idx="182">
                    <c:v>2015/16 2Q</c:v>
                  </c:pt>
                  <c:pt idx="183">
                    <c:v>2016/17 1Q</c:v>
                  </c:pt>
                  <c:pt idx="184">
                    <c:v>2016/17 2Q</c:v>
                  </c:pt>
                  <c:pt idx="185">
                    <c:v>2017/18 1Q</c:v>
                  </c:pt>
                  <c:pt idx="186">
                    <c:v>2017/18 2Q</c:v>
                  </c:pt>
                </c:lvl>
                <c:lvl>
                  <c:pt idx="0">
                    <c:v>FME</c:v>
                  </c:pt>
                  <c:pt idx="13">
                    <c:v>ESEIAAT</c:v>
                  </c:pt>
                  <c:pt idx="20">
                    <c:v>ETSAB</c:v>
                  </c:pt>
                  <c:pt idx="28">
                    <c:v>ETSETB</c:v>
                  </c:pt>
                  <c:pt idx="41">
                    <c:v>ETSEIB</c:v>
                  </c:pt>
                  <c:pt idx="54">
                    <c:v>ETSECCPB</c:v>
                  </c:pt>
                  <c:pt idx="64">
                    <c:v>FIB</c:v>
                  </c:pt>
                  <c:pt idx="77">
                    <c:v>FNB</c:v>
                  </c:pt>
                  <c:pt idx="88">
                    <c:v>ETSAV</c:v>
                  </c:pt>
                  <c:pt idx="101">
                    <c:v>EEBE</c:v>
                  </c:pt>
                  <c:pt idx="114">
                    <c:v>EETAC</c:v>
                  </c:pt>
                  <c:pt idx="127">
                    <c:v>EPSEB</c:v>
                  </c:pt>
                  <c:pt idx="136">
                    <c:v>EPSEM</c:v>
                  </c:pt>
                  <c:pt idx="149">
                    <c:v>EPSEVG</c:v>
                  </c:pt>
                  <c:pt idx="162">
                    <c:v>FOOT</c:v>
                  </c:pt>
                  <c:pt idx="175">
                    <c:v>ESAB</c:v>
                  </c:pt>
                </c:lvl>
              </c:multiLvlStrCache>
            </c:multiLvlStrRef>
          </c:cat>
          <c:val>
            <c:numRef>
              <c:f>participacio!$G$54:$G$238</c:f>
              <c:numCache>
                <c:formatCode>General</c:formatCode>
                <c:ptCount val="185"/>
              </c:numCache>
            </c:numRef>
          </c:val>
          <c:extLst>
            <c:ext xmlns:c16="http://schemas.microsoft.com/office/drawing/2014/chart" uri="{C3380CC4-5D6E-409C-BE32-E72D297353CC}">
              <c16:uniqueId val="{00000002-82EB-49A7-9196-41638D0C0F27}"/>
            </c:ext>
          </c:extLst>
        </c:ser>
        <c:ser>
          <c:idx val="1"/>
          <c:order val="1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multiLvlStrRef>
              <c:f>participacio!$E$54:$F$240</c:f>
              <c:multiLvlStrCache>
                <c:ptCount val="187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1">
                    <c:v>2017/18 2Q</c:v>
                  </c:pt>
                  <c:pt idx="14">
                    <c:v>2015/16 2Q</c:v>
                  </c:pt>
                  <c:pt idx="15">
                    <c:v>2016/17 1Q</c:v>
                  </c:pt>
                  <c:pt idx="16">
                    <c:v>2016/17 2Q</c:v>
                  </c:pt>
                  <c:pt idx="17">
                    <c:v>2017/18 1Q</c:v>
                  </c:pt>
                  <c:pt idx="18">
                    <c:v>2017/18 2Q</c:v>
                  </c:pt>
                  <c:pt idx="20">
                    <c:v>2014/15 2Q</c:v>
                  </c:pt>
                  <c:pt idx="21">
                    <c:v>2015/16 1Q</c:v>
                  </c:pt>
                  <c:pt idx="22">
                    <c:v>2015/16 2Q</c:v>
                  </c:pt>
                  <c:pt idx="23">
                    <c:v>2016/17 1Q</c:v>
                  </c:pt>
                  <c:pt idx="24">
                    <c:v>2016/17 2Q</c:v>
                  </c:pt>
                  <c:pt idx="25">
                    <c:v>2017/18 1Q</c:v>
                  </c:pt>
                  <c:pt idx="26">
                    <c:v>2017/18 2Q</c:v>
                  </c:pt>
                  <c:pt idx="28">
                    <c:v>2011/12 1Q</c:v>
                  </c:pt>
                  <c:pt idx="29">
                    <c:v>2011/12 2Q</c:v>
                  </c:pt>
                  <c:pt idx="30">
                    <c:v>2012/13 1Q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6">
                    <c:v>2016/17 1Q</c:v>
                  </c:pt>
                  <c:pt idx="37">
                    <c:v>2016/17 2Q</c:v>
                  </c:pt>
                  <c:pt idx="38">
                    <c:v>2017/18 1Q</c:v>
                  </c:pt>
                  <c:pt idx="39">
                    <c:v>2017/18 2Q</c:v>
                  </c:pt>
                  <c:pt idx="41">
                    <c:v>2011/12 1Q</c:v>
                  </c:pt>
                  <c:pt idx="42">
                    <c:v>2011/12 2Q</c:v>
                  </c:pt>
                  <c:pt idx="43">
                    <c:v>2012/13 1Q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1">
                    <c:v>2017/18 1Q</c:v>
                  </c:pt>
                  <c:pt idx="52">
                    <c:v>2017/18 2Q</c:v>
                  </c:pt>
                  <c:pt idx="54">
                    <c:v>2013/14 1Q</c:v>
                  </c:pt>
                  <c:pt idx="55">
                    <c:v>2013/14 2Q</c:v>
                  </c:pt>
                  <c:pt idx="56">
                    <c:v>2014/15 2Q</c:v>
                  </c:pt>
                  <c:pt idx="57">
                    <c:v>2015/16 1Q</c:v>
                  </c:pt>
                  <c:pt idx="58">
                    <c:v>2015/16 2Q</c:v>
                  </c:pt>
                  <c:pt idx="59">
                    <c:v>2016/17 1Q</c:v>
                  </c:pt>
                  <c:pt idx="60">
                    <c:v>2016/17 2Q</c:v>
                  </c:pt>
                  <c:pt idx="61">
                    <c:v>2017/18 1Q</c:v>
                  </c:pt>
                  <c:pt idx="62">
                    <c:v>2017/18 2Q</c:v>
                  </c:pt>
                  <c:pt idx="64">
                    <c:v>2011/12 1Q</c:v>
                  </c:pt>
                  <c:pt idx="65">
                    <c:v>2011/12 2Q</c:v>
                  </c:pt>
                  <c:pt idx="66">
                    <c:v>2012/13 1Q</c:v>
                  </c:pt>
                  <c:pt idx="67">
                    <c:v>2013/14 1Q</c:v>
                  </c:pt>
                  <c:pt idx="68">
                    <c:v>2013/14 2Q</c:v>
                  </c:pt>
                  <c:pt idx="69">
                    <c:v>2014/15 2Q</c:v>
                  </c:pt>
                  <c:pt idx="70">
                    <c:v>2015/16 1Q</c:v>
                  </c:pt>
                  <c:pt idx="71">
                    <c:v>2015/16 2Q</c:v>
                  </c:pt>
                  <c:pt idx="72">
                    <c:v>2016/17 1Q</c:v>
                  </c:pt>
                  <c:pt idx="73">
                    <c:v>2016/17 2Q</c:v>
                  </c:pt>
                  <c:pt idx="74">
                    <c:v>2017/18 1Q</c:v>
                  </c:pt>
                  <c:pt idx="75">
                    <c:v>2017/18 2Q</c:v>
                  </c:pt>
                  <c:pt idx="77">
                    <c:v>2012/13 1Q</c:v>
                  </c:pt>
                  <c:pt idx="78">
                    <c:v>2013/14 1Q</c:v>
                  </c:pt>
                  <c:pt idx="79">
                    <c:v>2013/14 2Q</c:v>
                  </c:pt>
                  <c:pt idx="80">
                    <c:v>2014/15 2Q</c:v>
                  </c:pt>
                  <c:pt idx="81">
                    <c:v>2015/16 1Q</c:v>
                  </c:pt>
                  <c:pt idx="82">
                    <c:v>2015/16 2Q</c:v>
                  </c:pt>
                  <c:pt idx="83">
                    <c:v>2016/17 1Q</c:v>
                  </c:pt>
                  <c:pt idx="84">
                    <c:v>2016/17 2Q</c:v>
                  </c:pt>
                  <c:pt idx="85">
                    <c:v>2017/18 1Q</c:v>
                  </c:pt>
                  <c:pt idx="86">
                    <c:v>2017/18 2Q</c:v>
                  </c:pt>
                  <c:pt idx="88">
                    <c:v>2011/12 1Q</c:v>
                  </c:pt>
                  <c:pt idx="89">
                    <c:v>2011/12 2Q</c:v>
                  </c:pt>
                  <c:pt idx="90">
                    <c:v>2012/13 1Q</c:v>
                  </c:pt>
                  <c:pt idx="91">
                    <c:v>2013/14 1Q</c:v>
                  </c:pt>
                  <c:pt idx="92">
                    <c:v>2013/14 2Q</c:v>
                  </c:pt>
                  <c:pt idx="93">
                    <c:v>2014/15 2Q</c:v>
                  </c:pt>
                  <c:pt idx="94">
                    <c:v>2015/16 1Q</c:v>
                  </c:pt>
                  <c:pt idx="95">
                    <c:v>2015/16 2Q</c:v>
                  </c:pt>
                  <c:pt idx="96">
                    <c:v>2016/17 1Q</c:v>
                  </c:pt>
                  <c:pt idx="97">
                    <c:v>2016/17 2Q</c:v>
                  </c:pt>
                  <c:pt idx="98">
                    <c:v>2017/18 1Q</c:v>
                  </c:pt>
                  <c:pt idx="99">
                    <c:v>2017/18 2Q</c:v>
                  </c:pt>
                  <c:pt idx="101">
                    <c:v>2011/12 1Q</c:v>
                  </c:pt>
                  <c:pt idx="102">
                    <c:v>2011/12 2Q</c:v>
                  </c:pt>
                  <c:pt idx="103">
                    <c:v>2012/13 1Q</c:v>
                  </c:pt>
                  <c:pt idx="104">
                    <c:v>2013/14 1Q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1">
                    <c:v>2017/18 1Q</c:v>
                  </c:pt>
                  <c:pt idx="112">
                    <c:v>2017/18 2Q</c:v>
                  </c:pt>
                  <c:pt idx="114">
                    <c:v>2011/12 1Q</c:v>
                  </c:pt>
                  <c:pt idx="115">
                    <c:v>2011/12 2Q</c:v>
                  </c:pt>
                  <c:pt idx="116">
                    <c:v>2012/13 1Q</c:v>
                  </c:pt>
                  <c:pt idx="117">
                    <c:v>2013/14 1Q</c:v>
                  </c:pt>
                  <c:pt idx="118">
                    <c:v>2013/14 2Q</c:v>
                  </c:pt>
                  <c:pt idx="119">
                    <c:v>2014/15 2Q</c:v>
                  </c:pt>
                  <c:pt idx="120">
                    <c:v>2015/16 1Q</c:v>
                  </c:pt>
                  <c:pt idx="121">
                    <c:v>2015/16 2Q</c:v>
                  </c:pt>
                  <c:pt idx="122">
                    <c:v>2016/17 1Q</c:v>
                  </c:pt>
                  <c:pt idx="123">
                    <c:v>2016/17 2Q</c:v>
                  </c:pt>
                  <c:pt idx="124">
                    <c:v>2017/18 1Q</c:v>
                  </c:pt>
                  <c:pt idx="125">
                    <c:v>2017/18 2Q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3">
                    <c:v>2017/18 1Q</c:v>
                  </c:pt>
                  <c:pt idx="134">
                    <c:v>2017/18 2Q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7">
                    <c:v>2017/18 2Q</c:v>
                  </c:pt>
                  <c:pt idx="149">
                    <c:v>2011/12 1Q</c:v>
                  </c:pt>
                  <c:pt idx="150">
                    <c:v>2011/12 2Q</c:v>
                  </c:pt>
                  <c:pt idx="151">
                    <c:v>2012/13 1Q</c:v>
                  </c:pt>
                  <c:pt idx="152">
                    <c:v>2013/14 1Q</c:v>
                  </c:pt>
                  <c:pt idx="153">
                    <c:v>2013/14 2Q</c:v>
                  </c:pt>
                  <c:pt idx="154">
                    <c:v>2014/15 2Q</c:v>
                  </c:pt>
                  <c:pt idx="155">
                    <c:v>2015/16 1Q</c:v>
                  </c:pt>
                  <c:pt idx="156">
                    <c:v>2015/16 2Q</c:v>
                  </c:pt>
                  <c:pt idx="157">
                    <c:v>2016/17 1Q</c:v>
                  </c:pt>
                  <c:pt idx="158">
                    <c:v>2016/17 2Q</c:v>
                  </c:pt>
                  <c:pt idx="159">
                    <c:v>2017/18 1Q</c:v>
                  </c:pt>
                  <c:pt idx="160">
                    <c:v>2017/18 2Q</c:v>
                  </c:pt>
                  <c:pt idx="162">
                    <c:v>2011/12 1Q</c:v>
                  </c:pt>
                  <c:pt idx="163">
                    <c:v>2011/12 2Q</c:v>
                  </c:pt>
                  <c:pt idx="164">
                    <c:v>2012/13 1Q</c:v>
                  </c:pt>
                  <c:pt idx="165">
                    <c:v>2013/14 1Q</c:v>
                  </c:pt>
                  <c:pt idx="166">
                    <c:v>2013/14 2Q</c:v>
                  </c:pt>
                  <c:pt idx="167">
                    <c:v>2014/15 2Q</c:v>
                  </c:pt>
                  <c:pt idx="168">
                    <c:v>2015/16 1Q</c:v>
                  </c:pt>
                  <c:pt idx="169">
                    <c:v>2015/16 2Q</c:v>
                  </c:pt>
                  <c:pt idx="170">
                    <c:v>2016/17 1Q</c:v>
                  </c:pt>
                  <c:pt idx="171">
                    <c:v>2016/17 2Q</c:v>
                  </c:pt>
                  <c:pt idx="172">
                    <c:v>2017/18 1Q</c:v>
                  </c:pt>
                  <c:pt idx="173">
                    <c:v>2017/18 2Q</c:v>
                  </c:pt>
                  <c:pt idx="175">
                    <c:v>2011/12 1Q</c:v>
                  </c:pt>
                  <c:pt idx="176">
                    <c:v>2011/12 2Q</c:v>
                  </c:pt>
                  <c:pt idx="177">
                    <c:v>2012/13 1Q</c:v>
                  </c:pt>
                  <c:pt idx="178">
                    <c:v>2013/14 1Q</c:v>
                  </c:pt>
                  <c:pt idx="179">
                    <c:v>2013/14 2Q</c:v>
                  </c:pt>
                  <c:pt idx="180">
                    <c:v>2014/15 2Q</c:v>
                  </c:pt>
                  <c:pt idx="181">
                    <c:v>2015/16 1Q</c:v>
                  </c:pt>
                  <c:pt idx="182">
                    <c:v>2015/16 2Q</c:v>
                  </c:pt>
                  <c:pt idx="183">
                    <c:v>2016/17 1Q</c:v>
                  </c:pt>
                  <c:pt idx="184">
                    <c:v>2016/17 2Q</c:v>
                  </c:pt>
                  <c:pt idx="185">
                    <c:v>2017/18 1Q</c:v>
                  </c:pt>
                  <c:pt idx="186">
                    <c:v>2017/18 2Q</c:v>
                  </c:pt>
                </c:lvl>
                <c:lvl>
                  <c:pt idx="0">
                    <c:v>FME</c:v>
                  </c:pt>
                  <c:pt idx="13">
                    <c:v>ESEIAAT</c:v>
                  </c:pt>
                  <c:pt idx="20">
                    <c:v>ETSAB</c:v>
                  </c:pt>
                  <c:pt idx="28">
                    <c:v>ETSETB</c:v>
                  </c:pt>
                  <c:pt idx="41">
                    <c:v>ETSEIB</c:v>
                  </c:pt>
                  <c:pt idx="54">
                    <c:v>ETSECCPB</c:v>
                  </c:pt>
                  <c:pt idx="64">
                    <c:v>FIB</c:v>
                  </c:pt>
                  <c:pt idx="77">
                    <c:v>FNB</c:v>
                  </c:pt>
                  <c:pt idx="88">
                    <c:v>ETSAV</c:v>
                  </c:pt>
                  <c:pt idx="101">
                    <c:v>EEBE</c:v>
                  </c:pt>
                  <c:pt idx="114">
                    <c:v>EETAC</c:v>
                  </c:pt>
                  <c:pt idx="127">
                    <c:v>EPSEB</c:v>
                  </c:pt>
                  <c:pt idx="136">
                    <c:v>EPSEM</c:v>
                  </c:pt>
                  <c:pt idx="149">
                    <c:v>EPSEVG</c:v>
                  </c:pt>
                  <c:pt idx="162">
                    <c:v>FOOT</c:v>
                  </c:pt>
                  <c:pt idx="175">
                    <c:v>ESAB</c:v>
                  </c:pt>
                </c:lvl>
              </c:multiLvlStrCache>
            </c:multiLvlStrRef>
          </c:cat>
          <c:val>
            <c:numRef>
              <c:f>participacio!$H$54:$H$238</c:f>
              <c:numCache>
                <c:formatCode>General</c:formatCode>
                <c:ptCount val="185"/>
                <c:pt idx="0" formatCode="0.00%">
                  <c:v>0.35547387765817801</c:v>
                </c:pt>
                <c:pt idx="28" formatCode="0.00%">
                  <c:v>0.19153984617902145</c:v>
                </c:pt>
                <c:pt idx="41" formatCode="0.00%">
                  <c:v>0.16749842253197958</c:v>
                </c:pt>
                <c:pt idx="64" formatCode="0.00%">
                  <c:v>0.25250462017313491</c:v>
                </c:pt>
                <c:pt idx="88" formatCode="0.00%">
                  <c:v>0.26009280742459395</c:v>
                </c:pt>
                <c:pt idx="101" formatCode="0.00%">
                  <c:v>0.31963141602476425</c:v>
                </c:pt>
                <c:pt idx="114" formatCode="0.00%">
                  <c:v>0.10568031704095113</c:v>
                </c:pt>
                <c:pt idx="136" formatCode="0.00%">
                  <c:v>0.42762299940723175</c:v>
                </c:pt>
                <c:pt idx="149" formatCode="0.00%">
                  <c:v>0.24718538904178133</c:v>
                </c:pt>
                <c:pt idx="162" formatCode="0.00%">
                  <c:v>0.18781348690321381</c:v>
                </c:pt>
                <c:pt idx="175" formatCode="0.00%">
                  <c:v>0.13948935475976834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EB-49A7-9196-41638D0C0F27}"/>
            </c:ext>
          </c:extLst>
        </c:ser>
        <c:ser>
          <c:idx val="2"/>
          <c:order val="2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participacio!$E$54:$F$240</c:f>
              <c:multiLvlStrCache>
                <c:ptCount val="187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1">
                    <c:v>2017/18 2Q</c:v>
                  </c:pt>
                  <c:pt idx="14">
                    <c:v>2015/16 2Q</c:v>
                  </c:pt>
                  <c:pt idx="15">
                    <c:v>2016/17 1Q</c:v>
                  </c:pt>
                  <c:pt idx="16">
                    <c:v>2016/17 2Q</c:v>
                  </c:pt>
                  <c:pt idx="17">
                    <c:v>2017/18 1Q</c:v>
                  </c:pt>
                  <c:pt idx="18">
                    <c:v>2017/18 2Q</c:v>
                  </c:pt>
                  <c:pt idx="20">
                    <c:v>2014/15 2Q</c:v>
                  </c:pt>
                  <c:pt idx="21">
                    <c:v>2015/16 1Q</c:v>
                  </c:pt>
                  <c:pt idx="22">
                    <c:v>2015/16 2Q</c:v>
                  </c:pt>
                  <c:pt idx="23">
                    <c:v>2016/17 1Q</c:v>
                  </c:pt>
                  <c:pt idx="24">
                    <c:v>2016/17 2Q</c:v>
                  </c:pt>
                  <c:pt idx="25">
                    <c:v>2017/18 1Q</c:v>
                  </c:pt>
                  <c:pt idx="26">
                    <c:v>2017/18 2Q</c:v>
                  </c:pt>
                  <c:pt idx="28">
                    <c:v>2011/12 1Q</c:v>
                  </c:pt>
                  <c:pt idx="29">
                    <c:v>2011/12 2Q</c:v>
                  </c:pt>
                  <c:pt idx="30">
                    <c:v>2012/13 1Q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6">
                    <c:v>2016/17 1Q</c:v>
                  </c:pt>
                  <c:pt idx="37">
                    <c:v>2016/17 2Q</c:v>
                  </c:pt>
                  <c:pt idx="38">
                    <c:v>2017/18 1Q</c:v>
                  </c:pt>
                  <c:pt idx="39">
                    <c:v>2017/18 2Q</c:v>
                  </c:pt>
                  <c:pt idx="41">
                    <c:v>2011/12 1Q</c:v>
                  </c:pt>
                  <c:pt idx="42">
                    <c:v>2011/12 2Q</c:v>
                  </c:pt>
                  <c:pt idx="43">
                    <c:v>2012/13 1Q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1">
                    <c:v>2017/18 1Q</c:v>
                  </c:pt>
                  <c:pt idx="52">
                    <c:v>2017/18 2Q</c:v>
                  </c:pt>
                  <c:pt idx="54">
                    <c:v>2013/14 1Q</c:v>
                  </c:pt>
                  <c:pt idx="55">
                    <c:v>2013/14 2Q</c:v>
                  </c:pt>
                  <c:pt idx="56">
                    <c:v>2014/15 2Q</c:v>
                  </c:pt>
                  <c:pt idx="57">
                    <c:v>2015/16 1Q</c:v>
                  </c:pt>
                  <c:pt idx="58">
                    <c:v>2015/16 2Q</c:v>
                  </c:pt>
                  <c:pt idx="59">
                    <c:v>2016/17 1Q</c:v>
                  </c:pt>
                  <c:pt idx="60">
                    <c:v>2016/17 2Q</c:v>
                  </c:pt>
                  <c:pt idx="61">
                    <c:v>2017/18 1Q</c:v>
                  </c:pt>
                  <c:pt idx="62">
                    <c:v>2017/18 2Q</c:v>
                  </c:pt>
                  <c:pt idx="64">
                    <c:v>2011/12 1Q</c:v>
                  </c:pt>
                  <c:pt idx="65">
                    <c:v>2011/12 2Q</c:v>
                  </c:pt>
                  <c:pt idx="66">
                    <c:v>2012/13 1Q</c:v>
                  </c:pt>
                  <c:pt idx="67">
                    <c:v>2013/14 1Q</c:v>
                  </c:pt>
                  <c:pt idx="68">
                    <c:v>2013/14 2Q</c:v>
                  </c:pt>
                  <c:pt idx="69">
                    <c:v>2014/15 2Q</c:v>
                  </c:pt>
                  <c:pt idx="70">
                    <c:v>2015/16 1Q</c:v>
                  </c:pt>
                  <c:pt idx="71">
                    <c:v>2015/16 2Q</c:v>
                  </c:pt>
                  <c:pt idx="72">
                    <c:v>2016/17 1Q</c:v>
                  </c:pt>
                  <c:pt idx="73">
                    <c:v>2016/17 2Q</c:v>
                  </c:pt>
                  <c:pt idx="74">
                    <c:v>2017/18 1Q</c:v>
                  </c:pt>
                  <c:pt idx="75">
                    <c:v>2017/18 2Q</c:v>
                  </c:pt>
                  <c:pt idx="77">
                    <c:v>2012/13 1Q</c:v>
                  </c:pt>
                  <c:pt idx="78">
                    <c:v>2013/14 1Q</c:v>
                  </c:pt>
                  <c:pt idx="79">
                    <c:v>2013/14 2Q</c:v>
                  </c:pt>
                  <c:pt idx="80">
                    <c:v>2014/15 2Q</c:v>
                  </c:pt>
                  <c:pt idx="81">
                    <c:v>2015/16 1Q</c:v>
                  </c:pt>
                  <c:pt idx="82">
                    <c:v>2015/16 2Q</c:v>
                  </c:pt>
                  <c:pt idx="83">
                    <c:v>2016/17 1Q</c:v>
                  </c:pt>
                  <c:pt idx="84">
                    <c:v>2016/17 2Q</c:v>
                  </c:pt>
                  <c:pt idx="85">
                    <c:v>2017/18 1Q</c:v>
                  </c:pt>
                  <c:pt idx="86">
                    <c:v>2017/18 2Q</c:v>
                  </c:pt>
                  <c:pt idx="88">
                    <c:v>2011/12 1Q</c:v>
                  </c:pt>
                  <c:pt idx="89">
                    <c:v>2011/12 2Q</c:v>
                  </c:pt>
                  <c:pt idx="90">
                    <c:v>2012/13 1Q</c:v>
                  </c:pt>
                  <c:pt idx="91">
                    <c:v>2013/14 1Q</c:v>
                  </c:pt>
                  <c:pt idx="92">
                    <c:v>2013/14 2Q</c:v>
                  </c:pt>
                  <c:pt idx="93">
                    <c:v>2014/15 2Q</c:v>
                  </c:pt>
                  <c:pt idx="94">
                    <c:v>2015/16 1Q</c:v>
                  </c:pt>
                  <c:pt idx="95">
                    <c:v>2015/16 2Q</c:v>
                  </c:pt>
                  <c:pt idx="96">
                    <c:v>2016/17 1Q</c:v>
                  </c:pt>
                  <c:pt idx="97">
                    <c:v>2016/17 2Q</c:v>
                  </c:pt>
                  <c:pt idx="98">
                    <c:v>2017/18 1Q</c:v>
                  </c:pt>
                  <c:pt idx="99">
                    <c:v>2017/18 2Q</c:v>
                  </c:pt>
                  <c:pt idx="101">
                    <c:v>2011/12 1Q</c:v>
                  </c:pt>
                  <c:pt idx="102">
                    <c:v>2011/12 2Q</c:v>
                  </c:pt>
                  <c:pt idx="103">
                    <c:v>2012/13 1Q</c:v>
                  </c:pt>
                  <c:pt idx="104">
                    <c:v>2013/14 1Q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1">
                    <c:v>2017/18 1Q</c:v>
                  </c:pt>
                  <c:pt idx="112">
                    <c:v>2017/18 2Q</c:v>
                  </c:pt>
                  <c:pt idx="114">
                    <c:v>2011/12 1Q</c:v>
                  </c:pt>
                  <c:pt idx="115">
                    <c:v>2011/12 2Q</c:v>
                  </c:pt>
                  <c:pt idx="116">
                    <c:v>2012/13 1Q</c:v>
                  </c:pt>
                  <c:pt idx="117">
                    <c:v>2013/14 1Q</c:v>
                  </c:pt>
                  <c:pt idx="118">
                    <c:v>2013/14 2Q</c:v>
                  </c:pt>
                  <c:pt idx="119">
                    <c:v>2014/15 2Q</c:v>
                  </c:pt>
                  <c:pt idx="120">
                    <c:v>2015/16 1Q</c:v>
                  </c:pt>
                  <c:pt idx="121">
                    <c:v>2015/16 2Q</c:v>
                  </c:pt>
                  <c:pt idx="122">
                    <c:v>2016/17 1Q</c:v>
                  </c:pt>
                  <c:pt idx="123">
                    <c:v>2016/17 2Q</c:v>
                  </c:pt>
                  <c:pt idx="124">
                    <c:v>2017/18 1Q</c:v>
                  </c:pt>
                  <c:pt idx="125">
                    <c:v>2017/18 2Q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3">
                    <c:v>2017/18 1Q</c:v>
                  </c:pt>
                  <c:pt idx="134">
                    <c:v>2017/18 2Q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7">
                    <c:v>2017/18 2Q</c:v>
                  </c:pt>
                  <c:pt idx="149">
                    <c:v>2011/12 1Q</c:v>
                  </c:pt>
                  <c:pt idx="150">
                    <c:v>2011/12 2Q</c:v>
                  </c:pt>
                  <c:pt idx="151">
                    <c:v>2012/13 1Q</c:v>
                  </c:pt>
                  <c:pt idx="152">
                    <c:v>2013/14 1Q</c:v>
                  </c:pt>
                  <c:pt idx="153">
                    <c:v>2013/14 2Q</c:v>
                  </c:pt>
                  <c:pt idx="154">
                    <c:v>2014/15 2Q</c:v>
                  </c:pt>
                  <c:pt idx="155">
                    <c:v>2015/16 1Q</c:v>
                  </c:pt>
                  <c:pt idx="156">
                    <c:v>2015/16 2Q</c:v>
                  </c:pt>
                  <c:pt idx="157">
                    <c:v>2016/17 1Q</c:v>
                  </c:pt>
                  <c:pt idx="158">
                    <c:v>2016/17 2Q</c:v>
                  </c:pt>
                  <c:pt idx="159">
                    <c:v>2017/18 1Q</c:v>
                  </c:pt>
                  <c:pt idx="160">
                    <c:v>2017/18 2Q</c:v>
                  </c:pt>
                  <c:pt idx="162">
                    <c:v>2011/12 1Q</c:v>
                  </c:pt>
                  <c:pt idx="163">
                    <c:v>2011/12 2Q</c:v>
                  </c:pt>
                  <c:pt idx="164">
                    <c:v>2012/13 1Q</c:v>
                  </c:pt>
                  <c:pt idx="165">
                    <c:v>2013/14 1Q</c:v>
                  </c:pt>
                  <c:pt idx="166">
                    <c:v>2013/14 2Q</c:v>
                  </c:pt>
                  <c:pt idx="167">
                    <c:v>2014/15 2Q</c:v>
                  </c:pt>
                  <c:pt idx="168">
                    <c:v>2015/16 1Q</c:v>
                  </c:pt>
                  <c:pt idx="169">
                    <c:v>2015/16 2Q</c:v>
                  </c:pt>
                  <c:pt idx="170">
                    <c:v>2016/17 1Q</c:v>
                  </c:pt>
                  <c:pt idx="171">
                    <c:v>2016/17 2Q</c:v>
                  </c:pt>
                  <c:pt idx="172">
                    <c:v>2017/18 1Q</c:v>
                  </c:pt>
                  <c:pt idx="173">
                    <c:v>2017/18 2Q</c:v>
                  </c:pt>
                  <c:pt idx="175">
                    <c:v>2011/12 1Q</c:v>
                  </c:pt>
                  <c:pt idx="176">
                    <c:v>2011/12 2Q</c:v>
                  </c:pt>
                  <c:pt idx="177">
                    <c:v>2012/13 1Q</c:v>
                  </c:pt>
                  <c:pt idx="178">
                    <c:v>2013/14 1Q</c:v>
                  </c:pt>
                  <c:pt idx="179">
                    <c:v>2013/14 2Q</c:v>
                  </c:pt>
                  <c:pt idx="180">
                    <c:v>2014/15 2Q</c:v>
                  </c:pt>
                  <c:pt idx="181">
                    <c:v>2015/16 1Q</c:v>
                  </c:pt>
                  <c:pt idx="182">
                    <c:v>2015/16 2Q</c:v>
                  </c:pt>
                  <c:pt idx="183">
                    <c:v>2016/17 1Q</c:v>
                  </c:pt>
                  <c:pt idx="184">
                    <c:v>2016/17 2Q</c:v>
                  </c:pt>
                  <c:pt idx="185">
                    <c:v>2017/18 1Q</c:v>
                  </c:pt>
                  <c:pt idx="186">
                    <c:v>2017/18 2Q</c:v>
                  </c:pt>
                </c:lvl>
                <c:lvl>
                  <c:pt idx="0">
                    <c:v>FME</c:v>
                  </c:pt>
                  <c:pt idx="13">
                    <c:v>ESEIAAT</c:v>
                  </c:pt>
                  <c:pt idx="20">
                    <c:v>ETSAB</c:v>
                  </c:pt>
                  <c:pt idx="28">
                    <c:v>ETSETB</c:v>
                  </c:pt>
                  <c:pt idx="41">
                    <c:v>ETSEIB</c:v>
                  </c:pt>
                  <c:pt idx="54">
                    <c:v>ETSECCPB</c:v>
                  </c:pt>
                  <c:pt idx="64">
                    <c:v>FIB</c:v>
                  </c:pt>
                  <c:pt idx="77">
                    <c:v>FNB</c:v>
                  </c:pt>
                  <c:pt idx="88">
                    <c:v>ETSAV</c:v>
                  </c:pt>
                  <c:pt idx="101">
                    <c:v>EEBE</c:v>
                  </c:pt>
                  <c:pt idx="114">
                    <c:v>EETAC</c:v>
                  </c:pt>
                  <c:pt idx="127">
                    <c:v>EPSEB</c:v>
                  </c:pt>
                  <c:pt idx="136">
                    <c:v>EPSEM</c:v>
                  </c:pt>
                  <c:pt idx="149">
                    <c:v>EPSEVG</c:v>
                  </c:pt>
                  <c:pt idx="162">
                    <c:v>FOOT</c:v>
                  </c:pt>
                  <c:pt idx="175">
                    <c:v>ESAB</c:v>
                  </c:pt>
                </c:lvl>
              </c:multiLvlStrCache>
            </c:multiLvlStrRef>
          </c:cat>
          <c:val>
            <c:numRef>
              <c:f>participacio!$I$54:$I$238</c:f>
              <c:numCache>
                <c:formatCode>0.00%</c:formatCode>
                <c:ptCount val="185"/>
                <c:pt idx="1">
                  <c:v>0.37237321378537408</c:v>
                </c:pt>
                <c:pt idx="29">
                  <c:v>0.18043992638681974</c:v>
                </c:pt>
                <c:pt idx="42">
                  <c:v>0.20022546502160707</c:v>
                </c:pt>
                <c:pt idx="65">
                  <c:v>0.29041785167359441</c:v>
                </c:pt>
                <c:pt idx="89">
                  <c:v>0.17415246945448287</c:v>
                </c:pt>
                <c:pt idx="102">
                  <c:v>0.343114857412951</c:v>
                </c:pt>
                <c:pt idx="115">
                  <c:v>0.11816849816849817</c:v>
                </c:pt>
                <c:pt idx="137">
                  <c:v>0.4271817676486937</c:v>
                </c:pt>
                <c:pt idx="150">
                  <c:v>0.24804261845185244</c:v>
                </c:pt>
                <c:pt idx="163">
                  <c:v>0.15227208580299181</c:v>
                </c:pt>
                <c:pt idx="176">
                  <c:v>0.15941031941031941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EB-49A7-9196-41638D0C0F27}"/>
            </c:ext>
          </c:extLst>
        </c:ser>
        <c:ser>
          <c:idx val="3"/>
          <c:order val="3"/>
          <c:spPr>
            <a:solidFill>
              <a:schemeClr val="accent5">
                <a:lumMod val="50000"/>
              </a:schemeClr>
            </a:solidFill>
          </c:spPr>
          <c:invertIfNegative val="0"/>
          <c:cat>
            <c:multiLvlStrRef>
              <c:f>participacio!$E$54:$F$240</c:f>
              <c:multiLvlStrCache>
                <c:ptCount val="187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1">
                    <c:v>2017/18 2Q</c:v>
                  </c:pt>
                  <c:pt idx="14">
                    <c:v>2015/16 2Q</c:v>
                  </c:pt>
                  <c:pt idx="15">
                    <c:v>2016/17 1Q</c:v>
                  </c:pt>
                  <c:pt idx="16">
                    <c:v>2016/17 2Q</c:v>
                  </c:pt>
                  <c:pt idx="17">
                    <c:v>2017/18 1Q</c:v>
                  </c:pt>
                  <c:pt idx="18">
                    <c:v>2017/18 2Q</c:v>
                  </c:pt>
                  <c:pt idx="20">
                    <c:v>2014/15 2Q</c:v>
                  </c:pt>
                  <c:pt idx="21">
                    <c:v>2015/16 1Q</c:v>
                  </c:pt>
                  <c:pt idx="22">
                    <c:v>2015/16 2Q</c:v>
                  </c:pt>
                  <c:pt idx="23">
                    <c:v>2016/17 1Q</c:v>
                  </c:pt>
                  <c:pt idx="24">
                    <c:v>2016/17 2Q</c:v>
                  </c:pt>
                  <c:pt idx="25">
                    <c:v>2017/18 1Q</c:v>
                  </c:pt>
                  <c:pt idx="26">
                    <c:v>2017/18 2Q</c:v>
                  </c:pt>
                  <c:pt idx="28">
                    <c:v>2011/12 1Q</c:v>
                  </c:pt>
                  <c:pt idx="29">
                    <c:v>2011/12 2Q</c:v>
                  </c:pt>
                  <c:pt idx="30">
                    <c:v>2012/13 1Q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6">
                    <c:v>2016/17 1Q</c:v>
                  </c:pt>
                  <c:pt idx="37">
                    <c:v>2016/17 2Q</c:v>
                  </c:pt>
                  <c:pt idx="38">
                    <c:v>2017/18 1Q</c:v>
                  </c:pt>
                  <c:pt idx="39">
                    <c:v>2017/18 2Q</c:v>
                  </c:pt>
                  <c:pt idx="41">
                    <c:v>2011/12 1Q</c:v>
                  </c:pt>
                  <c:pt idx="42">
                    <c:v>2011/12 2Q</c:v>
                  </c:pt>
                  <c:pt idx="43">
                    <c:v>2012/13 1Q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1">
                    <c:v>2017/18 1Q</c:v>
                  </c:pt>
                  <c:pt idx="52">
                    <c:v>2017/18 2Q</c:v>
                  </c:pt>
                  <c:pt idx="54">
                    <c:v>2013/14 1Q</c:v>
                  </c:pt>
                  <c:pt idx="55">
                    <c:v>2013/14 2Q</c:v>
                  </c:pt>
                  <c:pt idx="56">
                    <c:v>2014/15 2Q</c:v>
                  </c:pt>
                  <c:pt idx="57">
                    <c:v>2015/16 1Q</c:v>
                  </c:pt>
                  <c:pt idx="58">
                    <c:v>2015/16 2Q</c:v>
                  </c:pt>
                  <c:pt idx="59">
                    <c:v>2016/17 1Q</c:v>
                  </c:pt>
                  <c:pt idx="60">
                    <c:v>2016/17 2Q</c:v>
                  </c:pt>
                  <c:pt idx="61">
                    <c:v>2017/18 1Q</c:v>
                  </c:pt>
                  <c:pt idx="62">
                    <c:v>2017/18 2Q</c:v>
                  </c:pt>
                  <c:pt idx="64">
                    <c:v>2011/12 1Q</c:v>
                  </c:pt>
                  <c:pt idx="65">
                    <c:v>2011/12 2Q</c:v>
                  </c:pt>
                  <c:pt idx="66">
                    <c:v>2012/13 1Q</c:v>
                  </c:pt>
                  <c:pt idx="67">
                    <c:v>2013/14 1Q</c:v>
                  </c:pt>
                  <c:pt idx="68">
                    <c:v>2013/14 2Q</c:v>
                  </c:pt>
                  <c:pt idx="69">
                    <c:v>2014/15 2Q</c:v>
                  </c:pt>
                  <c:pt idx="70">
                    <c:v>2015/16 1Q</c:v>
                  </c:pt>
                  <c:pt idx="71">
                    <c:v>2015/16 2Q</c:v>
                  </c:pt>
                  <c:pt idx="72">
                    <c:v>2016/17 1Q</c:v>
                  </c:pt>
                  <c:pt idx="73">
                    <c:v>2016/17 2Q</c:v>
                  </c:pt>
                  <c:pt idx="74">
                    <c:v>2017/18 1Q</c:v>
                  </c:pt>
                  <c:pt idx="75">
                    <c:v>2017/18 2Q</c:v>
                  </c:pt>
                  <c:pt idx="77">
                    <c:v>2012/13 1Q</c:v>
                  </c:pt>
                  <c:pt idx="78">
                    <c:v>2013/14 1Q</c:v>
                  </c:pt>
                  <c:pt idx="79">
                    <c:v>2013/14 2Q</c:v>
                  </c:pt>
                  <c:pt idx="80">
                    <c:v>2014/15 2Q</c:v>
                  </c:pt>
                  <c:pt idx="81">
                    <c:v>2015/16 1Q</c:v>
                  </c:pt>
                  <c:pt idx="82">
                    <c:v>2015/16 2Q</c:v>
                  </c:pt>
                  <c:pt idx="83">
                    <c:v>2016/17 1Q</c:v>
                  </c:pt>
                  <c:pt idx="84">
                    <c:v>2016/17 2Q</c:v>
                  </c:pt>
                  <c:pt idx="85">
                    <c:v>2017/18 1Q</c:v>
                  </c:pt>
                  <c:pt idx="86">
                    <c:v>2017/18 2Q</c:v>
                  </c:pt>
                  <c:pt idx="88">
                    <c:v>2011/12 1Q</c:v>
                  </c:pt>
                  <c:pt idx="89">
                    <c:v>2011/12 2Q</c:v>
                  </c:pt>
                  <c:pt idx="90">
                    <c:v>2012/13 1Q</c:v>
                  </c:pt>
                  <c:pt idx="91">
                    <c:v>2013/14 1Q</c:v>
                  </c:pt>
                  <c:pt idx="92">
                    <c:v>2013/14 2Q</c:v>
                  </c:pt>
                  <c:pt idx="93">
                    <c:v>2014/15 2Q</c:v>
                  </c:pt>
                  <c:pt idx="94">
                    <c:v>2015/16 1Q</c:v>
                  </c:pt>
                  <c:pt idx="95">
                    <c:v>2015/16 2Q</c:v>
                  </c:pt>
                  <c:pt idx="96">
                    <c:v>2016/17 1Q</c:v>
                  </c:pt>
                  <c:pt idx="97">
                    <c:v>2016/17 2Q</c:v>
                  </c:pt>
                  <c:pt idx="98">
                    <c:v>2017/18 1Q</c:v>
                  </c:pt>
                  <c:pt idx="99">
                    <c:v>2017/18 2Q</c:v>
                  </c:pt>
                  <c:pt idx="101">
                    <c:v>2011/12 1Q</c:v>
                  </c:pt>
                  <c:pt idx="102">
                    <c:v>2011/12 2Q</c:v>
                  </c:pt>
                  <c:pt idx="103">
                    <c:v>2012/13 1Q</c:v>
                  </c:pt>
                  <c:pt idx="104">
                    <c:v>2013/14 1Q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1">
                    <c:v>2017/18 1Q</c:v>
                  </c:pt>
                  <c:pt idx="112">
                    <c:v>2017/18 2Q</c:v>
                  </c:pt>
                  <c:pt idx="114">
                    <c:v>2011/12 1Q</c:v>
                  </c:pt>
                  <c:pt idx="115">
                    <c:v>2011/12 2Q</c:v>
                  </c:pt>
                  <c:pt idx="116">
                    <c:v>2012/13 1Q</c:v>
                  </c:pt>
                  <c:pt idx="117">
                    <c:v>2013/14 1Q</c:v>
                  </c:pt>
                  <c:pt idx="118">
                    <c:v>2013/14 2Q</c:v>
                  </c:pt>
                  <c:pt idx="119">
                    <c:v>2014/15 2Q</c:v>
                  </c:pt>
                  <c:pt idx="120">
                    <c:v>2015/16 1Q</c:v>
                  </c:pt>
                  <c:pt idx="121">
                    <c:v>2015/16 2Q</c:v>
                  </c:pt>
                  <c:pt idx="122">
                    <c:v>2016/17 1Q</c:v>
                  </c:pt>
                  <c:pt idx="123">
                    <c:v>2016/17 2Q</c:v>
                  </c:pt>
                  <c:pt idx="124">
                    <c:v>2017/18 1Q</c:v>
                  </c:pt>
                  <c:pt idx="125">
                    <c:v>2017/18 2Q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3">
                    <c:v>2017/18 1Q</c:v>
                  </c:pt>
                  <c:pt idx="134">
                    <c:v>2017/18 2Q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7">
                    <c:v>2017/18 2Q</c:v>
                  </c:pt>
                  <c:pt idx="149">
                    <c:v>2011/12 1Q</c:v>
                  </c:pt>
                  <c:pt idx="150">
                    <c:v>2011/12 2Q</c:v>
                  </c:pt>
                  <c:pt idx="151">
                    <c:v>2012/13 1Q</c:v>
                  </c:pt>
                  <c:pt idx="152">
                    <c:v>2013/14 1Q</c:v>
                  </c:pt>
                  <c:pt idx="153">
                    <c:v>2013/14 2Q</c:v>
                  </c:pt>
                  <c:pt idx="154">
                    <c:v>2014/15 2Q</c:v>
                  </c:pt>
                  <c:pt idx="155">
                    <c:v>2015/16 1Q</c:v>
                  </c:pt>
                  <c:pt idx="156">
                    <c:v>2015/16 2Q</c:v>
                  </c:pt>
                  <c:pt idx="157">
                    <c:v>2016/17 1Q</c:v>
                  </c:pt>
                  <c:pt idx="158">
                    <c:v>2016/17 2Q</c:v>
                  </c:pt>
                  <c:pt idx="159">
                    <c:v>2017/18 1Q</c:v>
                  </c:pt>
                  <c:pt idx="160">
                    <c:v>2017/18 2Q</c:v>
                  </c:pt>
                  <c:pt idx="162">
                    <c:v>2011/12 1Q</c:v>
                  </c:pt>
                  <c:pt idx="163">
                    <c:v>2011/12 2Q</c:v>
                  </c:pt>
                  <c:pt idx="164">
                    <c:v>2012/13 1Q</c:v>
                  </c:pt>
                  <c:pt idx="165">
                    <c:v>2013/14 1Q</c:v>
                  </c:pt>
                  <c:pt idx="166">
                    <c:v>2013/14 2Q</c:v>
                  </c:pt>
                  <c:pt idx="167">
                    <c:v>2014/15 2Q</c:v>
                  </c:pt>
                  <c:pt idx="168">
                    <c:v>2015/16 1Q</c:v>
                  </c:pt>
                  <c:pt idx="169">
                    <c:v>2015/16 2Q</c:v>
                  </c:pt>
                  <c:pt idx="170">
                    <c:v>2016/17 1Q</c:v>
                  </c:pt>
                  <c:pt idx="171">
                    <c:v>2016/17 2Q</c:v>
                  </c:pt>
                  <c:pt idx="172">
                    <c:v>2017/18 1Q</c:v>
                  </c:pt>
                  <c:pt idx="173">
                    <c:v>2017/18 2Q</c:v>
                  </c:pt>
                  <c:pt idx="175">
                    <c:v>2011/12 1Q</c:v>
                  </c:pt>
                  <c:pt idx="176">
                    <c:v>2011/12 2Q</c:v>
                  </c:pt>
                  <c:pt idx="177">
                    <c:v>2012/13 1Q</c:v>
                  </c:pt>
                  <c:pt idx="178">
                    <c:v>2013/14 1Q</c:v>
                  </c:pt>
                  <c:pt idx="179">
                    <c:v>2013/14 2Q</c:v>
                  </c:pt>
                  <c:pt idx="180">
                    <c:v>2014/15 2Q</c:v>
                  </c:pt>
                  <c:pt idx="181">
                    <c:v>2015/16 1Q</c:v>
                  </c:pt>
                  <c:pt idx="182">
                    <c:v>2015/16 2Q</c:v>
                  </c:pt>
                  <c:pt idx="183">
                    <c:v>2016/17 1Q</c:v>
                  </c:pt>
                  <c:pt idx="184">
                    <c:v>2016/17 2Q</c:v>
                  </c:pt>
                  <c:pt idx="185">
                    <c:v>2017/18 1Q</c:v>
                  </c:pt>
                  <c:pt idx="186">
                    <c:v>2017/18 2Q</c:v>
                  </c:pt>
                </c:lvl>
                <c:lvl>
                  <c:pt idx="0">
                    <c:v>FME</c:v>
                  </c:pt>
                  <c:pt idx="13">
                    <c:v>ESEIAAT</c:v>
                  </c:pt>
                  <c:pt idx="20">
                    <c:v>ETSAB</c:v>
                  </c:pt>
                  <c:pt idx="28">
                    <c:v>ETSETB</c:v>
                  </c:pt>
                  <c:pt idx="41">
                    <c:v>ETSEIB</c:v>
                  </c:pt>
                  <c:pt idx="54">
                    <c:v>ETSECCPB</c:v>
                  </c:pt>
                  <c:pt idx="64">
                    <c:v>FIB</c:v>
                  </c:pt>
                  <c:pt idx="77">
                    <c:v>FNB</c:v>
                  </c:pt>
                  <c:pt idx="88">
                    <c:v>ETSAV</c:v>
                  </c:pt>
                  <c:pt idx="101">
                    <c:v>EEBE</c:v>
                  </c:pt>
                  <c:pt idx="114">
                    <c:v>EETAC</c:v>
                  </c:pt>
                  <c:pt idx="127">
                    <c:v>EPSEB</c:v>
                  </c:pt>
                  <c:pt idx="136">
                    <c:v>EPSEM</c:v>
                  </c:pt>
                  <c:pt idx="149">
                    <c:v>EPSEVG</c:v>
                  </c:pt>
                  <c:pt idx="162">
                    <c:v>FOOT</c:v>
                  </c:pt>
                  <c:pt idx="175">
                    <c:v>ESAB</c:v>
                  </c:pt>
                </c:lvl>
              </c:multiLvlStrCache>
            </c:multiLvlStrRef>
          </c:cat>
          <c:val>
            <c:numRef>
              <c:f>participacio!$J$54:$J$238</c:f>
              <c:numCache>
                <c:formatCode>General</c:formatCode>
                <c:ptCount val="185"/>
                <c:pt idx="2" formatCode="0.00%">
                  <c:v>0.30384250474383301</c:v>
                </c:pt>
                <c:pt idx="30" formatCode="0.00%">
                  <c:v>0.26991045249227358</c:v>
                </c:pt>
                <c:pt idx="43" formatCode="0.00%">
                  <c:v>0.19048913043478261</c:v>
                </c:pt>
                <c:pt idx="66" formatCode="0.00%">
                  <c:v>0.27976987551455634</c:v>
                </c:pt>
                <c:pt idx="77" formatCode="0.00%">
                  <c:v>0.19040000000000001</c:v>
                </c:pt>
                <c:pt idx="90" formatCode="0.00%">
                  <c:v>0.207132667617689</c:v>
                </c:pt>
                <c:pt idx="103" formatCode="0.00%">
                  <c:v>0.32092955911098242</c:v>
                </c:pt>
                <c:pt idx="116" formatCode="0.00%">
                  <c:v>0.2401017282238021</c:v>
                </c:pt>
                <c:pt idx="138" formatCode="0.00%">
                  <c:v>0.44702026945017598</c:v>
                </c:pt>
                <c:pt idx="151" formatCode="0.00%">
                  <c:v>0.20571306757620977</c:v>
                </c:pt>
                <c:pt idx="164" formatCode="0.00%">
                  <c:v>0.27598177478845737</c:v>
                </c:pt>
                <c:pt idx="177" formatCode="0.00%">
                  <c:v>0.16473063973063973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EB-49A7-9196-41638D0C0F27}"/>
            </c:ext>
          </c:extLst>
        </c:ser>
        <c:ser>
          <c:idx val="4"/>
          <c:order val="4"/>
          <c:spPr>
            <a:solidFill>
              <a:schemeClr val="tx2">
                <a:lumMod val="60000"/>
                <a:lumOff val="40000"/>
              </a:schemeClr>
            </a:solidFill>
            <a:ln cmpd="dbl">
              <a:noFill/>
              <a:prstDash val="solid"/>
            </a:ln>
          </c:spPr>
          <c:invertIfNegative val="0"/>
          <c:cat>
            <c:multiLvlStrRef>
              <c:f>participacio!$E$54:$F$240</c:f>
              <c:multiLvlStrCache>
                <c:ptCount val="187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1">
                    <c:v>2017/18 2Q</c:v>
                  </c:pt>
                  <c:pt idx="14">
                    <c:v>2015/16 2Q</c:v>
                  </c:pt>
                  <c:pt idx="15">
                    <c:v>2016/17 1Q</c:v>
                  </c:pt>
                  <c:pt idx="16">
                    <c:v>2016/17 2Q</c:v>
                  </c:pt>
                  <c:pt idx="17">
                    <c:v>2017/18 1Q</c:v>
                  </c:pt>
                  <c:pt idx="18">
                    <c:v>2017/18 2Q</c:v>
                  </c:pt>
                  <c:pt idx="20">
                    <c:v>2014/15 2Q</c:v>
                  </c:pt>
                  <c:pt idx="21">
                    <c:v>2015/16 1Q</c:v>
                  </c:pt>
                  <c:pt idx="22">
                    <c:v>2015/16 2Q</c:v>
                  </c:pt>
                  <c:pt idx="23">
                    <c:v>2016/17 1Q</c:v>
                  </c:pt>
                  <c:pt idx="24">
                    <c:v>2016/17 2Q</c:v>
                  </c:pt>
                  <c:pt idx="25">
                    <c:v>2017/18 1Q</c:v>
                  </c:pt>
                  <c:pt idx="26">
                    <c:v>2017/18 2Q</c:v>
                  </c:pt>
                  <c:pt idx="28">
                    <c:v>2011/12 1Q</c:v>
                  </c:pt>
                  <c:pt idx="29">
                    <c:v>2011/12 2Q</c:v>
                  </c:pt>
                  <c:pt idx="30">
                    <c:v>2012/13 1Q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6">
                    <c:v>2016/17 1Q</c:v>
                  </c:pt>
                  <c:pt idx="37">
                    <c:v>2016/17 2Q</c:v>
                  </c:pt>
                  <c:pt idx="38">
                    <c:v>2017/18 1Q</c:v>
                  </c:pt>
                  <c:pt idx="39">
                    <c:v>2017/18 2Q</c:v>
                  </c:pt>
                  <c:pt idx="41">
                    <c:v>2011/12 1Q</c:v>
                  </c:pt>
                  <c:pt idx="42">
                    <c:v>2011/12 2Q</c:v>
                  </c:pt>
                  <c:pt idx="43">
                    <c:v>2012/13 1Q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1">
                    <c:v>2017/18 1Q</c:v>
                  </c:pt>
                  <c:pt idx="52">
                    <c:v>2017/18 2Q</c:v>
                  </c:pt>
                  <c:pt idx="54">
                    <c:v>2013/14 1Q</c:v>
                  </c:pt>
                  <c:pt idx="55">
                    <c:v>2013/14 2Q</c:v>
                  </c:pt>
                  <c:pt idx="56">
                    <c:v>2014/15 2Q</c:v>
                  </c:pt>
                  <c:pt idx="57">
                    <c:v>2015/16 1Q</c:v>
                  </c:pt>
                  <c:pt idx="58">
                    <c:v>2015/16 2Q</c:v>
                  </c:pt>
                  <c:pt idx="59">
                    <c:v>2016/17 1Q</c:v>
                  </c:pt>
                  <c:pt idx="60">
                    <c:v>2016/17 2Q</c:v>
                  </c:pt>
                  <c:pt idx="61">
                    <c:v>2017/18 1Q</c:v>
                  </c:pt>
                  <c:pt idx="62">
                    <c:v>2017/18 2Q</c:v>
                  </c:pt>
                  <c:pt idx="64">
                    <c:v>2011/12 1Q</c:v>
                  </c:pt>
                  <c:pt idx="65">
                    <c:v>2011/12 2Q</c:v>
                  </c:pt>
                  <c:pt idx="66">
                    <c:v>2012/13 1Q</c:v>
                  </c:pt>
                  <c:pt idx="67">
                    <c:v>2013/14 1Q</c:v>
                  </c:pt>
                  <c:pt idx="68">
                    <c:v>2013/14 2Q</c:v>
                  </c:pt>
                  <c:pt idx="69">
                    <c:v>2014/15 2Q</c:v>
                  </c:pt>
                  <c:pt idx="70">
                    <c:v>2015/16 1Q</c:v>
                  </c:pt>
                  <c:pt idx="71">
                    <c:v>2015/16 2Q</c:v>
                  </c:pt>
                  <c:pt idx="72">
                    <c:v>2016/17 1Q</c:v>
                  </c:pt>
                  <c:pt idx="73">
                    <c:v>2016/17 2Q</c:v>
                  </c:pt>
                  <c:pt idx="74">
                    <c:v>2017/18 1Q</c:v>
                  </c:pt>
                  <c:pt idx="75">
                    <c:v>2017/18 2Q</c:v>
                  </c:pt>
                  <c:pt idx="77">
                    <c:v>2012/13 1Q</c:v>
                  </c:pt>
                  <c:pt idx="78">
                    <c:v>2013/14 1Q</c:v>
                  </c:pt>
                  <c:pt idx="79">
                    <c:v>2013/14 2Q</c:v>
                  </c:pt>
                  <c:pt idx="80">
                    <c:v>2014/15 2Q</c:v>
                  </c:pt>
                  <c:pt idx="81">
                    <c:v>2015/16 1Q</c:v>
                  </c:pt>
                  <c:pt idx="82">
                    <c:v>2015/16 2Q</c:v>
                  </c:pt>
                  <c:pt idx="83">
                    <c:v>2016/17 1Q</c:v>
                  </c:pt>
                  <c:pt idx="84">
                    <c:v>2016/17 2Q</c:v>
                  </c:pt>
                  <c:pt idx="85">
                    <c:v>2017/18 1Q</c:v>
                  </c:pt>
                  <c:pt idx="86">
                    <c:v>2017/18 2Q</c:v>
                  </c:pt>
                  <c:pt idx="88">
                    <c:v>2011/12 1Q</c:v>
                  </c:pt>
                  <c:pt idx="89">
                    <c:v>2011/12 2Q</c:v>
                  </c:pt>
                  <c:pt idx="90">
                    <c:v>2012/13 1Q</c:v>
                  </c:pt>
                  <c:pt idx="91">
                    <c:v>2013/14 1Q</c:v>
                  </c:pt>
                  <c:pt idx="92">
                    <c:v>2013/14 2Q</c:v>
                  </c:pt>
                  <c:pt idx="93">
                    <c:v>2014/15 2Q</c:v>
                  </c:pt>
                  <c:pt idx="94">
                    <c:v>2015/16 1Q</c:v>
                  </c:pt>
                  <c:pt idx="95">
                    <c:v>2015/16 2Q</c:v>
                  </c:pt>
                  <c:pt idx="96">
                    <c:v>2016/17 1Q</c:v>
                  </c:pt>
                  <c:pt idx="97">
                    <c:v>2016/17 2Q</c:v>
                  </c:pt>
                  <c:pt idx="98">
                    <c:v>2017/18 1Q</c:v>
                  </c:pt>
                  <c:pt idx="99">
                    <c:v>2017/18 2Q</c:v>
                  </c:pt>
                  <c:pt idx="101">
                    <c:v>2011/12 1Q</c:v>
                  </c:pt>
                  <c:pt idx="102">
                    <c:v>2011/12 2Q</c:v>
                  </c:pt>
                  <c:pt idx="103">
                    <c:v>2012/13 1Q</c:v>
                  </c:pt>
                  <c:pt idx="104">
                    <c:v>2013/14 1Q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1">
                    <c:v>2017/18 1Q</c:v>
                  </c:pt>
                  <c:pt idx="112">
                    <c:v>2017/18 2Q</c:v>
                  </c:pt>
                  <c:pt idx="114">
                    <c:v>2011/12 1Q</c:v>
                  </c:pt>
                  <c:pt idx="115">
                    <c:v>2011/12 2Q</c:v>
                  </c:pt>
                  <c:pt idx="116">
                    <c:v>2012/13 1Q</c:v>
                  </c:pt>
                  <c:pt idx="117">
                    <c:v>2013/14 1Q</c:v>
                  </c:pt>
                  <c:pt idx="118">
                    <c:v>2013/14 2Q</c:v>
                  </c:pt>
                  <c:pt idx="119">
                    <c:v>2014/15 2Q</c:v>
                  </c:pt>
                  <c:pt idx="120">
                    <c:v>2015/16 1Q</c:v>
                  </c:pt>
                  <c:pt idx="121">
                    <c:v>2015/16 2Q</c:v>
                  </c:pt>
                  <c:pt idx="122">
                    <c:v>2016/17 1Q</c:v>
                  </c:pt>
                  <c:pt idx="123">
                    <c:v>2016/17 2Q</c:v>
                  </c:pt>
                  <c:pt idx="124">
                    <c:v>2017/18 1Q</c:v>
                  </c:pt>
                  <c:pt idx="125">
                    <c:v>2017/18 2Q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3">
                    <c:v>2017/18 1Q</c:v>
                  </c:pt>
                  <c:pt idx="134">
                    <c:v>2017/18 2Q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7">
                    <c:v>2017/18 2Q</c:v>
                  </c:pt>
                  <c:pt idx="149">
                    <c:v>2011/12 1Q</c:v>
                  </c:pt>
                  <c:pt idx="150">
                    <c:v>2011/12 2Q</c:v>
                  </c:pt>
                  <c:pt idx="151">
                    <c:v>2012/13 1Q</c:v>
                  </c:pt>
                  <c:pt idx="152">
                    <c:v>2013/14 1Q</c:v>
                  </c:pt>
                  <c:pt idx="153">
                    <c:v>2013/14 2Q</c:v>
                  </c:pt>
                  <c:pt idx="154">
                    <c:v>2014/15 2Q</c:v>
                  </c:pt>
                  <c:pt idx="155">
                    <c:v>2015/16 1Q</c:v>
                  </c:pt>
                  <c:pt idx="156">
                    <c:v>2015/16 2Q</c:v>
                  </c:pt>
                  <c:pt idx="157">
                    <c:v>2016/17 1Q</c:v>
                  </c:pt>
                  <c:pt idx="158">
                    <c:v>2016/17 2Q</c:v>
                  </c:pt>
                  <c:pt idx="159">
                    <c:v>2017/18 1Q</c:v>
                  </c:pt>
                  <c:pt idx="160">
                    <c:v>2017/18 2Q</c:v>
                  </c:pt>
                  <c:pt idx="162">
                    <c:v>2011/12 1Q</c:v>
                  </c:pt>
                  <c:pt idx="163">
                    <c:v>2011/12 2Q</c:v>
                  </c:pt>
                  <c:pt idx="164">
                    <c:v>2012/13 1Q</c:v>
                  </c:pt>
                  <c:pt idx="165">
                    <c:v>2013/14 1Q</c:v>
                  </c:pt>
                  <c:pt idx="166">
                    <c:v>2013/14 2Q</c:v>
                  </c:pt>
                  <c:pt idx="167">
                    <c:v>2014/15 2Q</c:v>
                  </c:pt>
                  <c:pt idx="168">
                    <c:v>2015/16 1Q</c:v>
                  </c:pt>
                  <c:pt idx="169">
                    <c:v>2015/16 2Q</c:v>
                  </c:pt>
                  <c:pt idx="170">
                    <c:v>2016/17 1Q</c:v>
                  </c:pt>
                  <c:pt idx="171">
                    <c:v>2016/17 2Q</c:v>
                  </c:pt>
                  <c:pt idx="172">
                    <c:v>2017/18 1Q</c:v>
                  </c:pt>
                  <c:pt idx="173">
                    <c:v>2017/18 2Q</c:v>
                  </c:pt>
                  <c:pt idx="175">
                    <c:v>2011/12 1Q</c:v>
                  </c:pt>
                  <c:pt idx="176">
                    <c:v>2011/12 2Q</c:v>
                  </c:pt>
                  <c:pt idx="177">
                    <c:v>2012/13 1Q</c:v>
                  </c:pt>
                  <c:pt idx="178">
                    <c:v>2013/14 1Q</c:v>
                  </c:pt>
                  <c:pt idx="179">
                    <c:v>2013/14 2Q</c:v>
                  </c:pt>
                  <c:pt idx="180">
                    <c:v>2014/15 2Q</c:v>
                  </c:pt>
                  <c:pt idx="181">
                    <c:v>2015/16 1Q</c:v>
                  </c:pt>
                  <c:pt idx="182">
                    <c:v>2015/16 2Q</c:v>
                  </c:pt>
                  <c:pt idx="183">
                    <c:v>2016/17 1Q</c:v>
                  </c:pt>
                  <c:pt idx="184">
                    <c:v>2016/17 2Q</c:v>
                  </c:pt>
                  <c:pt idx="185">
                    <c:v>2017/18 1Q</c:v>
                  </c:pt>
                  <c:pt idx="186">
                    <c:v>2017/18 2Q</c:v>
                  </c:pt>
                </c:lvl>
                <c:lvl>
                  <c:pt idx="0">
                    <c:v>FME</c:v>
                  </c:pt>
                  <c:pt idx="13">
                    <c:v>ESEIAAT</c:v>
                  </c:pt>
                  <c:pt idx="20">
                    <c:v>ETSAB</c:v>
                  </c:pt>
                  <c:pt idx="28">
                    <c:v>ETSETB</c:v>
                  </c:pt>
                  <c:pt idx="41">
                    <c:v>ETSEIB</c:v>
                  </c:pt>
                  <c:pt idx="54">
                    <c:v>ETSECCPB</c:v>
                  </c:pt>
                  <c:pt idx="64">
                    <c:v>FIB</c:v>
                  </c:pt>
                  <c:pt idx="77">
                    <c:v>FNB</c:v>
                  </c:pt>
                  <c:pt idx="88">
                    <c:v>ETSAV</c:v>
                  </c:pt>
                  <c:pt idx="101">
                    <c:v>EEBE</c:v>
                  </c:pt>
                  <c:pt idx="114">
                    <c:v>EETAC</c:v>
                  </c:pt>
                  <c:pt idx="127">
                    <c:v>EPSEB</c:v>
                  </c:pt>
                  <c:pt idx="136">
                    <c:v>EPSEM</c:v>
                  </c:pt>
                  <c:pt idx="149">
                    <c:v>EPSEVG</c:v>
                  </c:pt>
                  <c:pt idx="162">
                    <c:v>FOOT</c:v>
                  </c:pt>
                  <c:pt idx="175">
                    <c:v>ESAB</c:v>
                  </c:pt>
                </c:lvl>
              </c:multiLvlStrCache>
            </c:multiLvlStrRef>
          </c:cat>
          <c:val>
            <c:numRef>
              <c:f>participacio!$K$54:$K$238</c:f>
              <c:numCache>
                <c:formatCode>General</c:formatCode>
                <c:ptCount val="185"/>
                <c:pt idx="3" formatCode="0.00%">
                  <c:v>0.245440093708166</c:v>
                </c:pt>
                <c:pt idx="31" formatCode="0.00%">
                  <c:v>0.28239255933290569</c:v>
                </c:pt>
                <c:pt idx="44" formatCode="0.00%">
                  <c:v>0.20131706885883496</c:v>
                </c:pt>
                <c:pt idx="54" formatCode="0.00%">
                  <c:v>0.1457</c:v>
                </c:pt>
                <c:pt idx="67" formatCode="0.00%">
                  <c:v>0.30170316301703165</c:v>
                </c:pt>
                <c:pt idx="78" formatCode="0.00%">
                  <c:v>0.38050314465408808</c:v>
                </c:pt>
                <c:pt idx="91" formatCode="0.00%">
                  <c:v>0.12599230214096704</c:v>
                </c:pt>
                <c:pt idx="104" formatCode="0.00%">
                  <c:v>0.32350816356017914</c:v>
                </c:pt>
                <c:pt idx="117" formatCode="0.00%">
                  <c:v>0.1538204161090157</c:v>
                </c:pt>
                <c:pt idx="139" formatCode="0.00%">
                  <c:v>0.29086901032602391</c:v>
                </c:pt>
                <c:pt idx="152" formatCode="0.00%">
                  <c:v>0.20980788675429726</c:v>
                </c:pt>
                <c:pt idx="165" formatCode="0.00%">
                  <c:v>0.24141140632932814</c:v>
                </c:pt>
                <c:pt idx="178" formatCode="0.00%">
                  <c:v>0.21391369047619047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EB-49A7-9196-41638D0C0F27}"/>
            </c:ext>
          </c:extLst>
        </c:ser>
        <c:ser>
          <c:idx val="5"/>
          <c:order val="5"/>
          <c:spPr>
            <a:solidFill>
              <a:srgbClr val="19434F"/>
            </a:solidFill>
            <a:ln>
              <a:noFill/>
              <a:prstDash val="solid"/>
            </a:ln>
          </c:spPr>
          <c:invertIfNegative val="0"/>
          <c:cat>
            <c:multiLvlStrRef>
              <c:f>participacio!$E$54:$F$240</c:f>
              <c:multiLvlStrCache>
                <c:ptCount val="187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1">
                    <c:v>2017/18 2Q</c:v>
                  </c:pt>
                  <c:pt idx="14">
                    <c:v>2015/16 2Q</c:v>
                  </c:pt>
                  <c:pt idx="15">
                    <c:v>2016/17 1Q</c:v>
                  </c:pt>
                  <c:pt idx="16">
                    <c:v>2016/17 2Q</c:v>
                  </c:pt>
                  <c:pt idx="17">
                    <c:v>2017/18 1Q</c:v>
                  </c:pt>
                  <c:pt idx="18">
                    <c:v>2017/18 2Q</c:v>
                  </c:pt>
                  <c:pt idx="20">
                    <c:v>2014/15 2Q</c:v>
                  </c:pt>
                  <c:pt idx="21">
                    <c:v>2015/16 1Q</c:v>
                  </c:pt>
                  <c:pt idx="22">
                    <c:v>2015/16 2Q</c:v>
                  </c:pt>
                  <c:pt idx="23">
                    <c:v>2016/17 1Q</c:v>
                  </c:pt>
                  <c:pt idx="24">
                    <c:v>2016/17 2Q</c:v>
                  </c:pt>
                  <c:pt idx="25">
                    <c:v>2017/18 1Q</c:v>
                  </c:pt>
                  <c:pt idx="26">
                    <c:v>2017/18 2Q</c:v>
                  </c:pt>
                  <c:pt idx="28">
                    <c:v>2011/12 1Q</c:v>
                  </c:pt>
                  <c:pt idx="29">
                    <c:v>2011/12 2Q</c:v>
                  </c:pt>
                  <c:pt idx="30">
                    <c:v>2012/13 1Q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6">
                    <c:v>2016/17 1Q</c:v>
                  </c:pt>
                  <c:pt idx="37">
                    <c:v>2016/17 2Q</c:v>
                  </c:pt>
                  <c:pt idx="38">
                    <c:v>2017/18 1Q</c:v>
                  </c:pt>
                  <c:pt idx="39">
                    <c:v>2017/18 2Q</c:v>
                  </c:pt>
                  <c:pt idx="41">
                    <c:v>2011/12 1Q</c:v>
                  </c:pt>
                  <c:pt idx="42">
                    <c:v>2011/12 2Q</c:v>
                  </c:pt>
                  <c:pt idx="43">
                    <c:v>2012/13 1Q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1">
                    <c:v>2017/18 1Q</c:v>
                  </c:pt>
                  <c:pt idx="52">
                    <c:v>2017/18 2Q</c:v>
                  </c:pt>
                  <c:pt idx="54">
                    <c:v>2013/14 1Q</c:v>
                  </c:pt>
                  <c:pt idx="55">
                    <c:v>2013/14 2Q</c:v>
                  </c:pt>
                  <c:pt idx="56">
                    <c:v>2014/15 2Q</c:v>
                  </c:pt>
                  <c:pt idx="57">
                    <c:v>2015/16 1Q</c:v>
                  </c:pt>
                  <c:pt idx="58">
                    <c:v>2015/16 2Q</c:v>
                  </c:pt>
                  <c:pt idx="59">
                    <c:v>2016/17 1Q</c:v>
                  </c:pt>
                  <c:pt idx="60">
                    <c:v>2016/17 2Q</c:v>
                  </c:pt>
                  <c:pt idx="61">
                    <c:v>2017/18 1Q</c:v>
                  </c:pt>
                  <c:pt idx="62">
                    <c:v>2017/18 2Q</c:v>
                  </c:pt>
                  <c:pt idx="64">
                    <c:v>2011/12 1Q</c:v>
                  </c:pt>
                  <c:pt idx="65">
                    <c:v>2011/12 2Q</c:v>
                  </c:pt>
                  <c:pt idx="66">
                    <c:v>2012/13 1Q</c:v>
                  </c:pt>
                  <c:pt idx="67">
                    <c:v>2013/14 1Q</c:v>
                  </c:pt>
                  <c:pt idx="68">
                    <c:v>2013/14 2Q</c:v>
                  </c:pt>
                  <c:pt idx="69">
                    <c:v>2014/15 2Q</c:v>
                  </c:pt>
                  <c:pt idx="70">
                    <c:v>2015/16 1Q</c:v>
                  </c:pt>
                  <c:pt idx="71">
                    <c:v>2015/16 2Q</c:v>
                  </c:pt>
                  <c:pt idx="72">
                    <c:v>2016/17 1Q</c:v>
                  </c:pt>
                  <c:pt idx="73">
                    <c:v>2016/17 2Q</c:v>
                  </c:pt>
                  <c:pt idx="74">
                    <c:v>2017/18 1Q</c:v>
                  </c:pt>
                  <c:pt idx="75">
                    <c:v>2017/18 2Q</c:v>
                  </c:pt>
                  <c:pt idx="77">
                    <c:v>2012/13 1Q</c:v>
                  </c:pt>
                  <c:pt idx="78">
                    <c:v>2013/14 1Q</c:v>
                  </c:pt>
                  <c:pt idx="79">
                    <c:v>2013/14 2Q</c:v>
                  </c:pt>
                  <c:pt idx="80">
                    <c:v>2014/15 2Q</c:v>
                  </c:pt>
                  <c:pt idx="81">
                    <c:v>2015/16 1Q</c:v>
                  </c:pt>
                  <c:pt idx="82">
                    <c:v>2015/16 2Q</c:v>
                  </c:pt>
                  <c:pt idx="83">
                    <c:v>2016/17 1Q</c:v>
                  </c:pt>
                  <c:pt idx="84">
                    <c:v>2016/17 2Q</c:v>
                  </c:pt>
                  <c:pt idx="85">
                    <c:v>2017/18 1Q</c:v>
                  </c:pt>
                  <c:pt idx="86">
                    <c:v>2017/18 2Q</c:v>
                  </c:pt>
                  <c:pt idx="88">
                    <c:v>2011/12 1Q</c:v>
                  </c:pt>
                  <c:pt idx="89">
                    <c:v>2011/12 2Q</c:v>
                  </c:pt>
                  <c:pt idx="90">
                    <c:v>2012/13 1Q</c:v>
                  </c:pt>
                  <c:pt idx="91">
                    <c:v>2013/14 1Q</c:v>
                  </c:pt>
                  <c:pt idx="92">
                    <c:v>2013/14 2Q</c:v>
                  </c:pt>
                  <c:pt idx="93">
                    <c:v>2014/15 2Q</c:v>
                  </c:pt>
                  <c:pt idx="94">
                    <c:v>2015/16 1Q</c:v>
                  </c:pt>
                  <c:pt idx="95">
                    <c:v>2015/16 2Q</c:v>
                  </c:pt>
                  <c:pt idx="96">
                    <c:v>2016/17 1Q</c:v>
                  </c:pt>
                  <c:pt idx="97">
                    <c:v>2016/17 2Q</c:v>
                  </c:pt>
                  <c:pt idx="98">
                    <c:v>2017/18 1Q</c:v>
                  </c:pt>
                  <c:pt idx="99">
                    <c:v>2017/18 2Q</c:v>
                  </c:pt>
                  <c:pt idx="101">
                    <c:v>2011/12 1Q</c:v>
                  </c:pt>
                  <c:pt idx="102">
                    <c:v>2011/12 2Q</c:v>
                  </c:pt>
                  <c:pt idx="103">
                    <c:v>2012/13 1Q</c:v>
                  </c:pt>
                  <c:pt idx="104">
                    <c:v>2013/14 1Q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1">
                    <c:v>2017/18 1Q</c:v>
                  </c:pt>
                  <c:pt idx="112">
                    <c:v>2017/18 2Q</c:v>
                  </c:pt>
                  <c:pt idx="114">
                    <c:v>2011/12 1Q</c:v>
                  </c:pt>
                  <c:pt idx="115">
                    <c:v>2011/12 2Q</c:v>
                  </c:pt>
                  <c:pt idx="116">
                    <c:v>2012/13 1Q</c:v>
                  </c:pt>
                  <c:pt idx="117">
                    <c:v>2013/14 1Q</c:v>
                  </c:pt>
                  <c:pt idx="118">
                    <c:v>2013/14 2Q</c:v>
                  </c:pt>
                  <c:pt idx="119">
                    <c:v>2014/15 2Q</c:v>
                  </c:pt>
                  <c:pt idx="120">
                    <c:v>2015/16 1Q</c:v>
                  </c:pt>
                  <c:pt idx="121">
                    <c:v>2015/16 2Q</c:v>
                  </c:pt>
                  <c:pt idx="122">
                    <c:v>2016/17 1Q</c:v>
                  </c:pt>
                  <c:pt idx="123">
                    <c:v>2016/17 2Q</c:v>
                  </c:pt>
                  <c:pt idx="124">
                    <c:v>2017/18 1Q</c:v>
                  </c:pt>
                  <c:pt idx="125">
                    <c:v>2017/18 2Q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3">
                    <c:v>2017/18 1Q</c:v>
                  </c:pt>
                  <c:pt idx="134">
                    <c:v>2017/18 2Q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7">
                    <c:v>2017/18 2Q</c:v>
                  </c:pt>
                  <c:pt idx="149">
                    <c:v>2011/12 1Q</c:v>
                  </c:pt>
                  <c:pt idx="150">
                    <c:v>2011/12 2Q</c:v>
                  </c:pt>
                  <c:pt idx="151">
                    <c:v>2012/13 1Q</c:v>
                  </c:pt>
                  <c:pt idx="152">
                    <c:v>2013/14 1Q</c:v>
                  </c:pt>
                  <c:pt idx="153">
                    <c:v>2013/14 2Q</c:v>
                  </c:pt>
                  <c:pt idx="154">
                    <c:v>2014/15 2Q</c:v>
                  </c:pt>
                  <c:pt idx="155">
                    <c:v>2015/16 1Q</c:v>
                  </c:pt>
                  <c:pt idx="156">
                    <c:v>2015/16 2Q</c:v>
                  </c:pt>
                  <c:pt idx="157">
                    <c:v>2016/17 1Q</c:v>
                  </c:pt>
                  <c:pt idx="158">
                    <c:v>2016/17 2Q</c:v>
                  </c:pt>
                  <c:pt idx="159">
                    <c:v>2017/18 1Q</c:v>
                  </c:pt>
                  <c:pt idx="160">
                    <c:v>2017/18 2Q</c:v>
                  </c:pt>
                  <c:pt idx="162">
                    <c:v>2011/12 1Q</c:v>
                  </c:pt>
                  <c:pt idx="163">
                    <c:v>2011/12 2Q</c:v>
                  </c:pt>
                  <c:pt idx="164">
                    <c:v>2012/13 1Q</c:v>
                  </c:pt>
                  <c:pt idx="165">
                    <c:v>2013/14 1Q</c:v>
                  </c:pt>
                  <c:pt idx="166">
                    <c:v>2013/14 2Q</c:v>
                  </c:pt>
                  <c:pt idx="167">
                    <c:v>2014/15 2Q</c:v>
                  </c:pt>
                  <c:pt idx="168">
                    <c:v>2015/16 1Q</c:v>
                  </c:pt>
                  <c:pt idx="169">
                    <c:v>2015/16 2Q</c:v>
                  </c:pt>
                  <c:pt idx="170">
                    <c:v>2016/17 1Q</c:v>
                  </c:pt>
                  <c:pt idx="171">
                    <c:v>2016/17 2Q</c:v>
                  </c:pt>
                  <c:pt idx="172">
                    <c:v>2017/18 1Q</c:v>
                  </c:pt>
                  <c:pt idx="173">
                    <c:v>2017/18 2Q</c:v>
                  </c:pt>
                  <c:pt idx="175">
                    <c:v>2011/12 1Q</c:v>
                  </c:pt>
                  <c:pt idx="176">
                    <c:v>2011/12 2Q</c:v>
                  </c:pt>
                  <c:pt idx="177">
                    <c:v>2012/13 1Q</c:v>
                  </c:pt>
                  <c:pt idx="178">
                    <c:v>2013/14 1Q</c:v>
                  </c:pt>
                  <c:pt idx="179">
                    <c:v>2013/14 2Q</c:v>
                  </c:pt>
                  <c:pt idx="180">
                    <c:v>2014/15 2Q</c:v>
                  </c:pt>
                  <c:pt idx="181">
                    <c:v>2015/16 1Q</c:v>
                  </c:pt>
                  <c:pt idx="182">
                    <c:v>2015/16 2Q</c:v>
                  </c:pt>
                  <c:pt idx="183">
                    <c:v>2016/17 1Q</c:v>
                  </c:pt>
                  <c:pt idx="184">
                    <c:v>2016/17 2Q</c:v>
                  </c:pt>
                  <c:pt idx="185">
                    <c:v>2017/18 1Q</c:v>
                  </c:pt>
                  <c:pt idx="186">
                    <c:v>2017/18 2Q</c:v>
                  </c:pt>
                </c:lvl>
                <c:lvl>
                  <c:pt idx="0">
                    <c:v>FME</c:v>
                  </c:pt>
                  <c:pt idx="13">
                    <c:v>ESEIAAT</c:v>
                  </c:pt>
                  <c:pt idx="20">
                    <c:v>ETSAB</c:v>
                  </c:pt>
                  <c:pt idx="28">
                    <c:v>ETSETB</c:v>
                  </c:pt>
                  <c:pt idx="41">
                    <c:v>ETSEIB</c:v>
                  </c:pt>
                  <c:pt idx="54">
                    <c:v>ETSECCPB</c:v>
                  </c:pt>
                  <c:pt idx="64">
                    <c:v>FIB</c:v>
                  </c:pt>
                  <c:pt idx="77">
                    <c:v>FNB</c:v>
                  </c:pt>
                  <c:pt idx="88">
                    <c:v>ETSAV</c:v>
                  </c:pt>
                  <c:pt idx="101">
                    <c:v>EEBE</c:v>
                  </c:pt>
                  <c:pt idx="114">
                    <c:v>EETAC</c:v>
                  </c:pt>
                  <c:pt idx="127">
                    <c:v>EPSEB</c:v>
                  </c:pt>
                  <c:pt idx="136">
                    <c:v>EPSEM</c:v>
                  </c:pt>
                  <c:pt idx="149">
                    <c:v>EPSEVG</c:v>
                  </c:pt>
                  <c:pt idx="162">
                    <c:v>FOOT</c:v>
                  </c:pt>
                  <c:pt idx="175">
                    <c:v>ESAB</c:v>
                  </c:pt>
                </c:lvl>
              </c:multiLvlStrCache>
            </c:multiLvlStrRef>
          </c:cat>
          <c:val>
            <c:numRef>
              <c:f>participacio!$L$54:$L$238</c:f>
              <c:numCache>
                <c:formatCode>General</c:formatCode>
                <c:ptCount val="185"/>
                <c:pt idx="4" formatCode="0.00%">
                  <c:v>0.17763945415369883</c:v>
                </c:pt>
                <c:pt idx="32" formatCode="0.00%">
                  <c:v>0.20250681720327227</c:v>
                </c:pt>
                <c:pt idx="45" formatCode="0.00%">
                  <c:v>0.16925334202804043</c:v>
                </c:pt>
                <c:pt idx="55" formatCode="0.00%">
                  <c:v>0.12512517788436198</c:v>
                </c:pt>
                <c:pt idx="68" formatCode="0.00%">
                  <c:v>0.21618590742009844</c:v>
                </c:pt>
                <c:pt idx="79" formatCode="0.00%">
                  <c:v>0.2838740458015267</c:v>
                </c:pt>
                <c:pt idx="92" formatCode="0.00%">
                  <c:v>9.9803606498839487E-2</c:v>
                </c:pt>
                <c:pt idx="105" formatCode="0.00%">
                  <c:v>0.17843313646497438</c:v>
                </c:pt>
                <c:pt idx="118" formatCode="0.00%">
                  <c:v>0.17240210205119511</c:v>
                </c:pt>
                <c:pt idx="127" formatCode="0.00%">
                  <c:v>0.32668496084599424</c:v>
                </c:pt>
                <c:pt idx="140" formatCode="0.00%">
                  <c:v>0.24369303922863558</c:v>
                </c:pt>
                <c:pt idx="153" formatCode="0.00%">
                  <c:v>0.18820879291595463</c:v>
                </c:pt>
                <c:pt idx="166" formatCode="0.00%">
                  <c:v>0.142619926199262</c:v>
                </c:pt>
                <c:pt idx="179" formatCode="0.00%">
                  <c:v>0.12791899152717504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2EB-49A7-9196-41638D0C0F27}"/>
            </c:ext>
          </c:extLst>
        </c:ser>
        <c:ser>
          <c:idx val="7"/>
          <c:order val="7"/>
          <c:spPr>
            <a:solidFill>
              <a:schemeClr val="accent5">
                <a:lumMod val="75000"/>
              </a:schemeClr>
            </a:solidFill>
            <a:ln>
              <a:noFill/>
              <a:prstDash val="sysDash"/>
            </a:ln>
          </c:spPr>
          <c:invertIfNegative val="0"/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2EB-49A7-9196-41638D0C0F27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EB-49A7-9196-41638D0C0F27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2EB-49A7-9196-41638D0C0F27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EB-49A7-9196-41638D0C0F27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2EB-49A7-9196-41638D0C0F27}"/>
                </c:ext>
              </c:extLst>
            </c:dLbl>
            <c:dLbl>
              <c:idx val="3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2EB-49A7-9196-41638D0C0F27}"/>
                </c:ext>
              </c:extLst>
            </c:dLbl>
            <c:dLbl>
              <c:idx val="3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2EB-49A7-9196-41638D0C0F27}"/>
                </c:ext>
              </c:extLst>
            </c:dLbl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2EB-49A7-9196-41638D0C0F27}"/>
                </c:ext>
              </c:extLst>
            </c:dLbl>
            <c:dLbl>
              <c:idx val="4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2EB-49A7-9196-41638D0C0F27}"/>
                </c:ext>
              </c:extLst>
            </c:dLbl>
            <c:dLbl>
              <c:idx val="4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2EB-49A7-9196-41638D0C0F27}"/>
                </c:ext>
              </c:extLst>
            </c:dLbl>
            <c:dLbl>
              <c:idx val="5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2EB-49A7-9196-41638D0C0F27}"/>
                </c:ext>
              </c:extLst>
            </c:dLbl>
            <c:dLbl>
              <c:idx val="5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2EB-49A7-9196-41638D0C0F27}"/>
                </c:ext>
              </c:extLst>
            </c:dLbl>
            <c:dLbl>
              <c:idx val="6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2EB-49A7-9196-41638D0C0F27}"/>
                </c:ext>
              </c:extLst>
            </c:dLbl>
            <c:dLbl>
              <c:idx val="6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2EB-49A7-9196-41638D0C0F27}"/>
                </c:ext>
              </c:extLst>
            </c:dLbl>
            <c:dLbl>
              <c:idx val="7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2EB-49A7-9196-41638D0C0F27}"/>
                </c:ext>
              </c:extLst>
            </c:dLbl>
            <c:dLbl>
              <c:idx val="7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2EB-49A7-9196-41638D0C0F27}"/>
                </c:ext>
              </c:extLst>
            </c:dLbl>
            <c:dLbl>
              <c:idx val="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2EB-49A7-9196-41638D0C0F27}"/>
                </c:ext>
              </c:extLst>
            </c:dLbl>
            <c:dLbl>
              <c:idx val="8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2EB-49A7-9196-41638D0C0F27}"/>
                </c:ext>
              </c:extLst>
            </c:dLbl>
            <c:dLbl>
              <c:idx val="8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2EB-49A7-9196-41638D0C0F27}"/>
                </c:ext>
              </c:extLst>
            </c:dLbl>
            <c:dLbl>
              <c:idx val="9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2EB-49A7-9196-41638D0C0F27}"/>
                </c:ext>
              </c:extLst>
            </c:dLbl>
            <c:dLbl>
              <c:idx val="9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2EB-49A7-9196-41638D0C0F27}"/>
                </c:ext>
              </c:extLst>
            </c:dLbl>
            <c:dLbl>
              <c:idx val="9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2EB-49A7-9196-41638D0C0F27}"/>
                </c:ext>
              </c:extLst>
            </c:dLbl>
            <c:dLbl>
              <c:idx val="10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2EB-49A7-9196-41638D0C0F27}"/>
                </c:ext>
              </c:extLst>
            </c:dLbl>
            <c:dLbl>
              <c:idx val="10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2EB-49A7-9196-41638D0C0F27}"/>
                </c:ext>
              </c:extLst>
            </c:dLbl>
            <c:dLbl>
              <c:idx val="10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2EB-49A7-9196-41638D0C0F27}"/>
                </c:ext>
              </c:extLst>
            </c:dLbl>
            <c:dLbl>
              <c:idx val="1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2EB-49A7-9196-41638D0C0F27}"/>
                </c:ext>
              </c:extLst>
            </c:dLbl>
            <c:dLbl>
              <c:idx val="1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2EB-49A7-9196-41638D0C0F27}"/>
                </c:ext>
              </c:extLst>
            </c:dLbl>
            <c:dLbl>
              <c:idx val="1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2EB-49A7-9196-41638D0C0F27}"/>
                </c:ext>
              </c:extLst>
            </c:dLbl>
            <c:dLbl>
              <c:idx val="1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2EB-49A7-9196-41638D0C0F27}"/>
                </c:ext>
              </c:extLst>
            </c:dLbl>
            <c:dLbl>
              <c:idx val="1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2EB-49A7-9196-41638D0C0F2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0" i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participacio!$E$54:$F$240</c:f>
              <c:multiLvlStrCache>
                <c:ptCount val="187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1">
                    <c:v>2017/18 2Q</c:v>
                  </c:pt>
                  <c:pt idx="14">
                    <c:v>2015/16 2Q</c:v>
                  </c:pt>
                  <c:pt idx="15">
                    <c:v>2016/17 1Q</c:v>
                  </c:pt>
                  <c:pt idx="16">
                    <c:v>2016/17 2Q</c:v>
                  </c:pt>
                  <c:pt idx="17">
                    <c:v>2017/18 1Q</c:v>
                  </c:pt>
                  <c:pt idx="18">
                    <c:v>2017/18 2Q</c:v>
                  </c:pt>
                  <c:pt idx="20">
                    <c:v>2014/15 2Q</c:v>
                  </c:pt>
                  <c:pt idx="21">
                    <c:v>2015/16 1Q</c:v>
                  </c:pt>
                  <c:pt idx="22">
                    <c:v>2015/16 2Q</c:v>
                  </c:pt>
                  <c:pt idx="23">
                    <c:v>2016/17 1Q</c:v>
                  </c:pt>
                  <c:pt idx="24">
                    <c:v>2016/17 2Q</c:v>
                  </c:pt>
                  <c:pt idx="25">
                    <c:v>2017/18 1Q</c:v>
                  </c:pt>
                  <c:pt idx="26">
                    <c:v>2017/18 2Q</c:v>
                  </c:pt>
                  <c:pt idx="28">
                    <c:v>2011/12 1Q</c:v>
                  </c:pt>
                  <c:pt idx="29">
                    <c:v>2011/12 2Q</c:v>
                  </c:pt>
                  <c:pt idx="30">
                    <c:v>2012/13 1Q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6">
                    <c:v>2016/17 1Q</c:v>
                  </c:pt>
                  <c:pt idx="37">
                    <c:v>2016/17 2Q</c:v>
                  </c:pt>
                  <c:pt idx="38">
                    <c:v>2017/18 1Q</c:v>
                  </c:pt>
                  <c:pt idx="39">
                    <c:v>2017/18 2Q</c:v>
                  </c:pt>
                  <c:pt idx="41">
                    <c:v>2011/12 1Q</c:v>
                  </c:pt>
                  <c:pt idx="42">
                    <c:v>2011/12 2Q</c:v>
                  </c:pt>
                  <c:pt idx="43">
                    <c:v>2012/13 1Q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1">
                    <c:v>2017/18 1Q</c:v>
                  </c:pt>
                  <c:pt idx="52">
                    <c:v>2017/18 2Q</c:v>
                  </c:pt>
                  <c:pt idx="54">
                    <c:v>2013/14 1Q</c:v>
                  </c:pt>
                  <c:pt idx="55">
                    <c:v>2013/14 2Q</c:v>
                  </c:pt>
                  <c:pt idx="56">
                    <c:v>2014/15 2Q</c:v>
                  </c:pt>
                  <c:pt idx="57">
                    <c:v>2015/16 1Q</c:v>
                  </c:pt>
                  <c:pt idx="58">
                    <c:v>2015/16 2Q</c:v>
                  </c:pt>
                  <c:pt idx="59">
                    <c:v>2016/17 1Q</c:v>
                  </c:pt>
                  <c:pt idx="60">
                    <c:v>2016/17 2Q</c:v>
                  </c:pt>
                  <c:pt idx="61">
                    <c:v>2017/18 1Q</c:v>
                  </c:pt>
                  <c:pt idx="62">
                    <c:v>2017/18 2Q</c:v>
                  </c:pt>
                  <c:pt idx="64">
                    <c:v>2011/12 1Q</c:v>
                  </c:pt>
                  <c:pt idx="65">
                    <c:v>2011/12 2Q</c:v>
                  </c:pt>
                  <c:pt idx="66">
                    <c:v>2012/13 1Q</c:v>
                  </c:pt>
                  <c:pt idx="67">
                    <c:v>2013/14 1Q</c:v>
                  </c:pt>
                  <c:pt idx="68">
                    <c:v>2013/14 2Q</c:v>
                  </c:pt>
                  <c:pt idx="69">
                    <c:v>2014/15 2Q</c:v>
                  </c:pt>
                  <c:pt idx="70">
                    <c:v>2015/16 1Q</c:v>
                  </c:pt>
                  <c:pt idx="71">
                    <c:v>2015/16 2Q</c:v>
                  </c:pt>
                  <c:pt idx="72">
                    <c:v>2016/17 1Q</c:v>
                  </c:pt>
                  <c:pt idx="73">
                    <c:v>2016/17 2Q</c:v>
                  </c:pt>
                  <c:pt idx="74">
                    <c:v>2017/18 1Q</c:v>
                  </c:pt>
                  <c:pt idx="75">
                    <c:v>2017/18 2Q</c:v>
                  </c:pt>
                  <c:pt idx="77">
                    <c:v>2012/13 1Q</c:v>
                  </c:pt>
                  <c:pt idx="78">
                    <c:v>2013/14 1Q</c:v>
                  </c:pt>
                  <c:pt idx="79">
                    <c:v>2013/14 2Q</c:v>
                  </c:pt>
                  <c:pt idx="80">
                    <c:v>2014/15 2Q</c:v>
                  </c:pt>
                  <c:pt idx="81">
                    <c:v>2015/16 1Q</c:v>
                  </c:pt>
                  <c:pt idx="82">
                    <c:v>2015/16 2Q</c:v>
                  </c:pt>
                  <c:pt idx="83">
                    <c:v>2016/17 1Q</c:v>
                  </c:pt>
                  <c:pt idx="84">
                    <c:v>2016/17 2Q</c:v>
                  </c:pt>
                  <c:pt idx="85">
                    <c:v>2017/18 1Q</c:v>
                  </c:pt>
                  <c:pt idx="86">
                    <c:v>2017/18 2Q</c:v>
                  </c:pt>
                  <c:pt idx="88">
                    <c:v>2011/12 1Q</c:v>
                  </c:pt>
                  <c:pt idx="89">
                    <c:v>2011/12 2Q</c:v>
                  </c:pt>
                  <c:pt idx="90">
                    <c:v>2012/13 1Q</c:v>
                  </c:pt>
                  <c:pt idx="91">
                    <c:v>2013/14 1Q</c:v>
                  </c:pt>
                  <c:pt idx="92">
                    <c:v>2013/14 2Q</c:v>
                  </c:pt>
                  <c:pt idx="93">
                    <c:v>2014/15 2Q</c:v>
                  </c:pt>
                  <c:pt idx="94">
                    <c:v>2015/16 1Q</c:v>
                  </c:pt>
                  <c:pt idx="95">
                    <c:v>2015/16 2Q</c:v>
                  </c:pt>
                  <c:pt idx="96">
                    <c:v>2016/17 1Q</c:v>
                  </c:pt>
                  <c:pt idx="97">
                    <c:v>2016/17 2Q</c:v>
                  </c:pt>
                  <c:pt idx="98">
                    <c:v>2017/18 1Q</c:v>
                  </c:pt>
                  <c:pt idx="99">
                    <c:v>2017/18 2Q</c:v>
                  </c:pt>
                  <c:pt idx="101">
                    <c:v>2011/12 1Q</c:v>
                  </c:pt>
                  <c:pt idx="102">
                    <c:v>2011/12 2Q</c:v>
                  </c:pt>
                  <c:pt idx="103">
                    <c:v>2012/13 1Q</c:v>
                  </c:pt>
                  <c:pt idx="104">
                    <c:v>2013/14 1Q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1">
                    <c:v>2017/18 1Q</c:v>
                  </c:pt>
                  <c:pt idx="112">
                    <c:v>2017/18 2Q</c:v>
                  </c:pt>
                  <c:pt idx="114">
                    <c:v>2011/12 1Q</c:v>
                  </c:pt>
                  <c:pt idx="115">
                    <c:v>2011/12 2Q</c:v>
                  </c:pt>
                  <c:pt idx="116">
                    <c:v>2012/13 1Q</c:v>
                  </c:pt>
                  <c:pt idx="117">
                    <c:v>2013/14 1Q</c:v>
                  </c:pt>
                  <c:pt idx="118">
                    <c:v>2013/14 2Q</c:v>
                  </c:pt>
                  <c:pt idx="119">
                    <c:v>2014/15 2Q</c:v>
                  </c:pt>
                  <c:pt idx="120">
                    <c:v>2015/16 1Q</c:v>
                  </c:pt>
                  <c:pt idx="121">
                    <c:v>2015/16 2Q</c:v>
                  </c:pt>
                  <c:pt idx="122">
                    <c:v>2016/17 1Q</c:v>
                  </c:pt>
                  <c:pt idx="123">
                    <c:v>2016/17 2Q</c:v>
                  </c:pt>
                  <c:pt idx="124">
                    <c:v>2017/18 1Q</c:v>
                  </c:pt>
                  <c:pt idx="125">
                    <c:v>2017/18 2Q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3">
                    <c:v>2017/18 1Q</c:v>
                  </c:pt>
                  <c:pt idx="134">
                    <c:v>2017/18 2Q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7">
                    <c:v>2017/18 2Q</c:v>
                  </c:pt>
                  <c:pt idx="149">
                    <c:v>2011/12 1Q</c:v>
                  </c:pt>
                  <c:pt idx="150">
                    <c:v>2011/12 2Q</c:v>
                  </c:pt>
                  <c:pt idx="151">
                    <c:v>2012/13 1Q</c:v>
                  </c:pt>
                  <c:pt idx="152">
                    <c:v>2013/14 1Q</c:v>
                  </c:pt>
                  <c:pt idx="153">
                    <c:v>2013/14 2Q</c:v>
                  </c:pt>
                  <c:pt idx="154">
                    <c:v>2014/15 2Q</c:v>
                  </c:pt>
                  <c:pt idx="155">
                    <c:v>2015/16 1Q</c:v>
                  </c:pt>
                  <c:pt idx="156">
                    <c:v>2015/16 2Q</c:v>
                  </c:pt>
                  <c:pt idx="157">
                    <c:v>2016/17 1Q</c:v>
                  </c:pt>
                  <c:pt idx="158">
                    <c:v>2016/17 2Q</c:v>
                  </c:pt>
                  <c:pt idx="159">
                    <c:v>2017/18 1Q</c:v>
                  </c:pt>
                  <c:pt idx="160">
                    <c:v>2017/18 2Q</c:v>
                  </c:pt>
                  <c:pt idx="162">
                    <c:v>2011/12 1Q</c:v>
                  </c:pt>
                  <c:pt idx="163">
                    <c:v>2011/12 2Q</c:v>
                  </c:pt>
                  <c:pt idx="164">
                    <c:v>2012/13 1Q</c:v>
                  </c:pt>
                  <c:pt idx="165">
                    <c:v>2013/14 1Q</c:v>
                  </c:pt>
                  <c:pt idx="166">
                    <c:v>2013/14 2Q</c:v>
                  </c:pt>
                  <c:pt idx="167">
                    <c:v>2014/15 2Q</c:v>
                  </c:pt>
                  <c:pt idx="168">
                    <c:v>2015/16 1Q</c:v>
                  </c:pt>
                  <c:pt idx="169">
                    <c:v>2015/16 2Q</c:v>
                  </c:pt>
                  <c:pt idx="170">
                    <c:v>2016/17 1Q</c:v>
                  </c:pt>
                  <c:pt idx="171">
                    <c:v>2016/17 2Q</c:v>
                  </c:pt>
                  <c:pt idx="172">
                    <c:v>2017/18 1Q</c:v>
                  </c:pt>
                  <c:pt idx="173">
                    <c:v>2017/18 2Q</c:v>
                  </c:pt>
                  <c:pt idx="175">
                    <c:v>2011/12 1Q</c:v>
                  </c:pt>
                  <c:pt idx="176">
                    <c:v>2011/12 2Q</c:v>
                  </c:pt>
                  <c:pt idx="177">
                    <c:v>2012/13 1Q</c:v>
                  </c:pt>
                  <c:pt idx="178">
                    <c:v>2013/14 1Q</c:v>
                  </c:pt>
                  <c:pt idx="179">
                    <c:v>2013/14 2Q</c:v>
                  </c:pt>
                  <c:pt idx="180">
                    <c:v>2014/15 2Q</c:v>
                  </c:pt>
                  <c:pt idx="181">
                    <c:v>2015/16 1Q</c:v>
                  </c:pt>
                  <c:pt idx="182">
                    <c:v>2015/16 2Q</c:v>
                  </c:pt>
                  <c:pt idx="183">
                    <c:v>2016/17 1Q</c:v>
                  </c:pt>
                  <c:pt idx="184">
                    <c:v>2016/17 2Q</c:v>
                  </c:pt>
                  <c:pt idx="185">
                    <c:v>2017/18 1Q</c:v>
                  </c:pt>
                  <c:pt idx="186">
                    <c:v>2017/18 2Q</c:v>
                  </c:pt>
                </c:lvl>
                <c:lvl>
                  <c:pt idx="0">
                    <c:v>FME</c:v>
                  </c:pt>
                  <c:pt idx="13">
                    <c:v>ESEIAAT</c:v>
                  </c:pt>
                  <c:pt idx="20">
                    <c:v>ETSAB</c:v>
                  </c:pt>
                  <c:pt idx="28">
                    <c:v>ETSETB</c:v>
                  </c:pt>
                  <c:pt idx="41">
                    <c:v>ETSEIB</c:v>
                  </c:pt>
                  <c:pt idx="54">
                    <c:v>ETSECCPB</c:v>
                  </c:pt>
                  <c:pt idx="64">
                    <c:v>FIB</c:v>
                  </c:pt>
                  <c:pt idx="77">
                    <c:v>FNB</c:v>
                  </c:pt>
                  <c:pt idx="88">
                    <c:v>ETSAV</c:v>
                  </c:pt>
                  <c:pt idx="101">
                    <c:v>EEBE</c:v>
                  </c:pt>
                  <c:pt idx="114">
                    <c:v>EETAC</c:v>
                  </c:pt>
                  <c:pt idx="127">
                    <c:v>EPSEB</c:v>
                  </c:pt>
                  <c:pt idx="136">
                    <c:v>EPSEM</c:v>
                  </c:pt>
                  <c:pt idx="149">
                    <c:v>EPSEVG</c:v>
                  </c:pt>
                  <c:pt idx="162">
                    <c:v>FOOT</c:v>
                  </c:pt>
                  <c:pt idx="175">
                    <c:v>ESAB</c:v>
                  </c:pt>
                </c:lvl>
              </c:multiLvlStrCache>
            </c:multiLvlStrRef>
          </c:cat>
          <c:val>
            <c:numRef>
              <c:f>participacio!$M$54:$M$238</c:f>
              <c:numCache>
                <c:formatCode>General</c:formatCode>
                <c:ptCount val="185"/>
                <c:pt idx="5" formatCode="0.00%">
                  <c:v>0.52594193946880785</c:v>
                </c:pt>
                <c:pt idx="20" formatCode="0.00%">
                  <c:v>0.26440000000000002</c:v>
                </c:pt>
                <c:pt idx="33" formatCode="0.00%">
                  <c:v>0.41219643176800524</c:v>
                </c:pt>
                <c:pt idx="46" formatCode="0.00%">
                  <c:v>0.33350318471337581</c:v>
                </c:pt>
                <c:pt idx="56" formatCode="0.00%">
                  <c:v>0.23768954616085303</c:v>
                </c:pt>
                <c:pt idx="69" formatCode="0.00%">
                  <c:v>0.28673074522531516</c:v>
                </c:pt>
                <c:pt idx="80" formatCode="0.00%">
                  <c:v>0.39344521849271691</c:v>
                </c:pt>
                <c:pt idx="93" formatCode="0.00%">
                  <c:v>0.28198101203875892</c:v>
                </c:pt>
                <c:pt idx="106" formatCode="0.00%">
                  <c:v>0.27102803738317754</c:v>
                </c:pt>
                <c:pt idx="119" formatCode="0.00%">
                  <c:v>0.23663126513881125</c:v>
                </c:pt>
                <c:pt idx="128" formatCode="0.00%">
                  <c:v>0.48413572214993494</c:v>
                </c:pt>
                <c:pt idx="141" formatCode="0.00%">
                  <c:v>0.34872697724810403</c:v>
                </c:pt>
                <c:pt idx="154" formatCode="0.00%">
                  <c:v>0.27842752584320529</c:v>
                </c:pt>
                <c:pt idx="167" formatCode="0.00%">
                  <c:v>0.55977363829285542</c:v>
                </c:pt>
                <c:pt idx="180" formatCode="0.00%">
                  <c:v>0.22954070981210856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82EB-49A7-9196-41638D0C0F27}"/>
            </c:ext>
          </c:extLst>
        </c:ser>
        <c:ser>
          <c:idx val="8"/>
          <c:order val="8"/>
          <c:spPr>
            <a:solidFill>
              <a:srgbClr val="9ED4CF"/>
            </a:solidFill>
            <a:ln>
              <a:noFill/>
              <a:prstDash val="sysDash"/>
            </a:ln>
          </c:spPr>
          <c:invertIfNegative val="0"/>
          <c:dLbls>
            <c:dLbl>
              <c:idx val="6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2EB-49A7-9196-41638D0C0F27}"/>
                </c:ext>
              </c:extLst>
            </c:dLbl>
            <c:dLbl>
              <c:idx val="1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2EB-49A7-9196-41638D0C0F2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participacio!$E$54:$F$240</c:f>
              <c:multiLvlStrCache>
                <c:ptCount val="187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1">
                    <c:v>2017/18 2Q</c:v>
                  </c:pt>
                  <c:pt idx="14">
                    <c:v>2015/16 2Q</c:v>
                  </c:pt>
                  <c:pt idx="15">
                    <c:v>2016/17 1Q</c:v>
                  </c:pt>
                  <c:pt idx="16">
                    <c:v>2016/17 2Q</c:v>
                  </c:pt>
                  <c:pt idx="17">
                    <c:v>2017/18 1Q</c:v>
                  </c:pt>
                  <c:pt idx="18">
                    <c:v>2017/18 2Q</c:v>
                  </c:pt>
                  <c:pt idx="20">
                    <c:v>2014/15 2Q</c:v>
                  </c:pt>
                  <c:pt idx="21">
                    <c:v>2015/16 1Q</c:v>
                  </c:pt>
                  <c:pt idx="22">
                    <c:v>2015/16 2Q</c:v>
                  </c:pt>
                  <c:pt idx="23">
                    <c:v>2016/17 1Q</c:v>
                  </c:pt>
                  <c:pt idx="24">
                    <c:v>2016/17 2Q</c:v>
                  </c:pt>
                  <c:pt idx="25">
                    <c:v>2017/18 1Q</c:v>
                  </c:pt>
                  <c:pt idx="26">
                    <c:v>2017/18 2Q</c:v>
                  </c:pt>
                  <c:pt idx="28">
                    <c:v>2011/12 1Q</c:v>
                  </c:pt>
                  <c:pt idx="29">
                    <c:v>2011/12 2Q</c:v>
                  </c:pt>
                  <c:pt idx="30">
                    <c:v>2012/13 1Q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6">
                    <c:v>2016/17 1Q</c:v>
                  </c:pt>
                  <c:pt idx="37">
                    <c:v>2016/17 2Q</c:v>
                  </c:pt>
                  <c:pt idx="38">
                    <c:v>2017/18 1Q</c:v>
                  </c:pt>
                  <c:pt idx="39">
                    <c:v>2017/18 2Q</c:v>
                  </c:pt>
                  <c:pt idx="41">
                    <c:v>2011/12 1Q</c:v>
                  </c:pt>
                  <c:pt idx="42">
                    <c:v>2011/12 2Q</c:v>
                  </c:pt>
                  <c:pt idx="43">
                    <c:v>2012/13 1Q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1">
                    <c:v>2017/18 1Q</c:v>
                  </c:pt>
                  <c:pt idx="52">
                    <c:v>2017/18 2Q</c:v>
                  </c:pt>
                  <c:pt idx="54">
                    <c:v>2013/14 1Q</c:v>
                  </c:pt>
                  <c:pt idx="55">
                    <c:v>2013/14 2Q</c:v>
                  </c:pt>
                  <c:pt idx="56">
                    <c:v>2014/15 2Q</c:v>
                  </c:pt>
                  <c:pt idx="57">
                    <c:v>2015/16 1Q</c:v>
                  </c:pt>
                  <c:pt idx="58">
                    <c:v>2015/16 2Q</c:v>
                  </c:pt>
                  <c:pt idx="59">
                    <c:v>2016/17 1Q</c:v>
                  </c:pt>
                  <c:pt idx="60">
                    <c:v>2016/17 2Q</c:v>
                  </c:pt>
                  <c:pt idx="61">
                    <c:v>2017/18 1Q</c:v>
                  </c:pt>
                  <c:pt idx="62">
                    <c:v>2017/18 2Q</c:v>
                  </c:pt>
                  <c:pt idx="64">
                    <c:v>2011/12 1Q</c:v>
                  </c:pt>
                  <c:pt idx="65">
                    <c:v>2011/12 2Q</c:v>
                  </c:pt>
                  <c:pt idx="66">
                    <c:v>2012/13 1Q</c:v>
                  </c:pt>
                  <c:pt idx="67">
                    <c:v>2013/14 1Q</c:v>
                  </c:pt>
                  <c:pt idx="68">
                    <c:v>2013/14 2Q</c:v>
                  </c:pt>
                  <c:pt idx="69">
                    <c:v>2014/15 2Q</c:v>
                  </c:pt>
                  <c:pt idx="70">
                    <c:v>2015/16 1Q</c:v>
                  </c:pt>
                  <c:pt idx="71">
                    <c:v>2015/16 2Q</c:v>
                  </c:pt>
                  <c:pt idx="72">
                    <c:v>2016/17 1Q</c:v>
                  </c:pt>
                  <c:pt idx="73">
                    <c:v>2016/17 2Q</c:v>
                  </c:pt>
                  <c:pt idx="74">
                    <c:v>2017/18 1Q</c:v>
                  </c:pt>
                  <c:pt idx="75">
                    <c:v>2017/18 2Q</c:v>
                  </c:pt>
                  <c:pt idx="77">
                    <c:v>2012/13 1Q</c:v>
                  </c:pt>
                  <c:pt idx="78">
                    <c:v>2013/14 1Q</c:v>
                  </c:pt>
                  <c:pt idx="79">
                    <c:v>2013/14 2Q</c:v>
                  </c:pt>
                  <c:pt idx="80">
                    <c:v>2014/15 2Q</c:v>
                  </c:pt>
                  <c:pt idx="81">
                    <c:v>2015/16 1Q</c:v>
                  </c:pt>
                  <c:pt idx="82">
                    <c:v>2015/16 2Q</c:v>
                  </c:pt>
                  <c:pt idx="83">
                    <c:v>2016/17 1Q</c:v>
                  </c:pt>
                  <c:pt idx="84">
                    <c:v>2016/17 2Q</c:v>
                  </c:pt>
                  <c:pt idx="85">
                    <c:v>2017/18 1Q</c:v>
                  </c:pt>
                  <c:pt idx="86">
                    <c:v>2017/18 2Q</c:v>
                  </c:pt>
                  <c:pt idx="88">
                    <c:v>2011/12 1Q</c:v>
                  </c:pt>
                  <c:pt idx="89">
                    <c:v>2011/12 2Q</c:v>
                  </c:pt>
                  <c:pt idx="90">
                    <c:v>2012/13 1Q</c:v>
                  </c:pt>
                  <c:pt idx="91">
                    <c:v>2013/14 1Q</c:v>
                  </c:pt>
                  <c:pt idx="92">
                    <c:v>2013/14 2Q</c:v>
                  </c:pt>
                  <c:pt idx="93">
                    <c:v>2014/15 2Q</c:v>
                  </c:pt>
                  <c:pt idx="94">
                    <c:v>2015/16 1Q</c:v>
                  </c:pt>
                  <c:pt idx="95">
                    <c:v>2015/16 2Q</c:v>
                  </c:pt>
                  <c:pt idx="96">
                    <c:v>2016/17 1Q</c:v>
                  </c:pt>
                  <c:pt idx="97">
                    <c:v>2016/17 2Q</c:v>
                  </c:pt>
                  <c:pt idx="98">
                    <c:v>2017/18 1Q</c:v>
                  </c:pt>
                  <c:pt idx="99">
                    <c:v>2017/18 2Q</c:v>
                  </c:pt>
                  <c:pt idx="101">
                    <c:v>2011/12 1Q</c:v>
                  </c:pt>
                  <c:pt idx="102">
                    <c:v>2011/12 2Q</c:v>
                  </c:pt>
                  <c:pt idx="103">
                    <c:v>2012/13 1Q</c:v>
                  </c:pt>
                  <c:pt idx="104">
                    <c:v>2013/14 1Q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1">
                    <c:v>2017/18 1Q</c:v>
                  </c:pt>
                  <c:pt idx="112">
                    <c:v>2017/18 2Q</c:v>
                  </c:pt>
                  <c:pt idx="114">
                    <c:v>2011/12 1Q</c:v>
                  </c:pt>
                  <c:pt idx="115">
                    <c:v>2011/12 2Q</c:v>
                  </c:pt>
                  <c:pt idx="116">
                    <c:v>2012/13 1Q</c:v>
                  </c:pt>
                  <c:pt idx="117">
                    <c:v>2013/14 1Q</c:v>
                  </c:pt>
                  <c:pt idx="118">
                    <c:v>2013/14 2Q</c:v>
                  </c:pt>
                  <c:pt idx="119">
                    <c:v>2014/15 2Q</c:v>
                  </c:pt>
                  <c:pt idx="120">
                    <c:v>2015/16 1Q</c:v>
                  </c:pt>
                  <c:pt idx="121">
                    <c:v>2015/16 2Q</c:v>
                  </c:pt>
                  <c:pt idx="122">
                    <c:v>2016/17 1Q</c:v>
                  </c:pt>
                  <c:pt idx="123">
                    <c:v>2016/17 2Q</c:v>
                  </c:pt>
                  <c:pt idx="124">
                    <c:v>2017/18 1Q</c:v>
                  </c:pt>
                  <c:pt idx="125">
                    <c:v>2017/18 2Q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3">
                    <c:v>2017/18 1Q</c:v>
                  </c:pt>
                  <c:pt idx="134">
                    <c:v>2017/18 2Q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7">
                    <c:v>2017/18 2Q</c:v>
                  </c:pt>
                  <c:pt idx="149">
                    <c:v>2011/12 1Q</c:v>
                  </c:pt>
                  <c:pt idx="150">
                    <c:v>2011/12 2Q</c:v>
                  </c:pt>
                  <c:pt idx="151">
                    <c:v>2012/13 1Q</c:v>
                  </c:pt>
                  <c:pt idx="152">
                    <c:v>2013/14 1Q</c:v>
                  </c:pt>
                  <c:pt idx="153">
                    <c:v>2013/14 2Q</c:v>
                  </c:pt>
                  <c:pt idx="154">
                    <c:v>2014/15 2Q</c:v>
                  </c:pt>
                  <c:pt idx="155">
                    <c:v>2015/16 1Q</c:v>
                  </c:pt>
                  <c:pt idx="156">
                    <c:v>2015/16 2Q</c:v>
                  </c:pt>
                  <c:pt idx="157">
                    <c:v>2016/17 1Q</c:v>
                  </c:pt>
                  <c:pt idx="158">
                    <c:v>2016/17 2Q</c:v>
                  </c:pt>
                  <c:pt idx="159">
                    <c:v>2017/18 1Q</c:v>
                  </c:pt>
                  <c:pt idx="160">
                    <c:v>2017/18 2Q</c:v>
                  </c:pt>
                  <c:pt idx="162">
                    <c:v>2011/12 1Q</c:v>
                  </c:pt>
                  <c:pt idx="163">
                    <c:v>2011/12 2Q</c:v>
                  </c:pt>
                  <c:pt idx="164">
                    <c:v>2012/13 1Q</c:v>
                  </c:pt>
                  <c:pt idx="165">
                    <c:v>2013/14 1Q</c:v>
                  </c:pt>
                  <c:pt idx="166">
                    <c:v>2013/14 2Q</c:v>
                  </c:pt>
                  <c:pt idx="167">
                    <c:v>2014/15 2Q</c:v>
                  </c:pt>
                  <c:pt idx="168">
                    <c:v>2015/16 1Q</c:v>
                  </c:pt>
                  <c:pt idx="169">
                    <c:v>2015/16 2Q</c:v>
                  </c:pt>
                  <c:pt idx="170">
                    <c:v>2016/17 1Q</c:v>
                  </c:pt>
                  <c:pt idx="171">
                    <c:v>2016/17 2Q</c:v>
                  </c:pt>
                  <c:pt idx="172">
                    <c:v>2017/18 1Q</c:v>
                  </c:pt>
                  <c:pt idx="173">
                    <c:v>2017/18 2Q</c:v>
                  </c:pt>
                  <c:pt idx="175">
                    <c:v>2011/12 1Q</c:v>
                  </c:pt>
                  <c:pt idx="176">
                    <c:v>2011/12 2Q</c:v>
                  </c:pt>
                  <c:pt idx="177">
                    <c:v>2012/13 1Q</c:v>
                  </c:pt>
                  <c:pt idx="178">
                    <c:v>2013/14 1Q</c:v>
                  </c:pt>
                  <c:pt idx="179">
                    <c:v>2013/14 2Q</c:v>
                  </c:pt>
                  <c:pt idx="180">
                    <c:v>2014/15 2Q</c:v>
                  </c:pt>
                  <c:pt idx="181">
                    <c:v>2015/16 1Q</c:v>
                  </c:pt>
                  <c:pt idx="182">
                    <c:v>2015/16 2Q</c:v>
                  </c:pt>
                  <c:pt idx="183">
                    <c:v>2016/17 1Q</c:v>
                  </c:pt>
                  <c:pt idx="184">
                    <c:v>2016/17 2Q</c:v>
                  </c:pt>
                  <c:pt idx="185">
                    <c:v>2017/18 1Q</c:v>
                  </c:pt>
                  <c:pt idx="186">
                    <c:v>2017/18 2Q</c:v>
                  </c:pt>
                </c:lvl>
                <c:lvl>
                  <c:pt idx="0">
                    <c:v>FME</c:v>
                  </c:pt>
                  <c:pt idx="13">
                    <c:v>ESEIAAT</c:v>
                  </c:pt>
                  <c:pt idx="20">
                    <c:v>ETSAB</c:v>
                  </c:pt>
                  <c:pt idx="28">
                    <c:v>ETSETB</c:v>
                  </c:pt>
                  <c:pt idx="41">
                    <c:v>ETSEIB</c:v>
                  </c:pt>
                  <c:pt idx="54">
                    <c:v>ETSECCPB</c:v>
                  </c:pt>
                  <c:pt idx="64">
                    <c:v>FIB</c:v>
                  </c:pt>
                  <c:pt idx="77">
                    <c:v>FNB</c:v>
                  </c:pt>
                  <c:pt idx="88">
                    <c:v>ETSAV</c:v>
                  </c:pt>
                  <c:pt idx="101">
                    <c:v>EEBE</c:v>
                  </c:pt>
                  <c:pt idx="114">
                    <c:v>EETAC</c:v>
                  </c:pt>
                  <c:pt idx="127">
                    <c:v>EPSEB</c:v>
                  </c:pt>
                  <c:pt idx="136">
                    <c:v>EPSEM</c:v>
                  </c:pt>
                  <c:pt idx="149">
                    <c:v>EPSEVG</c:v>
                  </c:pt>
                  <c:pt idx="162">
                    <c:v>FOOT</c:v>
                  </c:pt>
                  <c:pt idx="175">
                    <c:v>ESAB</c:v>
                  </c:pt>
                </c:lvl>
              </c:multiLvlStrCache>
            </c:multiLvlStrRef>
          </c:cat>
          <c:val>
            <c:numRef>
              <c:f>participacio!$N$54:$N$238</c:f>
              <c:numCache>
                <c:formatCode>General</c:formatCode>
                <c:ptCount val="185"/>
                <c:pt idx="6" formatCode="0.00%">
                  <c:v>0.57761648325918991</c:v>
                </c:pt>
                <c:pt idx="21" formatCode="0.00%">
                  <c:v>0.43651384049175834</c:v>
                </c:pt>
                <c:pt idx="34" formatCode="0.00%">
                  <c:v>0.53205948980596873</c:v>
                </c:pt>
                <c:pt idx="47" formatCode="0.00%">
                  <c:v>0.38608785932126405</c:v>
                </c:pt>
                <c:pt idx="57" formatCode="0.00%">
                  <c:v>0.30159580164935201</c:v>
                </c:pt>
                <c:pt idx="70" formatCode="0.00%">
                  <c:v>0.53785401680165001</c:v>
                </c:pt>
                <c:pt idx="81" formatCode="0.00%">
                  <c:v>0.48927103941561406</c:v>
                </c:pt>
                <c:pt idx="94" formatCode="0.00%">
                  <c:v>0.32921395544346366</c:v>
                </c:pt>
                <c:pt idx="107" formatCode="0.00%">
                  <c:v>0.47531572904707231</c:v>
                </c:pt>
                <c:pt idx="120" formatCode="0.00%">
                  <c:v>0.33480240928456001</c:v>
                </c:pt>
                <c:pt idx="129" formatCode="0.00%">
                  <c:v>0.61624762095562458</c:v>
                </c:pt>
                <c:pt idx="142" formatCode="0.00%">
                  <c:v>0.48042998897464168</c:v>
                </c:pt>
                <c:pt idx="155" formatCode="0.00%">
                  <c:v>0.33417151932239281</c:v>
                </c:pt>
                <c:pt idx="168" formatCode="0.00%">
                  <c:v>0.5187486608099422</c:v>
                </c:pt>
                <c:pt idx="181" formatCode="0.00%">
                  <c:v>0.42809682012339817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82EB-49A7-9196-41638D0C0F27}"/>
            </c:ext>
          </c:extLst>
        </c:ser>
        <c:ser>
          <c:idx val="9"/>
          <c:order val="11"/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  <a:prstDash val="sysDash"/>
            </a:ln>
          </c:spPr>
          <c:invertIfNegative val="0"/>
          <c:dLbls>
            <c:dLbl>
              <c:idx val="5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2EB-49A7-9196-41638D0C0F27}"/>
                </c:ext>
              </c:extLst>
            </c:dLbl>
            <c:dLbl>
              <c:idx val="7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2EB-49A7-9196-41638D0C0F27}"/>
                </c:ext>
              </c:extLst>
            </c:dLbl>
            <c:dLbl>
              <c:idx val="8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2EB-49A7-9196-41638D0C0F2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 rtl="0">
                  <a:defRPr lang="ca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participacio!$E$54:$F$240</c:f>
              <c:multiLvlStrCache>
                <c:ptCount val="187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1">
                    <c:v>2017/18 2Q</c:v>
                  </c:pt>
                  <c:pt idx="14">
                    <c:v>2015/16 2Q</c:v>
                  </c:pt>
                  <c:pt idx="15">
                    <c:v>2016/17 1Q</c:v>
                  </c:pt>
                  <c:pt idx="16">
                    <c:v>2016/17 2Q</c:v>
                  </c:pt>
                  <c:pt idx="17">
                    <c:v>2017/18 1Q</c:v>
                  </c:pt>
                  <c:pt idx="18">
                    <c:v>2017/18 2Q</c:v>
                  </c:pt>
                  <c:pt idx="20">
                    <c:v>2014/15 2Q</c:v>
                  </c:pt>
                  <c:pt idx="21">
                    <c:v>2015/16 1Q</c:v>
                  </c:pt>
                  <c:pt idx="22">
                    <c:v>2015/16 2Q</c:v>
                  </c:pt>
                  <c:pt idx="23">
                    <c:v>2016/17 1Q</c:v>
                  </c:pt>
                  <c:pt idx="24">
                    <c:v>2016/17 2Q</c:v>
                  </c:pt>
                  <c:pt idx="25">
                    <c:v>2017/18 1Q</c:v>
                  </c:pt>
                  <c:pt idx="26">
                    <c:v>2017/18 2Q</c:v>
                  </c:pt>
                  <c:pt idx="28">
                    <c:v>2011/12 1Q</c:v>
                  </c:pt>
                  <c:pt idx="29">
                    <c:v>2011/12 2Q</c:v>
                  </c:pt>
                  <c:pt idx="30">
                    <c:v>2012/13 1Q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6">
                    <c:v>2016/17 1Q</c:v>
                  </c:pt>
                  <c:pt idx="37">
                    <c:v>2016/17 2Q</c:v>
                  </c:pt>
                  <c:pt idx="38">
                    <c:v>2017/18 1Q</c:v>
                  </c:pt>
                  <c:pt idx="39">
                    <c:v>2017/18 2Q</c:v>
                  </c:pt>
                  <c:pt idx="41">
                    <c:v>2011/12 1Q</c:v>
                  </c:pt>
                  <c:pt idx="42">
                    <c:v>2011/12 2Q</c:v>
                  </c:pt>
                  <c:pt idx="43">
                    <c:v>2012/13 1Q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1">
                    <c:v>2017/18 1Q</c:v>
                  </c:pt>
                  <c:pt idx="52">
                    <c:v>2017/18 2Q</c:v>
                  </c:pt>
                  <c:pt idx="54">
                    <c:v>2013/14 1Q</c:v>
                  </c:pt>
                  <c:pt idx="55">
                    <c:v>2013/14 2Q</c:v>
                  </c:pt>
                  <c:pt idx="56">
                    <c:v>2014/15 2Q</c:v>
                  </c:pt>
                  <c:pt idx="57">
                    <c:v>2015/16 1Q</c:v>
                  </c:pt>
                  <c:pt idx="58">
                    <c:v>2015/16 2Q</c:v>
                  </c:pt>
                  <c:pt idx="59">
                    <c:v>2016/17 1Q</c:v>
                  </c:pt>
                  <c:pt idx="60">
                    <c:v>2016/17 2Q</c:v>
                  </c:pt>
                  <c:pt idx="61">
                    <c:v>2017/18 1Q</c:v>
                  </c:pt>
                  <c:pt idx="62">
                    <c:v>2017/18 2Q</c:v>
                  </c:pt>
                  <c:pt idx="64">
                    <c:v>2011/12 1Q</c:v>
                  </c:pt>
                  <c:pt idx="65">
                    <c:v>2011/12 2Q</c:v>
                  </c:pt>
                  <c:pt idx="66">
                    <c:v>2012/13 1Q</c:v>
                  </c:pt>
                  <c:pt idx="67">
                    <c:v>2013/14 1Q</c:v>
                  </c:pt>
                  <c:pt idx="68">
                    <c:v>2013/14 2Q</c:v>
                  </c:pt>
                  <c:pt idx="69">
                    <c:v>2014/15 2Q</c:v>
                  </c:pt>
                  <c:pt idx="70">
                    <c:v>2015/16 1Q</c:v>
                  </c:pt>
                  <c:pt idx="71">
                    <c:v>2015/16 2Q</c:v>
                  </c:pt>
                  <c:pt idx="72">
                    <c:v>2016/17 1Q</c:v>
                  </c:pt>
                  <c:pt idx="73">
                    <c:v>2016/17 2Q</c:v>
                  </c:pt>
                  <c:pt idx="74">
                    <c:v>2017/18 1Q</c:v>
                  </c:pt>
                  <c:pt idx="75">
                    <c:v>2017/18 2Q</c:v>
                  </c:pt>
                  <c:pt idx="77">
                    <c:v>2012/13 1Q</c:v>
                  </c:pt>
                  <c:pt idx="78">
                    <c:v>2013/14 1Q</c:v>
                  </c:pt>
                  <c:pt idx="79">
                    <c:v>2013/14 2Q</c:v>
                  </c:pt>
                  <c:pt idx="80">
                    <c:v>2014/15 2Q</c:v>
                  </c:pt>
                  <c:pt idx="81">
                    <c:v>2015/16 1Q</c:v>
                  </c:pt>
                  <c:pt idx="82">
                    <c:v>2015/16 2Q</c:v>
                  </c:pt>
                  <c:pt idx="83">
                    <c:v>2016/17 1Q</c:v>
                  </c:pt>
                  <c:pt idx="84">
                    <c:v>2016/17 2Q</c:v>
                  </c:pt>
                  <c:pt idx="85">
                    <c:v>2017/18 1Q</c:v>
                  </c:pt>
                  <c:pt idx="86">
                    <c:v>2017/18 2Q</c:v>
                  </c:pt>
                  <c:pt idx="88">
                    <c:v>2011/12 1Q</c:v>
                  </c:pt>
                  <c:pt idx="89">
                    <c:v>2011/12 2Q</c:v>
                  </c:pt>
                  <c:pt idx="90">
                    <c:v>2012/13 1Q</c:v>
                  </c:pt>
                  <c:pt idx="91">
                    <c:v>2013/14 1Q</c:v>
                  </c:pt>
                  <c:pt idx="92">
                    <c:v>2013/14 2Q</c:v>
                  </c:pt>
                  <c:pt idx="93">
                    <c:v>2014/15 2Q</c:v>
                  </c:pt>
                  <c:pt idx="94">
                    <c:v>2015/16 1Q</c:v>
                  </c:pt>
                  <c:pt idx="95">
                    <c:v>2015/16 2Q</c:v>
                  </c:pt>
                  <c:pt idx="96">
                    <c:v>2016/17 1Q</c:v>
                  </c:pt>
                  <c:pt idx="97">
                    <c:v>2016/17 2Q</c:v>
                  </c:pt>
                  <c:pt idx="98">
                    <c:v>2017/18 1Q</c:v>
                  </c:pt>
                  <c:pt idx="99">
                    <c:v>2017/18 2Q</c:v>
                  </c:pt>
                  <c:pt idx="101">
                    <c:v>2011/12 1Q</c:v>
                  </c:pt>
                  <c:pt idx="102">
                    <c:v>2011/12 2Q</c:v>
                  </c:pt>
                  <c:pt idx="103">
                    <c:v>2012/13 1Q</c:v>
                  </c:pt>
                  <c:pt idx="104">
                    <c:v>2013/14 1Q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1">
                    <c:v>2017/18 1Q</c:v>
                  </c:pt>
                  <c:pt idx="112">
                    <c:v>2017/18 2Q</c:v>
                  </c:pt>
                  <c:pt idx="114">
                    <c:v>2011/12 1Q</c:v>
                  </c:pt>
                  <c:pt idx="115">
                    <c:v>2011/12 2Q</c:v>
                  </c:pt>
                  <c:pt idx="116">
                    <c:v>2012/13 1Q</c:v>
                  </c:pt>
                  <c:pt idx="117">
                    <c:v>2013/14 1Q</c:v>
                  </c:pt>
                  <c:pt idx="118">
                    <c:v>2013/14 2Q</c:v>
                  </c:pt>
                  <c:pt idx="119">
                    <c:v>2014/15 2Q</c:v>
                  </c:pt>
                  <c:pt idx="120">
                    <c:v>2015/16 1Q</c:v>
                  </c:pt>
                  <c:pt idx="121">
                    <c:v>2015/16 2Q</c:v>
                  </c:pt>
                  <c:pt idx="122">
                    <c:v>2016/17 1Q</c:v>
                  </c:pt>
                  <c:pt idx="123">
                    <c:v>2016/17 2Q</c:v>
                  </c:pt>
                  <c:pt idx="124">
                    <c:v>2017/18 1Q</c:v>
                  </c:pt>
                  <c:pt idx="125">
                    <c:v>2017/18 2Q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3">
                    <c:v>2017/18 1Q</c:v>
                  </c:pt>
                  <c:pt idx="134">
                    <c:v>2017/18 2Q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7">
                    <c:v>2017/18 2Q</c:v>
                  </c:pt>
                  <c:pt idx="149">
                    <c:v>2011/12 1Q</c:v>
                  </c:pt>
                  <c:pt idx="150">
                    <c:v>2011/12 2Q</c:v>
                  </c:pt>
                  <c:pt idx="151">
                    <c:v>2012/13 1Q</c:v>
                  </c:pt>
                  <c:pt idx="152">
                    <c:v>2013/14 1Q</c:v>
                  </c:pt>
                  <c:pt idx="153">
                    <c:v>2013/14 2Q</c:v>
                  </c:pt>
                  <c:pt idx="154">
                    <c:v>2014/15 2Q</c:v>
                  </c:pt>
                  <c:pt idx="155">
                    <c:v>2015/16 1Q</c:v>
                  </c:pt>
                  <c:pt idx="156">
                    <c:v>2015/16 2Q</c:v>
                  </c:pt>
                  <c:pt idx="157">
                    <c:v>2016/17 1Q</c:v>
                  </c:pt>
                  <c:pt idx="158">
                    <c:v>2016/17 2Q</c:v>
                  </c:pt>
                  <c:pt idx="159">
                    <c:v>2017/18 1Q</c:v>
                  </c:pt>
                  <c:pt idx="160">
                    <c:v>2017/18 2Q</c:v>
                  </c:pt>
                  <c:pt idx="162">
                    <c:v>2011/12 1Q</c:v>
                  </c:pt>
                  <c:pt idx="163">
                    <c:v>2011/12 2Q</c:v>
                  </c:pt>
                  <c:pt idx="164">
                    <c:v>2012/13 1Q</c:v>
                  </c:pt>
                  <c:pt idx="165">
                    <c:v>2013/14 1Q</c:v>
                  </c:pt>
                  <c:pt idx="166">
                    <c:v>2013/14 2Q</c:v>
                  </c:pt>
                  <c:pt idx="167">
                    <c:v>2014/15 2Q</c:v>
                  </c:pt>
                  <c:pt idx="168">
                    <c:v>2015/16 1Q</c:v>
                  </c:pt>
                  <c:pt idx="169">
                    <c:v>2015/16 2Q</c:v>
                  </c:pt>
                  <c:pt idx="170">
                    <c:v>2016/17 1Q</c:v>
                  </c:pt>
                  <c:pt idx="171">
                    <c:v>2016/17 2Q</c:v>
                  </c:pt>
                  <c:pt idx="172">
                    <c:v>2017/18 1Q</c:v>
                  </c:pt>
                  <c:pt idx="173">
                    <c:v>2017/18 2Q</c:v>
                  </c:pt>
                  <c:pt idx="175">
                    <c:v>2011/12 1Q</c:v>
                  </c:pt>
                  <c:pt idx="176">
                    <c:v>2011/12 2Q</c:v>
                  </c:pt>
                  <c:pt idx="177">
                    <c:v>2012/13 1Q</c:v>
                  </c:pt>
                  <c:pt idx="178">
                    <c:v>2013/14 1Q</c:v>
                  </c:pt>
                  <c:pt idx="179">
                    <c:v>2013/14 2Q</c:v>
                  </c:pt>
                  <c:pt idx="180">
                    <c:v>2014/15 2Q</c:v>
                  </c:pt>
                  <c:pt idx="181">
                    <c:v>2015/16 1Q</c:v>
                  </c:pt>
                  <c:pt idx="182">
                    <c:v>2015/16 2Q</c:v>
                  </c:pt>
                  <c:pt idx="183">
                    <c:v>2016/17 1Q</c:v>
                  </c:pt>
                  <c:pt idx="184">
                    <c:v>2016/17 2Q</c:v>
                  </c:pt>
                  <c:pt idx="185">
                    <c:v>2017/18 1Q</c:v>
                  </c:pt>
                  <c:pt idx="186">
                    <c:v>2017/18 2Q</c:v>
                  </c:pt>
                </c:lvl>
                <c:lvl>
                  <c:pt idx="0">
                    <c:v>FME</c:v>
                  </c:pt>
                  <c:pt idx="13">
                    <c:v>ESEIAAT</c:v>
                  </c:pt>
                  <c:pt idx="20">
                    <c:v>ETSAB</c:v>
                  </c:pt>
                  <c:pt idx="28">
                    <c:v>ETSETB</c:v>
                  </c:pt>
                  <c:pt idx="41">
                    <c:v>ETSEIB</c:v>
                  </c:pt>
                  <c:pt idx="54">
                    <c:v>ETSECCPB</c:v>
                  </c:pt>
                  <c:pt idx="64">
                    <c:v>FIB</c:v>
                  </c:pt>
                  <c:pt idx="77">
                    <c:v>FNB</c:v>
                  </c:pt>
                  <c:pt idx="88">
                    <c:v>ETSAV</c:v>
                  </c:pt>
                  <c:pt idx="101">
                    <c:v>EEBE</c:v>
                  </c:pt>
                  <c:pt idx="114">
                    <c:v>EETAC</c:v>
                  </c:pt>
                  <c:pt idx="127">
                    <c:v>EPSEB</c:v>
                  </c:pt>
                  <c:pt idx="136">
                    <c:v>EPSEM</c:v>
                  </c:pt>
                  <c:pt idx="149">
                    <c:v>EPSEVG</c:v>
                  </c:pt>
                  <c:pt idx="162">
                    <c:v>FOOT</c:v>
                  </c:pt>
                  <c:pt idx="175">
                    <c:v>ESAB</c:v>
                  </c:pt>
                </c:lvl>
              </c:multiLvlStrCache>
            </c:multiLvlStrRef>
          </c:cat>
          <c:val>
            <c:numRef>
              <c:f>participacio!$Q$54:$Q$238</c:f>
              <c:numCache>
                <c:formatCode>General</c:formatCode>
                <c:ptCount val="185"/>
                <c:pt idx="9" formatCode="0.00%">
                  <c:v>0.61932144910868314</c:v>
                </c:pt>
                <c:pt idx="16" formatCode="0.00%">
                  <c:v>0.42104216388225935</c:v>
                </c:pt>
                <c:pt idx="24" formatCode="0.00%">
                  <c:v>0.21532261074000822</c:v>
                </c:pt>
                <c:pt idx="37" formatCode="0.00%">
                  <c:v>0.55919424460431655</c:v>
                </c:pt>
                <c:pt idx="50" formatCode="0.00%">
                  <c:v>0.37910652558249991</c:v>
                </c:pt>
                <c:pt idx="60" formatCode="0.00%">
                  <c:v>0.32456537193821494</c:v>
                </c:pt>
                <c:pt idx="73" formatCode="0.00%">
                  <c:v>0.50478001373263615</c:v>
                </c:pt>
                <c:pt idx="84" formatCode="0.00%">
                  <c:v>0.40126760563380282</c:v>
                </c:pt>
                <c:pt idx="97" formatCode="0.00%">
                  <c:v>0.40535356177522014</c:v>
                </c:pt>
                <c:pt idx="110" formatCode="0.00%">
                  <c:v>0.41043870296514651</c:v>
                </c:pt>
                <c:pt idx="123" formatCode="0.00%">
                  <c:v>0.42127013578476852</c:v>
                </c:pt>
                <c:pt idx="132" formatCode="0.00%">
                  <c:v>0.53892371995820276</c:v>
                </c:pt>
                <c:pt idx="145" formatCode="0.00%">
                  <c:v>0.47677793904208998</c:v>
                </c:pt>
                <c:pt idx="158" formatCode="0.00%">
                  <c:v>0.34370738750300794</c:v>
                </c:pt>
                <c:pt idx="171" formatCode="0.00%">
                  <c:v>0.52895752895752901</c:v>
                </c:pt>
                <c:pt idx="184" formatCode="0.00%">
                  <c:v>0.50062630480167014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82EB-49A7-9196-41638D0C0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2745216"/>
        <c:axId val="402746752"/>
      </c:barChart>
      <c:barChart>
        <c:barDir val="col"/>
        <c:grouping val="clustered"/>
        <c:varyColors val="0"/>
        <c:ser>
          <c:idx val="10"/>
          <c:order val="9"/>
          <c:invertIfNegative val="0"/>
          <c:dLbls>
            <c:dLbl>
              <c:idx val="5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2EB-49A7-9196-41638D0C0F27}"/>
                </c:ext>
              </c:extLst>
            </c:dLbl>
            <c:dLbl>
              <c:idx val="9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2EB-49A7-9196-41638D0C0F2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participacio!$E$54:$F$238</c:f>
              <c:multiLvlStrCache>
                <c:ptCount val="185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1">
                    <c:v>2017/18 2Q</c:v>
                  </c:pt>
                  <c:pt idx="14">
                    <c:v>2015/16 2Q</c:v>
                  </c:pt>
                  <c:pt idx="15">
                    <c:v>2016/17 1Q</c:v>
                  </c:pt>
                  <c:pt idx="16">
                    <c:v>2016/17 2Q</c:v>
                  </c:pt>
                  <c:pt idx="17">
                    <c:v>2017/18 1Q</c:v>
                  </c:pt>
                  <c:pt idx="18">
                    <c:v>2017/18 2Q</c:v>
                  </c:pt>
                  <c:pt idx="20">
                    <c:v>2014/15 2Q</c:v>
                  </c:pt>
                  <c:pt idx="21">
                    <c:v>2015/16 1Q</c:v>
                  </c:pt>
                  <c:pt idx="22">
                    <c:v>2015/16 2Q</c:v>
                  </c:pt>
                  <c:pt idx="23">
                    <c:v>2016/17 1Q</c:v>
                  </c:pt>
                  <c:pt idx="24">
                    <c:v>2016/17 2Q</c:v>
                  </c:pt>
                  <c:pt idx="25">
                    <c:v>2017/18 1Q</c:v>
                  </c:pt>
                  <c:pt idx="26">
                    <c:v>2017/18 2Q</c:v>
                  </c:pt>
                  <c:pt idx="28">
                    <c:v>2011/12 1Q</c:v>
                  </c:pt>
                  <c:pt idx="29">
                    <c:v>2011/12 2Q</c:v>
                  </c:pt>
                  <c:pt idx="30">
                    <c:v>2012/13 1Q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6">
                    <c:v>2016/17 1Q</c:v>
                  </c:pt>
                  <c:pt idx="37">
                    <c:v>2016/17 2Q</c:v>
                  </c:pt>
                  <c:pt idx="38">
                    <c:v>2017/18 1Q</c:v>
                  </c:pt>
                  <c:pt idx="39">
                    <c:v>2017/18 2Q</c:v>
                  </c:pt>
                  <c:pt idx="41">
                    <c:v>2011/12 1Q</c:v>
                  </c:pt>
                  <c:pt idx="42">
                    <c:v>2011/12 2Q</c:v>
                  </c:pt>
                  <c:pt idx="43">
                    <c:v>2012/13 1Q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1">
                    <c:v>2017/18 1Q</c:v>
                  </c:pt>
                  <c:pt idx="52">
                    <c:v>2017/18 2Q</c:v>
                  </c:pt>
                  <c:pt idx="54">
                    <c:v>2013/14 1Q</c:v>
                  </c:pt>
                  <c:pt idx="55">
                    <c:v>2013/14 2Q</c:v>
                  </c:pt>
                  <c:pt idx="56">
                    <c:v>2014/15 2Q</c:v>
                  </c:pt>
                  <c:pt idx="57">
                    <c:v>2015/16 1Q</c:v>
                  </c:pt>
                  <c:pt idx="58">
                    <c:v>2015/16 2Q</c:v>
                  </c:pt>
                  <c:pt idx="59">
                    <c:v>2016/17 1Q</c:v>
                  </c:pt>
                  <c:pt idx="60">
                    <c:v>2016/17 2Q</c:v>
                  </c:pt>
                  <c:pt idx="61">
                    <c:v>2017/18 1Q</c:v>
                  </c:pt>
                  <c:pt idx="62">
                    <c:v>2017/18 2Q</c:v>
                  </c:pt>
                  <c:pt idx="64">
                    <c:v>2011/12 1Q</c:v>
                  </c:pt>
                  <c:pt idx="65">
                    <c:v>2011/12 2Q</c:v>
                  </c:pt>
                  <c:pt idx="66">
                    <c:v>2012/13 1Q</c:v>
                  </c:pt>
                  <c:pt idx="67">
                    <c:v>2013/14 1Q</c:v>
                  </c:pt>
                  <c:pt idx="68">
                    <c:v>2013/14 2Q</c:v>
                  </c:pt>
                  <c:pt idx="69">
                    <c:v>2014/15 2Q</c:v>
                  </c:pt>
                  <c:pt idx="70">
                    <c:v>2015/16 1Q</c:v>
                  </c:pt>
                  <c:pt idx="71">
                    <c:v>2015/16 2Q</c:v>
                  </c:pt>
                  <c:pt idx="72">
                    <c:v>2016/17 1Q</c:v>
                  </c:pt>
                  <c:pt idx="73">
                    <c:v>2016/17 2Q</c:v>
                  </c:pt>
                  <c:pt idx="74">
                    <c:v>2017/18 1Q</c:v>
                  </c:pt>
                  <c:pt idx="75">
                    <c:v>2017/18 2Q</c:v>
                  </c:pt>
                  <c:pt idx="77">
                    <c:v>2012/13 1Q</c:v>
                  </c:pt>
                  <c:pt idx="78">
                    <c:v>2013/14 1Q</c:v>
                  </c:pt>
                  <c:pt idx="79">
                    <c:v>2013/14 2Q</c:v>
                  </c:pt>
                  <c:pt idx="80">
                    <c:v>2014/15 2Q</c:v>
                  </c:pt>
                  <c:pt idx="81">
                    <c:v>2015/16 1Q</c:v>
                  </c:pt>
                  <c:pt idx="82">
                    <c:v>2015/16 2Q</c:v>
                  </c:pt>
                  <c:pt idx="83">
                    <c:v>2016/17 1Q</c:v>
                  </c:pt>
                  <c:pt idx="84">
                    <c:v>2016/17 2Q</c:v>
                  </c:pt>
                  <c:pt idx="85">
                    <c:v>2017/18 1Q</c:v>
                  </c:pt>
                  <c:pt idx="86">
                    <c:v>2017/18 2Q</c:v>
                  </c:pt>
                  <c:pt idx="88">
                    <c:v>2011/12 1Q</c:v>
                  </c:pt>
                  <c:pt idx="89">
                    <c:v>2011/12 2Q</c:v>
                  </c:pt>
                  <c:pt idx="90">
                    <c:v>2012/13 1Q</c:v>
                  </c:pt>
                  <c:pt idx="91">
                    <c:v>2013/14 1Q</c:v>
                  </c:pt>
                  <c:pt idx="92">
                    <c:v>2013/14 2Q</c:v>
                  </c:pt>
                  <c:pt idx="93">
                    <c:v>2014/15 2Q</c:v>
                  </c:pt>
                  <c:pt idx="94">
                    <c:v>2015/16 1Q</c:v>
                  </c:pt>
                  <c:pt idx="95">
                    <c:v>2015/16 2Q</c:v>
                  </c:pt>
                  <c:pt idx="96">
                    <c:v>2016/17 1Q</c:v>
                  </c:pt>
                  <c:pt idx="97">
                    <c:v>2016/17 2Q</c:v>
                  </c:pt>
                  <c:pt idx="98">
                    <c:v>2017/18 1Q</c:v>
                  </c:pt>
                  <c:pt idx="99">
                    <c:v>2017/18 2Q</c:v>
                  </c:pt>
                  <c:pt idx="101">
                    <c:v>2011/12 1Q</c:v>
                  </c:pt>
                  <c:pt idx="102">
                    <c:v>2011/12 2Q</c:v>
                  </c:pt>
                  <c:pt idx="103">
                    <c:v>2012/13 1Q</c:v>
                  </c:pt>
                  <c:pt idx="104">
                    <c:v>2013/14 1Q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1">
                    <c:v>2017/18 1Q</c:v>
                  </c:pt>
                  <c:pt idx="112">
                    <c:v>2017/18 2Q</c:v>
                  </c:pt>
                  <c:pt idx="114">
                    <c:v>2011/12 1Q</c:v>
                  </c:pt>
                  <c:pt idx="115">
                    <c:v>2011/12 2Q</c:v>
                  </c:pt>
                  <c:pt idx="116">
                    <c:v>2012/13 1Q</c:v>
                  </c:pt>
                  <c:pt idx="117">
                    <c:v>2013/14 1Q</c:v>
                  </c:pt>
                  <c:pt idx="118">
                    <c:v>2013/14 2Q</c:v>
                  </c:pt>
                  <c:pt idx="119">
                    <c:v>2014/15 2Q</c:v>
                  </c:pt>
                  <c:pt idx="120">
                    <c:v>2015/16 1Q</c:v>
                  </c:pt>
                  <c:pt idx="121">
                    <c:v>2015/16 2Q</c:v>
                  </c:pt>
                  <c:pt idx="122">
                    <c:v>2016/17 1Q</c:v>
                  </c:pt>
                  <c:pt idx="123">
                    <c:v>2016/17 2Q</c:v>
                  </c:pt>
                  <c:pt idx="124">
                    <c:v>2017/18 1Q</c:v>
                  </c:pt>
                  <c:pt idx="125">
                    <c:v>2017/18 2Q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3">
                    <c:v>2017/18 1Q</c:v>
                  </c:pt>
                  <c:pt idx="134">
                    <c:v>2017/18 2Q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7">
                    <c:v>2017/18 2Q</c:v>
                  </c:pt>
                  <c:pt idx="149">
                    <c:v>2011/12 1Q</c:v>
                  </c:pt>
                  <c:pt idx="150">
                    <c:v>2011/12 2Q</c:v>
                  </c:pt>
                  <c:pt idx="151">
                    <c:v>2012/13 1Q</c:v>
                  </c:pt>
                  <c:pt idx="152">
                    <c:v>2013/14 1Q</c:v>
                  </c:pt>
                  <c:pt idx="153">
                    <c:v>2013/14 2Q</c:v>
                  </c:pt>
                  <c:pt idx="154">
                    <c:v>2014/15 2Q</c:v>
                  </c:pt>
                  <c:pt idx="155">
                    <c:v>2015/16 1Q</c:v>
                  </c:pt>
                  <c:pt idx="156">
                    <c:v>2015/16 2Q</c:v>
                  </c:pt>
                  <c:pt idx="157">
                    <c:v>2016/17 1Q</c:v>
                  </c:pt>
                  <c:pt idx="158">
                    <c:v>2016/17 2Q</c:v>
                  </c:pt>
                  <c:pt idx="159">
                    <c:v>2017/18 1Q</c:v>
                  </c:pt>
                  <c:pt idx="160">
                    <c:v>2017/18 2Q</c:v>
                  </c:pt>
                  <c:pt idx="162">
                    <c:v>2011/12 1Q</c:v>
                  </c:pt>
                  <c:pt idx="163">
                    <c:v>2011/12 2Q</c:v>
                  </c:pt>
                  <c:pt idx="164">
                    <c:v>2012/13 1Q</c:v>
                  </c:pt>
                  <c:pt idx="165">
                    <c:v>2013/14 1Q</c:v>
                  </c:pt>
                  <c:pt idx="166">
                    <c:v>2013/14 2Q</c:v>
                  </c:pt>
                  <c:pt idx="167">
                    <c:v>2014/15 2Q</c:v>
                  </c:pt>
                  <c:pt idx="168">
                    <c:v>2015/16 1Q</c:v>
                  </c:pt>
                  <c:pt idx="169">
                    <c:v>2015/16 2Q</c:v>
                  </c:pt>
                  <c:pt idx="170">
                    <c:v>2016/17 1Q</c:v>
                  </c:pt>
                  <c:pt idx="171">
                    <c:v>2016/17 2Q</c:v>
                  </c:pt>
                  <c:pt idx="172">
                    <c:v>2017/18 1Q</c:v>
                  </c:pt>
                  <c:pt idx="173">
                    <c:v>2017/18 2Q</c:v>
                  </c:pt>
                  <c:pt idx="175">
                    <c:v>2011/12 1Q</c:v>
                  </c:pt>
                  <c:pt idx="176">
                    <c:v>2011/12 2Q</c:v>
                  </c:pt>
                  <c:pt idx="177">
                    <c:v>2012/13 1Q</c:v>
                  </c:pt>
                  <c:pt idx="178">
                    <c:v>2013/14 1Q</c:v>
                  </c:pt>
                  <c:pt idx="179">
                    <c:v>2013/14 2Q</c:v>
                  </c:pt>
                  <c:pt idx="180">
                    <c:v>2014/15 2Q</c:v>
                  </c:pt>
                  <c:pt idx="181">
                    <c:v>2015/16 1Q</c:v>
                  </c:pt>
                  <c:pt idx="182">
                    <c:v>2015/16 2Q</c:v>
                  </c:pt>
                  <c:pt idx="183">
                    <c:v>2016/17 1Q</c:v>
                  </c:pt>
                  <c:pt idx="184">
                    <c:v>2016/17 2Q</c:v>
                  </c:pt>
                </c:lvl>
                <c:lvl>
                  <c:pt idx="0">
                    <c:v>FME</c:v>
                  </c:pt>
                  <c:pt idx="13">
                    <c:v>ESEIAAT</c:v>
                  </c:pt>
                  <c:pt idx="20">
                    <c:v>ETSAB</c:v>
                  </c:pt>
                  <c:pt idx="28">
                    <c:v>ETSETB</c:v>
                  </c:pt>
                  <c:pt idx="41">
                    <c:v>ETSEIB</c:v>
                  </c:pt>
                  <c:pt idx="54">
                    <c:v>ETSECCPB</c:v>
                  </c:pt>
                  <c:pt idx="64">
                    <c:v>FIB</c:v>
                  </c:pt>
                  <c:pt idx="77">
                    <c:v>FNB</c:v>
                  </c:pt>
                  <c:pt idx="88">
                    <c:v>ETSAV</c:v>
                  </c:pt>
                  <c:pt idx="101">
                    <c:v>EEBE</c:v>
                  </c:pt>
                  <c:pt idx="114">
                    <c:v>EETAC</c:v>
                  </c:pt>
                  <c:pt idx="127">
                    <c:v>EPSEB</c:v>
                  </c:pt>
                  <c:pt idx="136">
                    <c:v>EPSEM</c:v>
                  </c:pt>
                  <c:pt idx="149">
                    <c:v>EPSEVG</c:v>
                  </c:pt>
                  <c:pt idx="162">
                    <c:v>FOOT</c:v>
                  </c:pt>
                  <c:pt idx="175">
                    <c:v>ESAB</c:v>
                  </c:pt>
                </c:lvl>
              </c:multiLvlStrCache>
            </c:multiLvlStrRef>
          </c:cat>
          <c:val>
            <c:numRef>
              <c:f>participacio!$O$54:$O$238</c:f>
              <c:numCache>
                <c:formatCode>General</c:formatCode>
                <c:ptCount val="185"/>
                <c:pt idx="7" formatCode="0.00%">
                  <c:v>0.60312500000000002</c:v>
                </c:pt>
                <c:pt idx="14" formatCode="0.00%">
                  <c:v>0.42077804810755226</c:v>
                </c:pt>
                <c:pt idx="22" formatCode="0.00%">
                  <c:v>0.24653054379271308</c:v>
                </c:pt>
                <c:pt idx="35" formatCode="0.00%">
                  <c:v>0.53934041501976282</c:v>
                </c:pt>
                <c:pt idx="48" formatCode="0.00%">
                  <c:v>0.37662702500234102</c:v>
                </c:pt>
                <c:pt idx="58" formatCode="0.00%">
                  <c:v>0.34601480461353074</c:v>
                </c:pt>
                <c:pt idx="71" formatCode="0.00%">
                  <c:v>0.49125874125874125</c:v>
                </c:pt>
                <c:pt idx="82" formatCode="0.00%">
                  <c:v>0.45136730888750776</c:v>
                </c:pt>
                <c:pt idx="95" formatCode="0.00%">
                  <c:v>0.39745139986977956</c:v>
                </c:pt>
                <c:pt idx="108" formatCode="0.00%">
                  <c:v>0.41882078488918989</c:v>
                </c:pt>
                <c:pt idx="121" formatCode="0.00%">
                  <c:v>0.33911990310859913</c:v>
                </c:pt>
                <c:pt idx="130" formatCode="0.00%">
                  <c:v>0.61865069028392805</c:v>
                </c:pt>
                <c:pt idx="143" formatCode="0.00%">
                  <c:v>0.41641198044009781</c:v>
                </c:pt>
                <c:pt idx="156" formatCode="0.00%">
                  <c:v>0.30505400930379245</c:v>
                </c:pt>
                <c:pt idx="169" formatCode="0.00%">
                  <c:v>0.56949569495694952</c:v>
                </c:pt>
                <c:pt idx="182" formatCode="0.00%">
                  <c:v>0.44301886792452833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82EB-49A7-9196-41638D0C0F27}"/>
            </c:ext>
          </c:extLst>
        </c:ser>
        <c:ser>
          <c:idx val="11"/>
          <c:order val="1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5">
                  <a:lumMod val="40000"/>
                  <a:lumOff val="60000"/>
                </a:schemeClr>
              </a:solidFill>
            </a:ln>
          </c:spPr>
          <c:invertIfNegative val="0"/>
          <c:dLbls>
            <c:dLbl>
              <c:idx val="9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2EB-49A7-9196-41638D0C0F2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participacio!$E$54:$F$238</c:f>
              <c:multiLvlStrCache>
                <c:ptCount val="185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1">
                    <c:v>2017/18 2Q</c:v>
                  </c:pt>
                  <c:pt idx="14">
                    <c:v>2015/16 2Q</c:v>
                  </c:pt>
                  <c:pt idx="15">
                    <c:v>2016/17 1Q</c:v>
                  </c:pt>
                  <c:pt idx="16">
                    <c:v>2016/17 2Q</c:v>
                  </c:pt>
                  <c:pt idx="17">
                    <c:v>2017/18 1Q</c:v>
                  </c:pt>
                  <c:pt idx="18">
                    <c:v>2017/18 2Q</c:v>
                  </c:pt>
                  <c:pt idx="20">
                    <c:v>2014/15 2Q</c:v>
                  </c:pt>
                  <c:pt idx="21">
                    <c:v>2015/16 1Q</c:v>
                  </c:pt>
                  <c:pt idx="22">
                    <c:v>2015/16 2Q</c:v>
                  </c:pt>
                  <c:pt idx="23">
                    <c:v>2016/17 1Q</c:v>
                  </c:pt>
                  <c:pt idx="24">
                    <c:v>2016/17 2Q</c:v>
                  </c:pt>
                  <c:pt idx="25">
                    <c:v>2017/18 1Q</c:v>
                  </c:pt>
                  <c:pt idx="26">
                    <c:v>2017/18 2Q</c:v>
                  </c:pt>
                  <c:pt idx="28">
                    <c:v>2011/12 1Q</c:v>
                  </c:pt>
                  <c:pt idx="29">
                    <c:v>2011/12 2Q</c:v>
                  </c:pt>
                  <c:pt idx="30">
                    <c:v>2012/13 1Q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6">
                    <c:v>2016/17 1Q</c:v>
                  </c:pt>
                  <c:pt idx="37">
                    <c:v>2016/17 2Q</c:v>
                  </c:pt>
                  <c:pt idx="38">
                    <c:v>2017/18 1Q</c:v>
                  </c:pt>
                  <c:pt idx="39">
                    <c:v>2017/18 2Q</c:v>
                  </c:pt>
                  <c:pt idx="41">
                    <c:v>2011/12 1Q</c:v>
                  </c:pt>
                  <c:pt idx="42">
                    <c:v>2011/12 2Q</c:v>
                  </c:pt>
                  <c:pt idx="43">
                    <c:v>2012/13 1Q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1">
                    <c:v>2017/18 1Q</c:v>
                  </c:pt>
                  <c:pt idx="52">
                    <c:v>2017/18 2Q</c:v>
                  </c:pt>
                  <c:pt idx="54">
                    <c:v>2013/14 1Q</c:v>
                  </c:pt>
                  <c:pt idx="55">
                    <c:v>2013/14 2Q</c:v>
                  </c:pt>
                  <c:pt idx="56">
                    <c:v>2014/15 2Q</c:v>
                  </c:pt>
                  <c:pt idx="57">
                    <c:v>2015/16 1Q</c:v>
                  </c:pt>
                  <c:pt idx="58">
                    <c:v>2015/16 2Q</c:v>
                  </c:pt>
                  <c:pt idx="59">
                    <c:v>2016/17 1Q</c:v>
                  </c:pt>
                  <c:pt idx="60">
                    <c:v>2016/17 2Q</c:v>
                  </c:pt>
                  <c:pt idx="61">
                    <c:v>2017/18 1Q</c:v>
                  </c:pt>
                  <c:pt idx="62">
                    <c:v>2017/18 2Q</c:v>
                  </c:pt>
                  <c:pt idx="64">
                    <c:v>2011/12 1Q</c:v>
                  </c:pt>
                  <c:pt idx="65">
                    <c:v>2011/12 2Q</c:v>
                  </c:pt>
                  <c:pt idx="66">
                    <c:v>2012/13 1Q</c:v>
                  </c:pt>
                  <c:pt idx="67">
                    <c:v>2013/14 1Q</c:v>
                  </c:pt>
                  <c:pt idx="68">
                    <c:v>2013/14 2Q</c:v>
                  </c:pt>
                  <c:pt idx="69">
                    <c:v>2014/15 2Q</c:v>
                  </c:pt>
                  <c:pt idx="70">
                    <c:v>2015/16 1Q</c:v>
                  </c:pt>
                  <c:pt idx="71">
                    <c:v>2015/16 2Q</c:v>
                  </c:pt>
                  <c:pt idx="72">
                    <c:v>2016/17 1Q</c:v>
                  </c:pt>
                  <c:pt idx="73">
                    <c:v>2016/17 2Q</c:v>
                  </c:pt>
                  <c:pt idx="74">
                    <c:v>2017/18 1Q</c:v>
                  </c:pt>
                  <c:pt idx="75">
                    <c:v>2017/18 2Q</c:v>
                  </c:pt>
                  <c:pt idx="77">
                    <c:v>2012/13 1Q</c:v>
                  </c:pt>
                  <c:pt idx="78">
                    <c:v>2013/14 1Q</c:v>
                  </c:pt>
                  <c:pt idx="79">
                    <c:v>2013/14 2Q</c:v>
                  </c:pt>
                  <c:pt idx="80">
                    <c:v>2014/15 2Q</c:v>
                  </c:pt>
                  <c:pt idx="81">
                    <c:v>2015/16 1Q</c:v>
                  </c:pt>
                  <c:pt idx="82">
                    <c:v>2015/16 2Q</c:v>
                  </c:pt>
                  <c:pt idx="83">
                    <c:v>2016/17 1Q</c:v>
                  </c:pt>
                  <c:pt idx="84">
                    <c:v>2016/17 2Q</c:v>
                  </c:pt>
                  <c:pt idx="85">
                    <c:v>2017/18 1Q</c:v>
                  </c:pt>
                  <c:pt idx="86">
                    <c:v>2017/18 2Q</c:v>
                  </c:pt>
                  <c:pt idx="88">
                    <c:v>2011/12 1Q</c:v>
                  </c:pt>
                  <c:pt idx="89">
                    <c:v>2011/12 2Q</c:v>
                  </c:pt>
                  <c:pt idx="90">
                    <c:v>2012/13 1Q</c:v>
                  </c:pt>
                  <c:pt idx="91">
                    <c:v>2013/14 1Q</c:v>
                  </c:pt>
                  <c:pt idx="92">
                    <c:v>2013/14 2Q</c:v>
                  </c:pt>
                  <c:pt idx="93">
                    <c:v>2014/15 2Q</c:v>
                  </c:pt>
                  <c:pt idx="94">
                    <c:v>2015/16 1Q</c:v>
                  </c:pt>
                  <c:pt idx="95">
                    <c:v>2015/16 2Q</c:v>
                  </c:pt>
                  <c:pt idx="96">
                    <c:v>2016/17 1Q</c:v>
                  </c:pt>
                  <c:pt idx="97">
                    <c:v>2016/17 2Q</c:v>
                  </c:pt>
                  <c:pt idx="98">
                    <c:v>2017/18 1Q</c:v>
                  </c:pt>
                  <c:pt idx="99">
                    <c:v>2017/18 2Q</c:v>
                  </c:pt>
                  <c:pt idx="101">
                    <c:v>2011/12 1Q</c:v>
                  </c:pt>
                  <c:pt idx="102">
                    <c:v>2011/12 2Q</c:v>
                  </c:pt>
                  <c:pt idx="103">
                    <c:v>2012/13 1Q</c:v>
                  </c:pt>
                  <c:pt idx="104">
                    <c:v>2013/14 1Q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1">
                    <c:v>2017/18 1Q</c:v>
                  </c:pt>
                  <c:pt idx="112">
                    <c:v>2017/18 2Q</c:v>
                  </c:pt>
                  <c:pt idx="114">
                    <c:v>2011/12 1Q</c:v>
                  </c:pt>
                  <c:pt idx="115">
                    <c:v>2011/12 2Q</c:v>
                  </c:pt>
                  <c:pt idx="116">
                    <c:v>2012/13 1Q</c:v>
                  </c:pt>
                  <c:pt idx="117">
                    <c:v>2013/14 1Q</c:v>
                  </c:pt>
                  <c:pt idx="118">
                    <c:v>2013/14 2Q</c:v>
                  </c:pt>
                  <c:pt idx="119">
                    <c:v>2014/15 2Q</c:v>
                  </c:pt>
                  <c:pt idx="120">
                    <c:v>2015/16 1Q</c:v>
                  </c:pt>
                  <c:pt idx="121">
                    <c:v>2015/16 2Q</c:v>
                  </c:pt>
                  <c:pt idx="122">
                    <c:v>2016/17 1Q</c:v>
                  </c:pt>
                  <c:pt idx="123">
                    <c:v>2016/17 2Q</c:v>
                  </c:pt>
                  <c:pt idx="124">
                    <c:v>2017/18 1Q</c:v>
                  </c:pt>
                  <c:pt idx="125">
                    <c:v>2017/18 2Q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3">
                    <c:v>2017/18 1Q</c:v>
                  </c:pt>
                  <c:pt idx="134">
                    <c:v>2017/18 2Q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7">
                    <c:v>2017/18 2Q</c:v>
                  </c:pt>
                  <c:pt idx="149">
                    <c:v>2011/12 1Q</c:v>
                  </c:pt>
                  <c:pt idx="150">
                    <c:v>2011/12 2Q</c:v>
                  </c:pt>
                  <c:pt idx="151">
                    <c:v>2012/13 1Q</c:v>
                  </c:pt>
                  <c:pt idx="152">
                    <c:v>2013/14 1Q</c:v>
                  </c:pt>
                  <c:pt idx="153">
                    <c:v>2013/14 2Q</c:v>
                  </c:pt>
                  <c:pt idx="154">
                    <c:v>2014/15 2Q</c:v>
                  </c:pt>
                  <c:pt idx="155">
                    <c:v>2015/16 1Q</c:v>
                  </c:pt>
                  <c:pt idx="156">
                    <c:v>2015/16 2Q</c:v>
                  </c:pt>
                  <c:pt idx="157">
                    <c:v>2016/17 1Q</c:v>
                  </c:pt>
                  <c:pt idx="158">
                    <c:v>2016/17 2Q</c:v>
                  </c:pt>
                  <c:pt idx="159">
                    <c:v>2017/18 1Q</c:v>
                  </c:pt>
                  <c:pt idx="160">
                    <c:v>2017/18 2Q</c:v>
                  </c:pt>
                  <c:pt idx="162">
                    <c:v>2011/12 1Q</c:v>
                  </c:pt>
                  <c:pt idx="163">
                    <c:v>2011/12 2Q</c:v>
                  </c:pt>
                  <c:pt idx="164">
                    <c:v>2012/13 1Q</c:v>
                  </c:pt>
                  <c:pt idx="165">
                    <c:v>2013/14 1Q</c:v>
                  </c:pt>
                  <c:pt idx="166">
                    <c:v>2013/14 2Q</c:v>
                  </c:pt>
                  <c:pt idx="167">
                    <c:v>2014/15 2Q</c:v>
                  </c:pt>
                  <c:pt idx="168">
                    <c:v>2015/16 1Q</c:v>
                  </c:pt>
                  <c:pt idx="169">
                    <c:v>2015/16 2Q</c:v>
                  </c:pt>
                  <c:pt idx="170">
                    <c:v>2016/17 1Q</c:v>
                  </c:pt>
                  <c:pt idx="171">
                    <c:v>2016/17 2Q</c:v>
                  </c:pt>
                  <c:pt idx="172">
                    <c:v>2017/18 1Q</c:v>
                  </c:pt>
                  <c:pt idx="173">
                    <c:v>2017/18 2Q</c:v>
                  </c:pt>
                  <c:pt idx="175">
                    <c:v>2011/12 1Q</c:v>
                  </c:pt>
                  <c:pt idx="176">
                    <c:v>2011/12 2Q</c:v>
                  </c:pt>
                  <c:pt idx="177">
                    <c:v>2012/13 1Q</c:v>
                  </c:pt>
                  <c:pt idx="178">
                    <c:v>2013/14 1Q</c:v>
                  </c:pt>
                  <c:pt idx="179">
                    <c:v>2013/14 2Q</c:v>
                  </c:pt>
                  <c:pt idx="180">
                    <c:v>2014/15 2Q</c:v>
                  </c:pt>
                  <c:pt idx="181">
                    <c:v>2015/16 1Q</c:v>
                  </c:pt>
                  <c:pt idx="182">
                    <c:v>2015/16 2Q</c:v>
                  </c:pt>
                  <c:pt idx="183">
                    <c:v>2016/17 1Q</c:v>
                  </c:pt>
                  <c:pt idx="184">
                    <c:v>2016/17 2Q</c:v>
                  </c:pt>
                </c:lvl>
                <c:lvl>
                  <c:pt idx="0">
                    <c:v>FME</c:v>
                  </c:pt>
                  <c:pt idx="13">
                    <c:v>ESEIAAT</c:v>
                  </c:pt>
                  <c:pt idx="20">
                    <c:v>ETSAB</c:v>
                  </c:pt>
                  <c:pt idx="28">
                    <c:v>ETSETB</c:v>
                  </c:pt>
                  <c:pt idx="41">
                    <c:v>ETSEIB</c:v>
                  </c:pt>
                  <c:pt idx="54">
                    <c:v>ETSECCPB</c:v>
                  </c:pt>
                  <c:pt idx="64">
                    <c:v>FIB</c:v>
                  </c:pt>
                  <c:pt idx="77">
                    <c:v>FNB</c:v>
                  </c:pt>
                  <c:pt idx="88">
                    <c:v>ETSAV</c:v>
                  </c:pt>
                  <c:pt idx="101">
                    <c:v>EEBE</c:v>
                  </c:pt>
                  <c:pt idx="114">
                    <c:v>EETAC</c:v>
                  </c:pt>
                  <c:pt idx="127">
                    <c:v>EPSEB</c:v>
                  </c:pt>
                  <c:pt idx="136">
                    <c:v>EPSEM</c:v>
                  </c:pt>
                  <c:pt idx="149">
                    <c:v>EPSEVG</c:v>
                  </c:pt>
                  <c:pt idx="162">
                    <c:v>FOOT</c:v>
                  </c:pt>
                  <c:pt idx="175">
                    <c:v>ESAB</c:v>
                  </c:pt>
                </c:lvl>
              </c:multiLvlStrCache>
            </c:multiLvlStrRef>
          </c:cat>
          <c:val>
            <c:numRef>
              <c:f>participacio!$P$54:$P$238</c:f>
              <c:numCache>
                <c:formatCode>General</c:formatCode>
                <c:ptCount val="185"/>
                <c:pt idx="8" formatCode="0.00%">
                  <c:v>0.56341161928306549</c:v>
                </c:pt>
                <c:pt idx="15" formatCode="0.00%">
                  <c:v>0.38900579213397835</c:v>
                </c:pt>
                <c:pt idx="23" formatCode="0.00%">
                  <c:v>0.37698429407554002</c:v>
                </c:pt>
                <c:pt idx="36" formatCode="0.00%">
                  <c:v>0.50880172072225049</c:v>
                </c:pt>
                <c:pt idx="49" formatCode="0.00%">
                  <c:v>0.32561569435340387</c:v>
                </c:pt>
                <c:pt idx="59" formatCode="0.00%">
                  <c:v>0.33409886892116897</c:v>
                </c:pt>
                <c:pt idx="72" formatCode="0.00%">
                  <c:v>0.56684272834896643</c:v>
                </c:pt>
                <c:pt idx="83" formatCode="0.00%">
                  <c:v>0.40686122322260165</c:v>
                </c:pt>
                <c:pt idx="96" formatCode="0.00%">
                  <c:v>0.44280618311533887</c:v>
                </c:pt>
                <c:pt idx="109" formatCode="0.00%">
                  <c:v>0.39774927395934173</c:v>
                </c:pt>
                <c:pt idx="122" formatCode="0.00%">
                  <c:v>0.43779869659666909</c:v>
                </c:pt>
                <c:pt idx="131" formatCode="0.00%">
                  <c:v>0.51120399396261462</c:v>
                </c:pt>
                <c:pt idx="144" formatCode="0.00%">
                  <c:v>0.4454101860323269</c:v>
                </c:pt>
                <c:pt idx="157" formatCode="0.00%">
                  <c:v>0.30688192639211931</c:v>
                </c:pt>
                <c:pt idx="170" formatCode="0.00%">
                  <c:v>0.63285123966942147</c:v>
                </c:pt>
                <c:pt idx="183" formatCode="0.00%">
                  <c:v>0.4950962135319677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82EB-49A7-9196-41638D0C0F27}"/>
            </c:ext>
          </c:extLst>
        </c:ser>
        <c:ser>
          <c:idx val="12"/>
          <c:order val="12"/>
          <c:spPr>
            <a:solidFill>
              <a:schemeClr val="accent6">
                <a:lumMod val="60000"/>
                <a:lumOff val="40000"/>
              </a:schemeClr>
            </a:solidFill>
            <a:ln cmpd="dbl">
              <a:solidFill>
                <a:schemeClr val="accent6">
                  <a:lumMod val="75000"/>
                </a:schemeClr>
              </a:solidFill>
              <a:prstDash val="sysDash"/>
            </a:ln>
          </c:spPr>
          <c:invertIfNegative val="0"/>
          <c:dLbls>
            <c:dLbl>
              <c:idx val="1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82EB-49A7-9196-41638D0C0F2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participacio!$E$54:$F$240</c:f>
              <c:multiLvlStrCache>
                <c:ptCount val="187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1">
                    <c:v>2017/18 2Q</c:v>
                  </c:pt>
                  <c:pt idx="14">
                    <c:v>2015/16 2Q</c:v>
                  </c:pt>
                  <c:pt idx="15">
                    <c:v>2016/17 1Q</c:v>
                  </c:pt>
                  <c:pt idx="16">
                    <c:v>2016/17 2Q</c:v>
                  </c:pt>
                  <c:pt idx="17">
                    <c:v>2017/18 1Q</c:v>
                  </c:pt>
                  <c:pt idx="18">
                    <c:v>2017/18 2Q</c:v>
                  </c:pt>
                  <c:pt idx="20">
                    <c:v>2014/15 2Q</c:v>
                  </c:pt>
                  <c:pt idx="21">
                    <c:v>2015/16 1Q</c:v>
                  </c:pt>
                  <c:pt idx="22">
                    <c:v>2015/16 2Q</c:v>
                  </c:pt>
                  <c:pt idx="23">
                    <c:v>2016/17 1Q</c:v>
                  </c:pt>
                  <c:pt idx="24">
                    <c:v>2016/17 2Q</c:v>
                  </c:pt>
                  <c:pt idx="25">
                    <c:v>2017/18 1Q</c:v>
                  </c:pt>
                  <c:pt idx="26">
                    <c:v>2017/18 2Q</c:v>
                  </c:pt>
                  <c:pt idx="28">
                    <c:v>2011/12 1Q</c:v>
                  </c:pt>
                  <c:pt idx="29">
                    <c:v>2011/12 2Q</c:v>
                  </c:pt>
                  <c:pt idx="30">
                    <c:v>2012/13 1Q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6">
                    <c:v>2016/17 1Q</c:v>
                  </c:pt>
                  <c:pt idx="37">
                    <c:v>2016/17 2Q</c:v>
                  </c:pt>
                  <c:pt idx="38">
                    <c:v>2017/18 1Q</c:v>
                  </c:pt>
                  <c:pt idx="39">
                    <c:v>2017/18 2Q</c:v>
                  </c:pt>
                  <c:pt idx="41">
                    <c:v>2011/12 1Q</c:v>
                  </c:pt>
                  <c:pt idx="42">
                    <c:v>2011/12 2Q</c:v>
                  </c:pt>
                  <c:pt idx="43">
                    <c:v>2012/13 1Q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1">
                    <c:v>2017/18 1Q</c:v>
                  </c:pt>
                  <c:pt idx="52">
                    <c:v>2017/18 2Q</c:v>
                  </c:pt>
                  <c:pt idx="54">
                    <c:v>2013/14 1Q</c:v>
                  </c:pt>
                  <c:pt idx="55">
                    <c:v>2013/14 2Q</c:v>
                  </c:pt>
                  <c:pt idx="56">
                    <c:v>2014/15 2Q</c:v>
                  </c:pt>
                  <c:pt idx="57">
                    <c:v>2015/16 1Q</c:v>
                  </c:pt>
                  <c:pt idx="58">
                    <c:v>2015/16 2Q</c:v>
                  </c:pt>
                  <c:pt idx="59">
                    <c:v>2016/17 1Q</c:v>
                  </c:pt>
                  <c:pt idx="60">
                    <c:v>2016/17 2Q</c:v>
                  </c:pt>
                  <c:pt idx="61">
                    <c:v>2017/18 1Q</c:v>
                  </c:pt>
                  <c:pt idx="62">
                    <c:v>2017/18 2Q</c:v>
                  </c:pt>
                  <c:pt idx="64">
                    <c:v>2011/12 1Q</c:v>
                  </c:pt>
                  <c:pt idx="65">
                    <c:v>2011/12 2Q</c:v>
                  </c:pt>
                  <c:pt idx="66">
                    <c:v>2012/13 1Q</c:v>
                  </c:pt>
                  <c:pt idx="67">
                    <c:v>2013/14 1Q</c:v>
                  </c:pt>
                  <c:pt idx="68">
                    <c:v>2013/14 2Q</c:v>
                  </c:pt>
                  <c:pt idx="69">
                    <c:v>2014/15 2Q</c:v>
                  </c:pt>
                  <c:pt idx="70">
                    <c:v>2015/16 1Q</c:v>
                  </c:pt>
                  <c:pt idx="71">
                    <c:v>2015/16 2Q</c:v>
                  </c:pt>
                  <c:pt idx="72">
                    <c:v>2016/17 1Q</c:v>
                  </c:pt>
                  <c:pt idx="73">
                    <c:v>2016/17 2Q</c:v>
                  </c:pt>
                  <c:pt idx="74">
                    <c:v>2017/18 1Q</c:v>
                  </c:pt>
                  <c:pt idx="75">
                    <c:v>2017/18 2Q</c:v>
                  </c:pt>
                  <c:pt idx="77">
                    <c:v>2012/13 1Q</c:v>
                  </c:pt>
                  <c:pt idx="78">
                    <c:v>2013/14 1Q</c:v>
                  </c:pt>
                  <c:pt idx="79">
                    <c:v>2013/14 2Q</c:v>
                  </c:pt>
                  <c:pt idx="80">
                    <c:v>2014/15 2Q</c:v>
                  </c:pt>
                  <c:pt idx="81">
                    <c:v>2015/16 1Q</c:v>
                  </c:pt>
                  <c:pt idx="82">
                    <c:v>2015/16 2Q</c:v>
                  </c:pt>
                  <c:pt idx="83">
                    <c:v>2016/17 1Q</c:v>
                  </c:pt>
                  <c:pt idx="84">
                    <c:v>2016/17 2Q</c:v>
                  </c:pt>
                  <c:pt idx="85">
                    <c:v>2017/18 1Q</c:v>
                  </c:pt>
                  <c:pt idx="86">
                    <c:v>2017/18 2Q</c:v>
                  </c:pt>
                  <c:pt idx="88">
                    <c:v>2011/12 1Q</c:v>
                  </c:pt>
                  <c:pt idx="89">
                    <c:v>2011/12 2Q</c:v>
                  </c:pt>
                  <c:pt idx="90">
                    <c:v>2012/13 1Q</c:v>
                  </c:pt>
                  <c:pt idx="91">
                    <c:v>2013/14 1Q</c:v>
                  </c:pt>
                  <c:pt idx="92">
                    <c:v>2013/14 2Q</c:v>
                  </c:pt>
                  <c:pt idx="93">
                    <c:v>2014/15 2Q</c:v>
                  </c:pt>
                  <c:pt idx="94">
                    <c:v>2015/16 1Q</c:v>
                  </c:pt>
                  <c:pt idx="95">
                    <c:v>2015/16 2Q</c:v>
                  </c:pt>
                  <c:pt idx="96">
                    <c:v>2016/17 1Q</c:v>
                  </c:pt>
                  <c:pt idx="97">
                    <c:v>2016/17 2Q</c:v>
                  </c:pt>
                  <c:pt idx="98">
                    <c:v>2017/18 1Q</c:v>
                  </c:pt>
                  <c:pt idx="99">
                    <c:v>2017/18 2Q</c:v>
                  </c:pt>
                  <c:pt idx="101">
                    <c:v>2011/12 1Q</c:v>
                  </c:pt>
                  <c:pt idx="102">
                    <c:v>2011/12 2Q</c:v>
                  </c:pt>
                  <c:pt idx="103">
                    <c:v>2012/13 1Q</c:v>
                  </c:pt>
                  <c:pt idx="104">
                    <c:v>2013/14 1Q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1">
                    <c:v>2017/18 1Q</c:v>
                  </c:pt>
                  <c:pt idx="112">
                    <c:v>2017/18 2Q</c:v>
                  </c:pt>
                  <c:pt idx="114">
                    <c:v>2011/12 1Q</c:v>
                  </c:pt>
                  <c:pt idx="115">
                    <c:v>2011/12 2Q</c:v>
                  </c:pt>
                  <c:pt idx="116">
                    <c:v>2012/13 1Q</c:v>
                  </c:pt>
                  <c:pt idx="117">
                    <c:v>2013/14 1Q</c:v>
                  </c:pt>
                  <c:pt idx="118">
                    <c:v>2013/14 2Q</c:v>
                  </c:pt>
                  <c:pt idx="119">
                    <c:v>2014/15 2Q</c:v>
                  </c:pt>
                  <c:pt idx="120">
                    <c:v>2015/16 1Q</c:v>
                  </c:pt>
                  <c:pt idx="121">
                    <c:v>2015/16 2Q</c:v>
                  </c:pt>
                  <c:pt idx="122">
                    <c:v>2016/17 1Q</c:v>
                  </c:pt>
                  <c:pt idx="123">
                    <c:v>2016/17 2Q</c:v>
                  </c:pt>
                  <c:pt idx="124">
                    <c:v>2017/18 1Q</c:v>
                  </c:pt>
                  <c:pt idx="125">
                    <c:v>2017/18 2Q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3">
                    <c:v>2017/18 1Q</c:v>
                  </c:pt>
                  <c:pt idx="134">
                    <c:v>2017/18 2Q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7">
                    <c:v>2017/18 2Q</c:v>
                  </c:pt>
                  <c:pt idx="149">
                    <c:v>2011/12 1Q</c:v>
                  </c:pt>
                  <c:pt idx="150">
                    <c:v>2011/12 2Q</c:v>
                  </c:pt>
                  <c:pt idx="151">
                    <c:v>2012/13 1Q</c:v>
                  </c:pt>
                  <c:pt idx="152">
                    <c:v>2013/14 1Q</c:v>
                  </c:pt>
                  <c:pt idx="153">
                    <c:v>2013/14 2Q</c:v>
                  </c:pt>
                  <c:pt idx="154">
                    <c:v>2014/15 2Q</c:v>
                  </c:pt>
                  <c:pt idx="155">
                    <c:v>2015/16 1Q</c:v>
                  </c:pt>
                  <c:pt idx="156">
                    <c:v>2015/16 2Q</c:v>
                  </c:pt>
                  <c:pt idx="157">
                    <c:v>2016/17 1Q</c:v>
                  </c:pt>
                  <c:pt idx="158">
                    <c:v>2016/17 2Q</c:v>
                  </c:pt>
                  <c:pt idx="159">
                    <c:v>2017/18 1Q</c:v>
                  </c:pt>
                  <c:pt idx="160">
                    <c:v>2017/18 2Q</c:v>
                  </c:pt>
                  <c:pt idx="162">
                    <c:v>2011/12 1Q</c:v>
                  </c:pt>
                  <c:pt idx="163">
                    <c:v>2011/12 2Q</c:v>
                  </c:pt>
                  <c:pt idx="164">
                    <c:v>2012/13 1Q</c:v>
                  </c:pt>
                  <c:pt idx="165">
                    <c:v>2013/14 1Q</c:v>
                  </c:pt>
                  <c:pt idx="166">
                    <c:v>2013/14 2Q</c:v>
                  </c:pt>
                  <c:pt idx="167">
                    <c:v>2014/15 2Q</c:v>
                  </c:pt>
                  <c:pt idx="168">
                    <c:v>2015/16 1Q</c:v>
                  </c:pt>
                  <c:pt idx="169">
                    <c:v>2015/16 2Q</c:v>
                  </c:pt>
                  <c:pt idx="170">
                    <c:v>2016/17 1Q</c:v>
                  </c:pt>
                  <c:pt idx="171">
                    <c:v>2016/17 2Q</c:v>
                  </c:pt>
                  <c:pt idx="172">
                    <c:v>2017/18 1Q</c:v>
                  </c:pt>
                  <c:pt idx="173">
                    <c:v>2017/18 2Q</c:v>
                  </c:pt>
                  <c:pt idx="175">
                    <c:v>2011/12 1Q</c:v>
                  </c:pt>
                  <c:pt idx="176">
                    <c:v>2011/12 2Q</c:v>
                  </c:pt>
                  <c:pt idx="177">
                    <c:v>2012/13 1Q</c:v>
                  </c:pt>
                  <c:pt idx="178">
                    <c:v>2013/14 1Q</c:v>
                  </c:pt>
                  <c:pt idx="179">
                    <c:v>2013/14 2Q</c:v>
                  </c:pt>
                  <c:pt idx="180">
                    <c:v>2014/15 2Q</c:v>
                  </c:pt>
                  <c:pt idx="181">
                    <c:v>2015/16 1Q</c:v>
                  </c:pt>
                  <c:pt idx="182">
                    <c:v>2015/16 2Q</c:v>
                  </c:pt>
                  <c:pt idx="183">
                    <c:v>2016/17 1Q</c:v>
                  </c:pt>
                  <c:pt idx="184">
                    <c:v>2016/17 2Q</c:v>
                  </c:pt>
                  <c:pt idx="185">
                    <c:v>2017/18 1Q</c:v>
                  </c:pt>
                  <c:pt idx="186">
                    <c:v>2017/18 2Q</c:v>
                  </c:pt>
                </c:lvl>
                <c:lvl>
                  <c:pt idx="0">
                    <c:v>FME</c:v>
                  </c:pt>
                  <c:pt idx="13">
                    <c:v>ESEIAAT</c:v>
                  </c:pt>
                  <c:pt idx="20">
                    <c:v>ETSAB</c:v>
                  </c:pt>
                  <c:pt idx="28">
                    <c:v>ETSETB</c:v>
                  </c:pt>
                  <c:pt idx="41">
                    <c:v>ETSEIB</c:v>
                  </c:pt>
                  <c:pt idx="54">
                    <c:v>ETSECCPB</c:v>
                  </c:pt>
                  <c:pt idx="64">
                    <c:v>FIB</c:v>
                  </c:pt>
                  <c:pt idx="77">
                    <c:v>FNB</c:v>
                  </c:pt>
                  <c:pt idx="88">
                    <c:v>ETSAV</c:v>
                  </c:pt>
                  <c:pt idx="101">
                    <c:v>EEBE</c:v>
                  </c:pt>
                  <c:pt idx="114">
                    <c:v>EETAC</c:v>
                  </c:pt>
                  <c:pt idx="127">
                    <c:v>EPSEB</c:v>
                  </c:pt>
                  <c:pt idx="136">
                    <c:v>EPSEM</c:v>
                  </c:pt>
                  <c:pt idx="149">
                    <c:v>EPSEVG</c:v>
                  </c:pt>
                  <c:pt idx="162">
                    <c:v>FOOT</c:v>
                  </c:pt>
                  <c:pt idx="175">
                    <c:v>ESAB</c:v>
                  </c:pt>
                </c:lvl>
              </c:multiLvlStrCache>
            </c:multiLvlStrRef>
          </c:cat>
          <c:val>
            <c:numRef>
              <c:f>participacio!$S$54:$S$240</c:f>
              <c:numCache>
                <c:formatCode>General</c:formatCode>
                <c:ptCount val="187"/>
                <c:pt idx="11" formatCode="0.00%">
                  <c:v>0.60141433622629381</c:v>
                </c:pt>
                <c:pt idx="18" formatCode="0.00%">
                  <c:v>0.44062034155399221</c:v>
                </c:pt>
                <c:pt idx="26" formatCode="0.00%">
                  <c:v>0.39964836882203553</c:v>
                </c:pt>
                <c:pt idx="39" formatCode="0.00%">
                  <c:v>0.51397236507838151</c:v>
                </c:pt>
                <c:pt idx="52" formatCode="0.00%">
                  <c:v>0.36533391915641478</c:v>
                </c:pt>
                <c:pt idx="62" formatCode="0.00%">
                  <c:v>0.42445897660621584</c:v>
                </c:pt>
                <c:pt idx="75" formatCode="0.00%">
                  <c:v>0.51429924242424241</c:v>
                </c:pt>
                <c:pt idx="86" formatCode="0.00%">
                  <c:v>0.45770440251572325</c:v>
                </c:pt>
                <c:pt idx="99" formatCode="0.00%">
                  <c:v>0.31382268827454718</c:v>
                </c:pt>
                <c:pt idx="112" formatCode="0.00%">
                  <c:v>0.41921967303200991</c:v>
                </c:pt>
                <c:pt idx="125" formatCode="0.00%">
                  <c:v>0.4837465112461008</c:v>
                </c:pt>
                <c:pt idx="134" formatCode="0.00%">
                  <c:v>0.50626118067978532</c:v>
                </c:pt>
                <c:pt idx="147" formatCode="0.00%">
                  <c:v>0.45830586684245223</c:v>
                </c:pt>
                <c:pt idx="160" formatCode="0.00%">
                  <c:v>0.38830897703549061</c:v>
                </c:pt>
                <c:pt idx="173" formatCode="0.00%">
                  <c:v>0.53702405979911239</c:v>
                </c:pt>
                <c:pt idx="186" formatCode="0.00%">
                  <c:v>0.45115303983228511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82EB-49A7-9196-41638D0C0F27}"/>
            </c:ext>
          </c:extLst>
        </c:ser>
        <c:ser>
          <c:idx val="13"/>
          <c:order val="13"/>
          <c:spPr>
            <a:solidFill>
              <a:schemeClr val="tx2"/>
            </a:solidFill>
            <a:ln>
              <a:noFill/>
            </a:ln>
          </c:spPr>
          <c:invertIfNegative val="0"/>
          <c:dLbls>
            <c:dLbl>
              <c:idx val="1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82EB-49A7-9196-41638D0C0F2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participacio!$E$54:$F$240</c:f>
              <c:multiLvlStrCache>
                <c:ptCount val="187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1">
                    <c:v>2017/18 2Q</c:v>
                  </c:pt>
                  <c:pt idx="14">
                    <c:v>2015/16 2Q</c:v>
                  </c:pt>
                  <c:pt idx="15">
                    <c:v>2016/17 1Q</c:v>
                  </c:pt>
                  <c:pt idx="16">
                    <c:v>2016/17 2Q</c:v>
                  </c:pt>
                  <c:pt idx="17">
                    <c:v>2017/18 1Q</c:v>
                  </c:pt>
                  <c:pt idx="18">
                    <c:v>2017/18 2Q</c:v>
                  </c:pt>
                  <c:pt idx="20">
                    <c:v>2014/15 2Q</c:v>
                  </c:pt>
                  <c:pt idx="21">
                    <c:v>2015/16 1Q</c:v>
                  </c:pt>
                  <c:pt idx="22">
                    <c:v>2015/16 2Q</c:v>
                  </c:pt>
                  <c:pt idx="23">
                    <c:v>2016/17 1Q</c:v>
                  </c:pt>
                  <c:pt idx="24">
                    <c:v>2016/17 2Q</c:v>
                  </c:pt>
                  <c:pt idx="25">
                    <c:v>2017/18 1Q</c:v>
                  </c:pt>
                  <c:pt idx="26">
                    <c:v>2017/18 2Q</c:v>
                  </c:pt>
                  <c:pt idx="28">
                    <c:v>2011/12 1Q</c:v>
                  </c:pt>
                  <c:pt idx="29">
                    <c:v>2011/12 2Q</c:v>
                  </c:pt>
                  <c:pt idx="30">
                    <c:v>2012/13 1Q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6">
                    <c:v>2016/17 1Q</c:v>
                  </c:pt>
                  <c:pt idx="37">
                    <c:v>2016/17 2Q</c:v>
                  </c:pt>
                  <c:pt idx="38">
                    <c:v>2017/18 1Q</c:v>
                  </c:pt>
                  <c:pt idx="39">
                    <c:v>2017/18 2Q</c:v>
                  </c:pt>
                  <c:pt idx="41">
                    <c:v>2011/12 1Q</c:v>
                  </c:pt>
                  <c:pt idx="42">
                    <c:v>2011/12 2Q</c:v>
                  </c:pt>
                  <c:pt idx="43">
                    <c:v>2012/13 1Q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1">
                    <c:v>2017/18 1Q</c:v>
                  </c:pt>
                  <c:pt idx="52">
                    <c:v>2017/18 2Q</c:v>
                  </c:pt>
                  <c:pt idx="54">
                    <c:v>2013/14 1Q</c:v>
                  </c:pt>
                  <c:pt idx="55">
                    <c:v>2013/14 2Q</c:v>
                  </c:pt>
                  <c:pt idx="56">
                    <c:v>2014/15 2Q</c:v>
                  </c:pt>
                  <c:pt idx="57">
                    <c:v>2015/16 1Q</c:v>
                  </c:pt>
                  <c:pt idx="58">
                    <c:v>2015/16 2Q</c:v>
                  </c:pt>
                  <c:pt idx="59">
                    <c:v>2016/17 1Q</c:v>
                  </c:pt>
                  <c:pt idx="60">
                    <c:v>2016/17 2Q</c:v>
                  </c:pt>
                  <c:pt idx="61">
                    <c:v>2017/18 1Q</c:v>
                  </c:pt>
                  <c:pt idx="62">
                    <c:v>2017/18 2Q</c:v>
                  </c:pt>
                  <c:pt idx="64">
                    <c:v>2011/12 1Q</c:v>
                  </c:pt>
                  <c:pt idx="65">
                    <c:v>2011/12 2Q</c:v>
                  </c:pt>
                  <c:pt idx="66">
                    <c:v>2012/13 1Q</c:v>
                  </c:pt>
                  <c:pt idx="67">
                    <c:v>2013/14 1Q</c:v>
                  </c:pt>
                  <c:pt idx="68">
                    <c:v>2013/14 2Q</c:v>
                  </c:pt>
                  <c:pt idx="69">
                    <c:v>2014/15 2Q</c:v>
                  </c:pt>
                  <c:pt idx="70">
                    <c:v>2015/16 1Q</c:v>
                  </c:pt>
                  <c:pt idx="71">
                    <c:v>2015/16 2Q</c:v>
                  </c:pt>
                  <c:pt idx="72">
                    <c:v>2016/17 1Q</c:v>
                  </c:pt>
                  <c:pt idx="73">
                    <c:v>2016/17 2Q</c:v>
                  </c:pt>
                  <c:pt idx="74">
                    <c:v>2017/18 1Q</c:v>
                  </c:pt>
                  <c:pt idx="75">
                    <c:v>2017/18 2Q</c:v>
                  </c:pt>
                  <c:pt idx="77">
                    <c:v>2012/13 1Q</c:v>
                  </c:pt>
                  <c:pt idx="78">
                    <c:v>2013/14 1Q</c:v>
                  </c:pt>
                  <c:pt idx="79">
                    <c:v>2013/14 2Q</c:v>
                  </c:pt>
                  <c:pt idx="80">
                    <c:v>2014/15 2Q</c:v>
                  </c:pt>
                  <c:pt idx="81">
                    <c:v>2015/16 1Q</c:v>
                  </c:pt>
                  <c:pt idx="82">
                    <c:v>2015/16 2Q</c:v>
                  </c:pt>
                  <c:pt idx="83">
                    <c:v>2016/17 1Q</c:v>
                  </c:pt>
                  <c:pt idx="84">
                    <c:v>2016/17 2Q</c:v>
                  </c:pt>
                  <c:pt idx="85">
                    <c:v>2017/18 1Q</c:v>
                  </c:pt>
                  <c:pt idx="86">
                    <c:v>2017/18 2Q</c:v>
                  </c:pt>
                  <c:pt idx="88">
                    <c:v>2011/12 1Q</c:v>
                  </c:pt>
                  <c:pt idx="89">
                    <c:v>2011/12 2Q</c:v>
                  </c:pt>
                  <c:pt idx="90">
                    <c:v>2012/13 1Q</c:v>
                  </c:pt>
                  <c:pt idx="91">
                    <c:v>2013/14 1Q</c:v>
                  </c:pt>
                  <c:pt idx="92">
                    <c:v>2013/14 2Q</c:v>
                  </c:pt>
                  <c:pt idx="93">
                    <c:v>2014/15 2Q</c:v>
                  </c:pt>
                  <c:pt idx="94">
                    <c:v>2015/16 1Q</c:v>
                  </c:pt>
                  <c:pt idx="95">
                    <c:v>2015/16 2Q</c:v>
                  </c:pt>
                  <c:pt idx="96">
                    <c:v>2016/17 1Q</c:v>
                  </c:pt>
                  <c:pt idx="97">
                    <c:v>2016/17 2Q</c:v>
                  </c:pt>
                  <c:pt idx="98">
                    <c:v>2017/18 1Q</c:v>
                  </c:pt>
                  <c:pt idx="99">
                    <c:v>2017/18 2Q</c:v>
                  </c:pt>
                  <c:pt idx="101">
                    <c:v>2011/12 1Q</c:v>
                  </c:pt>
                  <c:pt idx="102">
                    <c:v>2011/12 2Q</c:v>
                  </c:pt>
                  <c:pt idx="103">
                    <c:v>2012/13 1Q</c:v>
                  </c:pt>
                  <c:pt idx="104">
                    <c:v>2013/14 1Q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1">
                    <c:v>2017/18 1Q</c:v>
                  </c:pt>
                  <c:pt idx="112">
                    <c:v>2017/18 2Q</c:v>
                  </c:pt>
                  <c:pt idx="114">
                    <c:v>2011/12 1Q</c:v>
                  </c:pt>
                  <c:pt idx="115">
                    <c:v>2011/12 2Q</c:v>
                  </c:pt>
                  <c:pt idx="116">
                    <c:v>2012/13 1Q</c:v>
                  </c:pt>
                  <c:pt idx="117">
                    <c:v>2013/14 1Q</c:v>
                  </c:pt>
                  <c:pt idx="118">
                    <c:v>2013/14 2Q</c:v>
                  </c:pt>
                  <c:pt idx="119">
                    <c:v>2014/15 2Q</c:v>
                  </c:pt>
                  <c:pt idx="120">
                    <c:v>2015/16 1Q</c:v>
                  </c:pt>
                  <c:pt idx="121">
                    <c:v>2015/16 2Q</c:v>
                  </c:pt>
                  <c:pt idx="122">
                    <c:v>2016/17 1Q</c:v>
                  </c:pt>
                  <c:pt idx="123">
                    <c:v>2016/17 2Q</c:v>
                  </c:pt>
                  <c:pt idx="124">
                    <c:v>2017/18 1Q</c:v>
                  </c:pt>
                  <c:pt idx="125">
                    <c:v>2017/18 2Q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3">
                    <c:v>2017/18 1Q</c:v>
                  </c:pt>
                  <c:pt idx="134">
                    <c:v>2017/18 2Q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7">
                    <c:v>2017/18 2Q</c:v>
                  </c:pt>
                  <c:pt idx="149">
                    <c:v>2011/12 1Q</c:v>
                  </c:pt>
                  <c:pt idx="150">
                    <c:v>2011/12 2Q</c:v>
                  </c:pt>
                  <c:pt idx="151">
                    <c:v>2012/13 1Q</c:v>
                  </c:pt>
                  <c:pt idx="152">
                    <c:v>2013/14 1Q</c:v>
                  </c:pt>
                  <c:pt idx="153">
                    <c:v>2013/14 2Q</c:v>
                  </c:pt>
                  <c:pt idx="154">
                    <c:v>2014/15 2Q</c:v>
                  </c:pt>
                  <c:pt idx="155">
                    <c:v>2015/16 1Q</c:v>
                  </c:pt>
                  <c:pt idx="156">
                    <c:v>2015/16 2Q</c:v>
                  </c:pt>
                  <c:pt idx="157">
                    <c:v>2016/17 1Q</c:v>
                  </c:pt>
                  <c:pt idx="158">
                    <c:v>2016/17 2Q</c:v>
                  </c:pt>
                  <c:pt idx="159">
                    <c:v>2017/18 1Q</c:v>
                  </c:pt>
                  <c:pt idx="160">
                    <c:v>2017/18 2Q</c:v>
                  </c:pt>
                  <c:pt idx="162">
                    <c:v>2011/12 1Q</c:v>
                  </c:pt>
                  <c:pt idx="163">
                    <c:v>2011/12 2Q</c:v>
                  </c:pt>
                  <c:pt idx="164">
                    <c:v>2012/13 1Q</c:v>
                  </c:pt>
                  <c:pt idx="165">
                    <c:v>2013/14 1Q</c:v>
                  </c:pt>
                  <c:pt idx="166">
                    <c:v>2013/14 2Q</c:v>
                  </c:pt>
                  <c:pt idx="167">
                    <c:v>2014/15 2Q</c:v>
                  </c:pt>
                  <c:pt idx="168">
                    <c:v>2015/16 1Q</c:v>
                  </c:pt>
                  <c:pt idx="169">
                    <c:v>2015/16 2Q</c:v>
                  </c:pt>
                  <c:pt idx="170">
                    <c:v>2016/17 1Q</c:v>
                  </c:pt>
                  <c:pt idx="171">
                    <c:v>2016/17 2Q</c:v>
                  </c:pt>
                  <c:pt idx="172">
                    <c:v>2017/18 1Q</c:v>
                  </c:pt>
                  <c:pt idx="173">
                    <c:v>2017/18 2Q</c:v>
                  </c:pt>
                  <c:pt idx="175">
                    <c:v>2011/12 1Q</c:v>
                  </c:pt>
                  <c:pt idx="176">
                    <c:v>2011/12 2Q</c:v>
                  </c:pt>
                  <c:pt idx="177">
                    <c:v>2012/13 1Q</c:v>
                  </c:pt>
                  <c:pt idx="178">
                    <c:v>2013/14 1Q</c:v>
                  </c:pt>
                  <c:pt idx="179">
                    <c:v>2013/14 2Q</c:v>
                  </c:pt>
                  <c:pt idx="180">
                    <c:v>2014/15 2Q</c:v>
                  </c:pt>
                  <c:pt idx="181">
                    <c:v>2015/16 1Q</c:v>
                  </c:pt>
                  <c:pt idx="182">
                    <c:v>2015/16 2Q</c:v>
                  </c:pt>
                  <c:pt idx="183">
                    <c:v>2016/17 1Q</c:v>
                  </c:pt>
                  <c:pt idx="184">
                    <c:v>2016/17 2Q</c:v>
                  </c:pt>
                  <c:pt idx="185">
                    <c:v>2017/18 1Q</c:v>
                  </c:pt>
                  <c:pt idx="186">
                    <c:v>2017/18 2Q</c:v>
                  </c:pt>
                </c:lvl>
                <c:lvl>
                  <c:pt idx="0">
                    <c:v>FME</c:v>
                  </c:pt>
                  <c:pt idx="13">
                    <c:v>ESEIAAT</c:v>
                  </c:pt>
                  <c:pt idx="20">
                    <c:v>ETSAB</c:v>
                  </c:pt>
                  <c:pt idx="28">
                    <c:v>ETSETB</c:v>
                  </c:pt>
                  <c:pt idx="41">
                    <c:v>ETSEIB</c:v>
                  </c:pt>
                  <c:pt idx="54">
                    <c:v>ETSECCPB</c:v>
                  </c:pt>
                  <c:pt idx="64">
                    <c:v>FIB</c:v>
                  </c:pt>
                  <c:pt idx="77">
                    <c:v>FNB</c:v>
                  </c:pt>
                  <c:pt idx="88">
                    <c:v>ETSAV</c:v>
                  </c:pt>
                  <c:pt idx="101">
                    <c:v>EEBE</c:v>
                  </c:pt>
                  <c:pt idx="114">
                    <c:v>EETAC</c:v>
                  </c:pt>
                  <c:pt idx="127">
                    <c:v>EPSEB</c:v>
                  </c:pt>
                  <c:pt idx="136">
                    <c:v>EPSEM</c:v>
                  </c:pt>
                  <c:pt idx="149">
                    <c:v>EPSEVG</c:v>
                  </c:pt>
                  <c:pt idx="162">
                    <c:v>FOOT</c:v>
                  </c:pt>
                  <c:pt idx="175">
                    <c:v>ESAB</c:v>
                  </c:pt>
                </c:lvl>
              </c:multiLvlStrCache>
            </c:multiLvlStrRef>
          </c:cat>
          <c:val>
            <c:numRef>
              <c:f>participacio!$R$54:$R$240</c:f>
              <c:numCache>
                <c:formatCode>General</c:formatCode>
                <c:ptCount val="187"/>
                <c:pt idx="10" formatCode="0.00%">
                  <c:v>0.60708936595107343</c:v>
                </c:pt>
                <c:pt idx="17" formatCode="0.00%">
                  <c:v>0.44242256509605848</c:v>
                </c:pt>
                <c:pt idx="25" formatCode="0.00%">
                  <c:v>0.47869835153072149</c:v>
                </c:pt>
                <c:pt idx="38" formatCode="0.00%">
                  <c:v>0.52597402597402598</c:v>
                </c:pt>
                <c:pt idx="51" formatCode="0.00%">
                  <c:v>0.38054866280672733</c:v>
                </c:pt>
                <c:pt idx="61" formatCode="0.00%">
                  <c:v>0.32131282776501091</c:v>
                </c:pt>
                <c:pt idx="74" formatCode="0.00%">
                  <c:v>0.51589190107928951</c:v>
                </c:pt>
                <c:pt idx="85" formatCode="0.00%">
                  <c:v>0.41577008106116431</c:v>
                </c:pt>
                <c:pt idx="98" formatCode="0.00%">
                  <c:v>0.42656633127589416</c:v>
                </c:pt>
                <c:pt idx="111" formatCode="0.00%">
                  <c:v>0.43719491859442744</c:v>
                </c:pt>
                <c:pt idx="124" formatCode="0.00%">
                  <c:v>0.40958005249343832</c:v>
                </c:pt>
                <c:pt idx="133" formatCode="0.00%">
                  <c:v>0.49706580097390435</c:v>
                </c:pt>
                <c:pt idx="146" formatCode="0.00%">
                  <c:v>0.46859226023555806</c:v>
                </c:pt>
                <c:pt idx="159" formatCode="0.00%">
                  <c:v>0.37444421643067244</c:v>
                </c:pt>
                <c:pt idx="172" formatCode="0.00%">
                  <c:v>0.51390058972198815</c:v>
                </c:pt>
                <c:pt idx="185" formatCode="0.00%">
                  <c:v>0.46582278481012657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82EB-49A7-9196-41638D0C0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6666240"/>
        <c:axId val="406664320"/>
      </c:barChart>
      <c:lineChart>
        <c:grouping val="standard"/>
        <c:varyColors val="0"/>
        <c:ser>
          <c:idx val="6"/>
          <c:order val="6"/>
          <c:spPr>
            <a:ln w="34925" cmpd="dbl">
              <a:solidFill>
                <a:schemeClr val="accent2"/>
              </a:solidFill>
              <a:prstDash val="dash"/>
              <a:headEnd type="none"/>
              <a:tailEnd type="none" w="med" len="med"/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noFill/>
              </a:ln>
            </c:spPr>
          </c:marker>
          <c:dLbls>
            <c:dLbl>
              <c:idx val="11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7-82EB-49A7-9196-41638D0C0F27}"/>
                </c:ext>
              </c:extLst>
            </c:dLbl>
            <c:dLbl>
              <c:idx val="20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8-82EB-49A7-9196-41638D0C0F27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2EB-49A7-9196-41638D0C0F27}"/>
                </c:ext>
              </c:extLst>
            </c:dLbl>
            <c:dLbl>
              <c:idx val="29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A-82EB-49A7-9196-41638D0C0F27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82EB-49A7-9196-41638D0C0F27}"/>
                </c:ext>
              </c:extLst>
            </c:dLbl>
            <c:dLbl>
              <c:idx val="38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C-82EB-49A7-9196-41638D0C0F27}"/>
                </c:ext>
              </c:extLst>
            </c:dLbl>
            <c:dLbl>
              <c:idx val="44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D-82EB-49A7-9196-41638D0C0F27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82EB-49A7-9196-41638D0C0F27}"/>
                </c:ext>
              </c:extLst>
            </c:dLbl>
            <c:dLbl>
              <c:idx val="53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F-82EB-49A7-9196-41638D0C0F27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82EB-49A7-9196-41638D0C0F27}"/>
                </c:ext>
              </c:extLst>
            </c:dLbl>
            <c:dLbl>
              <c:idx val="60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82EB-49A7-9196-41638D0C0F27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82EB-49A7-9196-41638D0C0F27}"/>
                </c:ext>
              </c:extLst>
            </c:dLbl>
            <c:dLbl>
              <c:idx val="69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3-82EB-49A7-9196-41638D0C0F27}"/>
                </c:ext>
              </c:extLst>
            </c:dLbl>
            <c:dLbl>
              <c:idx val="7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82EB-49A7-9196-41638D0C0F27}"/>
                </c:ext>
              </c:extLst>
            </c:dLbl>
            <c:dLbl>
              <c:idx val="78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5-82EB-49A7-9196-41638D0C0F27}"/>
                </c:ext>
              </c:extLst>
            </c:dLbl>
            <c:dLbl>
              <c:idx val="83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6-82EB-49A7-9196-41638D0C0F27}"/>
                </c:ext>
              </c:extLst>
            </c:dLbl>
            <c:dLbl>
              <c:idx val="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82EB-49A7-9196-41638D0C0F27}"/>
                </c:ext>
              </c:extLst>
            </c:dLbl>
            <c:dLbl>
              <c:idx val="9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82EB-49A7-9196-41638D0C0F27}"/>
                </c:ext>
              </c:extLst>
            </c:dLbl>
            <c:dLbl>
              <c:idx val="97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9-82EB-49A7-9196-41638D0C0F27}"/>
                </c:ext>
              </c:extLst>
            </c:dLbl>
            <c:dLbl>
              <c:idx val="9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82EB-49A7-9196-41638D0C0F27}"/>
                </c:ext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82EB-49A7-9196-41638D0C0F27}"/>
                </c:ext>
              </c:extLst>
            </c:dLbl>
            <c:dLbl>
              <c:idx val="106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C-82EB-49A7-9196-41638D0C0F27}"/>
                </c:ext>
              </c:extLst>
            </c:dLbl>
            <c:dLbl>
              <c:idx val="1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82EB-49A7-9196-41638D0C0F27}"/>
                </c:ext>
              </c:extLst>
            </c:dLbl>
            <c:dLbl>
              <c:idx val="1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82EB-49A7-9196-41638D0C0F27}"/>
                </c:ext>
              </c:extLst>
            </c:dLbl>
            <c:dLbl>
              <c:idx val="1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82EB-49A7-9196-41638D0C0F27}"/>
                </c:ext>
              </c:extLst>
            </c:dLbl>
            <c:dLbl>
              <c:idx val="124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0-82EB-49A7-9196-41638D0C0F27}"/>
                </c:ext>
              </c:extLst>
            </c:dLbl>
            <c:dLbl>
              <c:idx val="128"/>
              <c:numFmt formatCode="0%" sourceLinked="0"/>
              <c:spPr/>
              <c:txPr>
                <a:bodyPr rot="-5400000" vert="horz" anchor="ctr" anchorCtr="1"/>
                <a:lstStyle/>
                <a:p>
                  <a:pPr>
                    <a:defRPr sz="1050" b="1"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1-82EB-49A7-9196-41638D0C0F27}"/>
                </c:ext>
              </c:extLst>
            </c:dLbl>
            <c:dLbl>
              <c:idx val="133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2-82EB-49A7-9196-41638D0C0F27}"/>
                </c:ext>
              </c:extLst>
            </c:dLbl>
            <c:dLbl>
              <c:idx val="142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3-82EB-49A7-9196-41638D0C0F2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 anchor="ctr" anchorCtr="1"/>
              <a:lstStyle/>
              <a:p>
                <a:pPr>
                  <a:defRPr sz="1000" b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participacio!$E$54:$F$240</c:f>
              <c:multiLvlStrCache>
                <c:ptCount val="187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1">
                    <c:v>2017/18 2Q</c:v>
                  </c:pt>
                  <c:pt idx="14">
                    <c:v>2015/16 2Q</c:v>
                  </c:pt>
                  <c:pt idx="15">
                    <c:v>2016/17 1Q</c:v>
                  </c:pt>
                  <c:pt idx="16">
                    <c:v>2016/17 2Q</c:v>
                  </c:pt>
                  <c:pt idx="17">
                    <c:v>2017/18 1Q</c:v>
                  </c:pt>
                  <c:pt idx="18">
                    <c:v>2017/18 2Q</c:v>
                  </c:pt>
                  <c:pt idx="20">
                    <c:v>2014/15 2Q</c:v>
                  </c:pt>
                  <c:pt idx="21">
                    <c:v>2015/16 1Q</c:v>
                  </c:pt>
                  <c:pt idx="22">
                    <c:v>2015/16 2Q</c:v>
                  </c:pt>
                  <c:pt idx="23">
                    <c:v>2016/17 1Q</c:v>
                  </c:pt>
                  <c:pt idx="24">
                    <c:v>2016/17 2Q</c:v>
                  </c:pt>
                  <c:pt idx="25">
                    <c:v>2017/18 1Q</c:v>
                  </c:pt>
                  <c:pt idx="26">
                    <c:v>2017/18 2Q</c:v>
                  </c:pt>
                  <c:pt idx="28">
                    <c:v>2011/12 1Q</c:v>
                  </c:pt>
                  <c:pt idx="29">
                    <c:v>2011/12 2Q</c:v>
                  </c:pt>
                  <c:pt idx="30">
                    <c:v>2012/13 1Q</c:v>
                  </c:pt>
                  <c:pt idx="31">
                    <c:v>2013/14 1Q</c:v>
                  </c:pt>
                  <c:pt idx="32">
                    <c:v>2013/14 2Q</c:v>
                  </c:pt>
                  <c:pt idx="33">
                    <c:v>2014/15 2Q</c:v>
                  </c:pt>
                  <c:pt idx="34">
                    <c:v>2015/16 1Q</c:v>
                  </c:pt>
                  <c:pt idx="35">
                    <c:v>2015/16 2Q</c:v>
                  </c:pt>
                  <c:pt idx="36">
                    <c:v>2016/17 1Q</c:v>
                  </c:pt>
                  <c:pt idx="37">
                    <c:v>2016/17 2Q</c:v>
                  </c:pt>
                  <c:pt idx="38">
                    <c:v>2017/18 1Q</c:v>
                  </c:pt>
                  <c:pt idx="39">
                    <c:v>2017/18 2Q</c:v>
                  </c:pt>
                  <c:pt idx="41">
                    <c:v>2011/12 1Q</c:v>
                  </c:pt>
                  <c:pt idx="42">
                    <c:v>2011/12 2Q</c:v>
                  </c:pt>
                  <c:pt idx="43">
                    <c:v>2012/13 1Q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1">
                    <c:v>2017/18 1Q</c:v>
                  </c:pt>
                  <c:pt idx="52">
                    <c:v>2017/18 2Q</c:v>
                  </c:pt>
                  <c:pt idx="54">
                    <c:v>2013/14 1Q</c:v>
                  </c:pt>
                  <c:pt idx="55">
                    <c:v>2013/14 2Q</c:v>
                  </c:pt>
                  <c:pt idx="56">
                    <c:v>2014/15 2Q</c:v>
                  </c:pt>
                  <c:pt idx="57">
                    <c:v>2015/16 1Q</c:v>
                  </c:pt>
                  <c:pt idx="58">
                    <c:v>2015/16 2Q</c:v>
                  </c:pt>
                  <c:pt idx="59">
                    <c:v>2016/17 1Q</c:v>
                  </c:pt>
                  <c:pt idx="60">
                    <c:v>2016/17 2Q</c:v>
                  </c:pt>
                  <c:pt idx="61">
                    <c:v>2017/18 1Q</c:v>
                  </c:pt>
                  <c:pt idx="62">
                    <c:v>2017/18 2Q</c:v>
                  </c:pt>
                  <c:pt idx="64">
                    <c:v>2011/12 1Q</c:v>
                  </c:pt>
                  <c:pt idx="65">
                    <c:v>2011/12 2Q</c:v>
                  </c:pt>
                  <c:pt idx="66">
                    <c:v>2012/13 1Q</c:v>
                  </c:pt>
                  <c:pt idx="67">
                    <c:v>2013/14 1Q</c:v>
                  </c:pt>
                  <c:pt idx="68">
                    <c:v>2013/14 2Q</c:v>
                  </c:pt>
                  <c:pt idx="69">
                    <c:v>2014/15 2Q</c:v>
                  </c:pt>
                  <c:pt idx="70">
                    <c:v>2015/16 1Q</c:v>
                  </c:pt>
                  <c:pt idx="71">
                    <c:v>2015/16 2Q</c:v>
                  </c:pt>
                  <c:pt idx="72">
                    <c:v>2016/17 1Q</c:v>
                  </c:pt>
                  <c:pt idx="73">
                    <c:v>2016/17 2Q</c:v>
                  </c:pt>
                  <c:pt idx="74">
                    <c:v>2017/18 1Q</c:v>
                  </c:pt>
                  <c:pt idx="75">
                    <c:v>2017/18 2Q</c:v>
                  </c:pt>
                  <c:pt idx="77">
                    <c:v>2012/13 1Q</c:v>
                  </c:pt>
                  <c:pt idx="78">
                    <c:v>2013/14 1Q</c:v>
                  </c:pt>
                  <c:pt idx="79">
                    <c:v>2013/14 2Q</c:v>
                  </c:pt>
                  <c:pt idx="80">
                    <c:v>2014/15 2Q</c:v>
                  </c:pt>
                  <c:pt idx="81">
                    <c:v>2015/16 1Q</c:v>
                  </c:pt>
                  <c:pt idx="82">
                    <c:v>2015/16 2Q</c:v>
                  </c:pt>
                  <c:pt idx="83">
                    <c:v>2016/17 1Q</c:v>
                  </c:pt>
                  <c:pt idx="84">
                    <c:v>2016/17 2Q</c:v>
                  </c:pt>
                  <c:pt idx="85">
                    <c:v>2017/18 1Q</c:v>
                  </c:pt>
                  <c:pt idx="86">
                    <c:v>2017/18 2Q</c:v>
                  </c:pt>
                  <c:pt idx="88">
                    <c:v>2011/12 1Q</c:v>
                  </c:pt>
                  <c:pt idx="89">
                    <c:v>2011/12 2Q</c:v>
                  </c:pt>
                  <c:pt idx="90">
                    <c:v>2012/13 1Q</c:v>
                  </c:pt>
                  <c:pt idx="91">
                    <c:v>2013/14 1Q</c:v>
                  </c:pt>
                  <c:pt idx="92">
                    <c:v>2013/14 2Q</c:v>
                  </c:pt>
                  <c:pt idx="93">
                    <c:v>2014/15 2Q</c:v>
                  </c:pt>
                  <c:pt idx="94">
                    <c:v>2015/16 1Q</c:v>
                  </c:pt>
                  <c:pt idx="95">
                    <c:v>2015/16 2Q</c:v>
                  </c:pt>
                  <c:pt idx="96">
                    <c:v>2016/17 1Q</c:v>
                  </c:pt>
                  <c:pt idx="97">
                    <c:v>2016/17 2Q</c:v>
                  </c:pt>
                  <c:pt idx="98">
                    <c:v>2017/18 1Q</c:v>
                  </c:pt>
                  <c:pt idx="99">
                    <c:v>2017/18 2Q</c:v>
                  </c:pt>
                  <c:pt idx="101">
                    <c:v>2011/12 1Q</c:v>
                  </c:pt>
                  <c:pt idx="102">
                    <c:v>2011/12 2Q</c:v>
                  </c:pt>
                  <c:pt idx="103">
                    <c:v>2012/13 1Q</c:v>
                  </c:pt>
                  <c:pt idx="104">
                    <c:v>2013/14 1Q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1">
                    <c:v>2017/18 1Q</c:v>
                  </c:pt>
                  <c:pt idx="112">
                    <c:v>2017/18 2Q</c:v>
                  </c:pt>
                  <c:pt idx="114">
                    <c:v>2011/12 1Q</c:v>
                  </c:pt>
                  <c:pt idx="115">
                    <c:v>2011/12 2Q</c:v>
                  </c:pt>
                  <c:pt idx="116">
                    <c:v>2012/13 1Q</c:v>
                  </c:pt>
                  <c:pt idx="117">
                    <c:v>2013/14 1Q</c:v>
                  </c:pt>
                  <c:pt idx="118">
                    <c:v>2013/14 2Q</c:v>
                  </c:pt>
                  <c:pt idx="119">
                    <c:v>2014/15 2Q</c:v>
                  </c:pt>
                  <c:pt idx="120">
                    <c:v>2015/16 1Q</c:v>
                  </c:pt>
                  <c:pt idx="121">
                    <c:v>2015/16 2Q</c:v>
                  </c:pt>
                  <c:pt idx="122">
                    <c:v>2016/17 1Q</c:v>
                  </c:pt>
                  <c:pt idx="123">
                    <c:v>2016/17 2Q</c:v>
                  </c:pt>
                  <c:pt idx="124">
                    <c:v>2017/18 1Q</c:v>
                  </c:pt>
                  <c:pt idx="125">
                    <c:v>2017/18 2Q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3">
                    <c:v>2017/18 1Q</c:v>
                  </c:pt>
                  <c:pt idx="134">
                    <c:v>2017/18 2Q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7">
                    <c:v>2017/18 2Q</c:v>
                  </c:pt>
                  <c:pt idx="149">
                    <c:v>2011/12 1Q</c:v>
                  </c:pt>
                  <c:pt idx="150">
                    <c:v>2011/12 2Q</c:v>
                  </c:pt>
                  <c:pt idx="151">
                    <c:v>2012/13 1Q</c:v>
                  </c:pt>
                  <c:pt idx="152">
                    <c:v>2013/14 1Q</c:v>
                  </c:pt>
                  <c:pt idx="153">
                    <c:v>2013/14 2Q</c:v>
                  </c:pt>
                  <c:pt idx="154">
                    <c:v>2014/15 2Q</c:v>
                  </c:pt>
                  <c:pt idx="155">
                    <c:v>2015/16 1Q</c:v>
                  </c:pt>
                  <c:pt idx="156">
                    <c:v>2015/16 2Q</c:v>
                  </c:pt>
                  <c:pt idx="157">
                    <c:v>2016/17 1Q</c:v>
                  </c:pt>
                  <c:pt idx="158">
                    <c:v>2016/17 2Q</c:v>
                  </c:pt>
                  <c:pt idx="159">
                    <c:v>2017/18 1Q</c:v>
                  </c:pt>
                  <c:pt idx="160">
                    <c:v>2017/18 2Q</c:v>
                  </c:pt>
                  <c:pt idx="162">
                    <c:v>2011/12 1Q</c:v>
                  </c:pt>
                  <c:pt idx="163">
                    <c:v>2011/12 2Q</c:v>
                  </c:pt>
                  <c:pt idx="164">
                    <c:v>2012/13 1Q</c:v>
                  </c:pt>
                  <c:pt idx="165">
                    <c:v>2013/14 1Q</c:v>
                  </c:pt>
                  <c:pt idx="166">
                    <c:v>2013/14 2Q</c:v>
                  </c:pt>
                  <c:pt idx="167">
                    <c:v>2014/15 2Q</c:v>
                  </c:pt>
                  <c:pt idx="168">
                    <c:v>2015/16 1Q</c:v>
                  </c:pt>
                  <c:pt idx="169">
                    <c:v>2015/16 2Q</c:v>
                  </c:pt>
                  <c:pt idx="170">
                    <c:v>2016/17 1Q</c:v>
                  </c:pt>
                  <c:pt idx="171">
                    <c:v>2016/17 2Q</c:v>
                  </c:pt>
                  <c:pt idx="172">
                    <c:v>2017/18 1Q</c:v>
                  </c:pt>
                  <c:pt idx="173">
                    <c:v>2017/18 2Q</c:v>
                  </c:pt>
                  <c:pt idx="175">
                    <c:v>2011/12 1Q</c:v>
                  </c:pt>
                  <c:pt idx="176">
                    <c:v>2011/12 2Q</c:v>
                  </c:pt>
                  <c:pt idx="177">
                    <c:v>2012/13 1Q</c:v>
                  </c:pt>
                  <c:pt idx="178">
                    <c:v>2013/14 1Q</c:v>
                  </c:pt>
                  <c:pt idx="179">
                    <c:v>2013/14 2Q</c:v>
                  </c:pt>
                  <c:pt idx="180">
                    <c:v>2014/15 2Q</c:v>
                  </c:pt>
                  <c:pt idx="181">
                    <c:v>2015/16 1Q</c:v>
                  </c:pt>
                  <c:pt idx="182">
                    <c:v>2015/16 2Q</c:v>
                  </c:pt>
                  <c:pt idx="183">
                    <c:v>2016/17 1Q</c:v>
                  </c:pt>
                  <c:pt idx="184">
                    <c:v>2016/17 2Q</c:v>
                  </c:pt>
                  <c:pt idx="185">
                    <c:v>2017/18 1Q</c:v>
                  </c:pt>
                  <c:pt idx="186">
                    <c:v>2017/18 2Q</c:v>
                  </c:pt>
                </c:lvl>
                <c:lvl>
                  <c:pt idx="0">
                    <c:v>FME</c:v>
                  </c:pt>
                  <c:pt idx="13">
                    <c:v>ESEIAAT</c:v>
                  </c:pt>
                  <c:pt idx="20">
                    <c:v>ETSAB</c:v>
                  </c:pt>
                  <c:pt idx="28">
                    <c:v>ETSETB</c:v>
                  </c:pt>
                  <c:pt idx="41">
                    <c:v>ETSEIB</c:v>
                  </c:pt>
                  <c:pt idx="54">
                    <c:v>ETSECCPB</c:v>
                  </c:pt>
                  <c:pt idx="64">
                    <c:v>FIB</c:v>
                  </c:pt>
                  <c:pt idx="77">
                    <c:v>FNB</c:v>
                  </c:pt>
                  <c:pt idx="88">
                    <c:v>ETSAV</c:v>
                  </c:pt>
                  <c:pt idx="101">
                    <c:v>EEBE</c:v>
                  </c:pt>
                  <c:pt idx="114">
                    <c:v>EETAC</c:v>
                  </c:pt>
                  <c:pt idx="127">
                    <c:v>EPSEB</c:v>
                  </c:pt>
                  <c:pt idx="136">
                    <c:v>EPSEM</c:v>
                  </c:pt>
                  <c:pt idx="149">
                    <c:v>EPSEVG</c:v>
                  </c:pt>
                  <c:pt idx="162">
                    <c:v>FOOT</c:v>
                  </c:pt>
                  <c:pt idx="175">
                    <c:v>ESAB</c:v>
                  </c:pt>
                </c:lvl>
              </c:multiLvlStrCache>
            </c:multiLvlStrRef>
          </c:cat>
          <c:val>
            <c:numRef>
              <c:f>participacio!$T$54:$T$240</c:f>
              <c:numCache>
                <c:formatCode>0.00%</c:formatCode>
                <c:ptCount val="187"/>
                <c:pt idx="0">
                  <c:v>0.35547387765817801</c:v>
                </c:pt>
                <c:pt idx="1">
                  <c:v>0.37237321378537408</c:v>
                </c:pt>
                <c:pt idx="2">
                  <c:v>0.30384250474383301</c:v>
                </c:pt>
                <c:pt idx="3">
                  <c:v>0.245440093708166</c:v>
                </c:pt>
                <c:pt idx="4">
                  <c:v>0.17763945415369883</c:v>
                </c:pt>
                <c:pt idx="5">
                  <c:v>0.52594193946880785</c:v>
                </c:pt>
                <c:pt idx="6">
                  <c:v>0.57761648325918991</c:v>
                </c:pt>
                <c:pt idx="7">
                  <c:v>0.60312500000000002</c:v>
                </c:pt>
                <c:pt idx="8">
                  <c:v>0.56341161928306549</c:v>
                </c:pt>
                <c:pt idx="9">
                  <c:v>0.61932144910868314</c:v>
                </c:pt>
                <c:pt idx="10">
                  <c:v>0.60708936595107343</c:v>
                </c:pt>
                <c:pt idx="11">
                  <c:v>0.60141433622629381</c:v>
                </c:pt>
                <c:pt idx="14">
                  <c:v>0.42077804810755226</c:v>
                </c:pt>
                <c:pt idx="15">
                  <c:v>0.38900579213397835</c:v>
                </c:pt>
                <c:pt idx="16">
                  <c:v>0.42104216388225935</c:v>
                </c:pt>
                <c:pt idx="17">
                  <c:v>0.44242256509605848</c:v>
                </c:pt>
                <c:pt idx="18">
                  <c:v>0.44062034155399221</c:v>
                </c:pt>
                <c:pt idx="20">
                  <c:v>0.26440000000000002</c:v>
                </c:pt>
                <c:pt idx="21">
                  <c:v>0.43651384049175834</c:v>
                </c:pt>
                <c:pt idx="22">
                  <c:v>0.24653054379271308</c:v>
                </c:pt>
                <c:pt idx="23">
                  <c:v>0.37698429407554002</c:v>
                </c:pt>
                <c:pt idx="24">
                  <c:v>0.21532261074000822</c:v>
                </c:pt>
                <c:pt idx="25">
                  <c:v>0.47869835153072149</c:v>
                </c:pt>
                <c:pt idx="26">
                  <c:v>0.39964836882203553</c:v>
                </c:pt>
                <c:pt idx="28">
                  <c:v>0.19153984617902145</c:v>
                </c:pt>
                <c:pt idx="29">
                  <c:v>0.18043992638681974</c:v>
                </c:pt>
                <c:pt idx="30">
                  <c:v>0.26991045249227358</c:v>
                </c:pt>
                <c:pt idx="31">
                  <c:v>0.28239255933290569</c:v>
                </c:pt>
                <c:pt idx="32">
                  <c:v>0.20250681720327227</c:v>
                </c:pt>
                <c:pt idx="33">
                  <c:v>0.41219643176800524</c:v>
                </c:pt>
                <c:pt idx="34">
                  <c:v>0.53205948980596873</c:v>
                </c:pt>
                <c:pt idx="35">
                  <c:v>0.53934041501976282</c:v>
                </c:pt>
                <c:pt idx="36">
                  <c:v>0.50880172072225049</c:v>
                </c:pt>
                <c:pt idx="37">
                  <c:v>0.55919424460431655</c:v>
                </c:pt>
                <c:pt idx="38">
                  <c:v>0.52597402597402598</c:v>
                </c:pt>
                <c:pt idx="39">
                  <c:v>0.51397236507838151</c:v>
                </c:pt>
                <c:pt idx="41">
                  <c:v>0.16749842253197958</c:v>
                </c:pt>
                <c:pt idx="42">
                  <c:v>0.20022546502160707</c:v>
                </c:pt>
                <c:pt idx="43">
                  <c:v>0.19048913043478261</c:v>
                </c:pt>
                <c:pt idx="44">
                  <c:v>0.20131706885883496</c:v>
                </c:pt>
                <c:pt idx="45">
                  <c:v>0.16925334202804043</c:v>
                </c:pt>
                <c:pt idx="46">
                  <c:v>0.33350318471337581</c:v>
                </c:pt>
                <c:pt idx="47">
                  <c:v>0.38608785932126405</c:v>
                </c:pt>
                <c:pt idx="48">
                  <c:v>0.37662702500234102</c:v>
                </c:pt>
                <c:pt idx="49">
                  <c:v>0.32561569435340387</c:v>
                </c:pt>
                <c:pt idx="50">
                  <c:v>0.37910652558249991</c:v>
                </c:pt>
                <c:pt idx="51">
                  <c:v>0.38054866280672733</c:v>
                </c:pt>
                <c:pt idx="52">
                  <c:v>0.36533391915641478</c:v>
                </c:pt>
                <c:pt idx="54">
                  <c:v>0.1457</c:v>
                </c:pt>
                <c:pt idx="55">
                  <c:v>0.12512517788436198</c:v>
                </c:pt>
                <c:pt idx="56">
                  <c:v>0.23768954616085303</c:v>
                </c:pt>
                <c:pt idx="57">
                  <c:v>0.30159580164935201</c:v>
                </c:pt>
                <c:pt idx="58">
                  <c:v>0.34601480461353074</c:v>
                </c:pt>
                <c:pt idx="59">
                  <c:v>0.33409886892116897</c:v>
                </c:pt>
                <c:pt idx="60">
                  <c:v>0.32456537193821494</c:v>
                </c:pt>
                <c:pt idx="61">
                  <c:v>0.32131282776501091</c:v>
                </c:pt>
                <c:pt idx="62">
                  <c:v>0.42445897660621584</c:v>
                </c:pt>
                <c:pt idx="64">
                  <c:v>0.25250462017313491</c:v>
                </c:pt>
                <c:pt idx="65">
                  <c:v>0.29041785167359441</c:v>
                </c:pt>
                <c:pt idx="66">
                  <c:v>0.27976987551455634</c:v>
                </c:pt>
                <c:pt idx="67">
                  <c:v>0.30170316301703165</c:v>
                </c:pt>
                <c:pt idx="68">
                  <c:v>0.21618590742009844</c:v>
                </c:pt>
                <c:pt idx="69">
                  <c:v>0.28673074522531516</c:v>
                </c:pt>
                <c:pt idx="70">
                  <c:v>0.53785401680165001</c:v>
                </c:pt>
                <c:pt idx="71">
                  <c:v>0.49125874125874125</c:v>
                </c:pt>
                <c:pt idx="72">
                  <c:v>0.56684272834896643</c:v>
                </c:pt>
                <c:pt idx="73">
                  <c:v>0.50478001373263615</c:v>
                </c:pt>
                <c:pt idx="74">
                  <c:v>0.51589190107928951</c:v>
                </c:pt>
                <c:pt idx="75">
                  <c:v>0.51429924242424241</c:v>
                </c:pt>
                <c:pt idx="77">
                  <c:v>0.19040000000000001</c:v>
                </c:pt>
                <c:pt idx="78">
                  <c:v>0.38050314465408808</c:v>
                </c:pt>
                <c:pt idx="79">
                  <c:v>0.2838740458015267</c:v>
                </c:pt>
                <c:pt idx="80">
                  <c:v>0.39344521849271691</c:v>
                </c:pt>
                <c:pt idx="81">
                  <c:v>0.48927103941561406</c:v>
                </c:pt>
                <c:pt idx="82">
                  <c:v>0.45136730888750776</c:v>
                </c:pt>
                <c:pt idx="83">
                  <c:v>0.40686122322260165</c:v>
                </c:pt>
                <c:pt idx="84">
                  <c:v>0.40126760563380282</c:v>
                </c:pt>
                <c:pt idx="85">
                  <c:v>0.41577008106116431</c:v>
                </c:pt>
                <c:pt idx="86">
                  <c:v>0.45770440251572325</c:v>
                </c:pt>
                <c:pt idx="88">
                  <c:v>0.26009280742459395</c:v>
                </c:pt>
                <c:pt idx="89">
                  <c:v>0.17415246945448287</c:v>
                </c:pt>
                <c:pt idx="90">
                  <c:v>0.207132667617689</c:v>
                </c:pt>
                <c:pt idx="91">
                  <c:v>0.12599230214096704</c:v>
                </c:pt>
                <c:pt idx="92">
                  <c:v>9.9803606498839487E-2</c:v>
                </c:pt>
                <c:pt idx="93">
                  <c:v>0.28198101203875892</c:v>
                </c:pt>
                <c:pt idx="94">
                  <c:v>0.32921395544346366</c:v>
                </c:pt>
                <c:pt idx="95">
                  <c:v>0.39745139986977956</c:v>
                </c:pt>
                <c:pt idx="96">
                  <c:v>0.44280618311533887</c:v>
                </c:pt>
                <c:pt idx="97">
                  <c:v>0.40535356177522014</c:v>
                </c:pt>
                <c:pt idx="98">
                  <c:v>0.42656633127589416</c:v>
                </c:pt>
                <c:pt idx="99">
                  <c:v>0.31382268827454718</c:v>
                </c:pt>
                <c:pt idx="101">
                  <c:v>0.31963141602476425</c:v>
                </c:pt>
                <c:pt idx="102">
                  <c:v>0.343114857412951</c:v>
                </c:pt>
                <c:pt idx="103">
                  <c:v>0.32092955911098242</c:v>
                </c:pt>
                <c:pt idx="104">
                  <c:v>0.32350816356017914</c:v>
                </c:pt>
                <c:pt idx="105">
                  <c:v>0.17843313646497438</c:v>
                </c:pt>
                <c:pt idx="106">
                  <c:v>0.27102803738317754</c:v>
                </c:pt>
                <c:pt idx="107">
                  <c:v>0.47531572904707231</c:v>
                </c:pt>
                <c:pt idx="108">
                  <c:v>0.41882078488918989</c:v>
                </c:pt>
                <c:pt idx="109">
                  <c:v>0.39774927395934173</c:v>
                </c:pt>
                <c:pt idx="110">
                  <c:v>0.41043870296514651</c:v>
                </c:pt>
                <c:pt idx="111">
                  <c:v>0.43719491859442744</c:v>
                </c:pt>
                <c:pt idx="112">
                  <c:v>0.41921967303200991</c:v>
                </c:pt>
                <c:pt idx="114">
                  <c:v>0.10568031704095113</c:v>
                </c:pt>
                <c:pt idx="115">
                  <c:v>0.11816849816849817</c:v>
                </c:pt>
                <c:pt idx="116">
                  <c:v>0.2401017282238021</c:v>
                </c:pt>
                <c:pt idx="117">
                  <c:v>0.1538204161090157</c:v>
                </c:pt>
                <c:pt idx="118">
                  <c:v>0.17240210205119511</c:v>
                </c:pt>
                <c:pt idx="119">
                  <c:v>0.23663126513881125</c:v>
                </c:pt>
                <c:pt idx="120">
                  <c:v>0.33480240928456001</c:v>
                </c:pt>
                <c:pt idx="121">
                  <c:v>0.33911990310859913</c:v>
                </c:pt>
                <c:pt idx="122">
                  <c:v>0.43779869659666909</c:v>
                </c:pt>
                <c:pt idx="123">
                  <c:v>0.42127013578476852</c:v>
                </c:pt>
                <c:pt idx="124">
                  <c:v>0.40958005249343832</c:v>
                </c:pt>
                <c:pt idx="125">
                  <c:v>0.4837465112461008</c:v>
                </c:pt>
                <c:pt idx="127">
                  <c:v>0.32668496084599424</c:v>
                </c:pt>
                <c:pt idx="128">
                  <c:v>0.48413572214993494</c:v>
                </c:pt>
                <c:pt idx="129">
                  <c:v>0.61624762095562458</c:v>
                </c:pt>
                <c:pt idx="130">
                  <c:v>0.61865069028392805</c:v>
                </c:pt>
                <c:pt idx="131">
                  <c:v>0.51120399396261462</c:v>
                </c:pt>
                <c:pt idx="132">
                  <c:v>0.53892371995820276</c:v>
                </c:pt>
                <c:pt idx="133">
                  <c:v>0.49706580097390435</c:v>
                </c:pt>
                <c:pt idx="134">
                  <c:v>0.50626118067978532</c:v>
                </c:pt>
                <c:pt idx="136">
                  <c:v>0.42762299940723175</c:v>
                </c:pt>
                <c:pt idx="137">
                  <c:v>0.4271817676486937</c:v>
                </c:pt>
                <c:pt idx="138">
                  <c:v>0.44702026945017598</c:v>
                </c:pt>
                <c:pt idx="139">
                  <c:v>0.29086901032602391</c:v>
                </c:pt>
                <c:pt idx="140">
                  <c:v>0.24369303922863558</c:v>
                </c:pt>
                <c:pt idx="141">
                  <c:v>0.34872697724810403</c:v>
                </c:pt>
                <c:pt idx="142">
                  <c:v>0.48042998897464168</c:v>
                </c:pt>
                <c:pt idx="143">
                  <c:v>0.41641198044009781</c:v>
                </c:pt>
                <c:pt idx="144">
                  <c:v>0.4454101860323269</c:v>
                </c:pt>
                <c:pt idx="145">
                  <c:v>0.47677793904208998</c:v>
                </c:pt>
                <c:pt idx="146">
                  <c:v>0.46859226023555806</c:v>
                </c:pt>
                <c:pt idx="147">
                  <c:v>0.45830586684245223</c:v>
                </c:pt>
                <c:pt idx="149">
                  <c:v>0.24718538904178133</c:v>
                </c:pt>
                <c:pt idx="150">
                  <c:v>0.24804261845185244</c:v>
                </c:pt>
                <c:pt idx="151">
                  <c:v>0.20571306757620977</c:v>
                </c:pt>
                <c:pt idx="152">
                  <c:v>0.20980788675429726</c:v>
                </c:pt>
                <c:pt idx="153">
                  <c:v>0.18820879291595463</c:v>
                </c:pt>
                <c:pt idx="154">
                  <c:v>0.27842752584320529</c:v>
                </c:pt>
                <c:pt idx="155">
                  <c:v>0.33417151932239281</c:v>
                </c:pt>
                <c:pt idx="156">
                  <c:v>0.30505400930379245</c:v>
                </c:pt>
                <c:pt idx="157">
                  <c:v>0.30688192639211931</c:v>
                </c:pt>
                <c:pt idx="158">
                  <c:v>0.34370738750300794</c:v>
                </c:pt>
                <c:pt idx="159">
                  <c:v>0.37444421643067244</c:v>
                </c:pt>
                <c:pt idx="160">
                  <c:v>0.38830897703549061</c:v>
                </c:pt>
                <c:pt idx="162">
                  <c:v>0.18781348690321381</c:v>
                </c:pt>
                <c:pt idx="163">
                  <c:v>0.15227208580299181</c:v>
                </c:pt>
                <c:pt idx="164">
                  <c:v>0.27598177478845737</c:v>
                </c:pt>
                <c:pt idx="165">
                  <c:v>0.24141140632932814</c:v>
                </c:pt>
                <c:pt idx="166">
                  <c:v>0.142619926199262</c:v>
                </c:pt>
                <c:pt idx="167">
                  <c:v>0.55977363829285542</c:v>
                </c:pt>
                <c:pt idx="168">
                  <c:v>0.5187486608099422</c:v>
                </c:pt>
                <c:pt idx="169">
                  <c:v>0.56949569495694952</c:v>
                </c:pt>
                <c:pt idx="170">
                  <c:v>0.63285123966942147</c:v>
                </c:pt>
                <c:pt idx="171">
                  <c:v>0.52895752895752901</c:v>
                </c:pt>
                <c:pt idx="172">
                  <c:v>0.51390058972198815</c:v>
                </c:pt>
                <c:pt idx="173">
                  <c:v>0.53702405979911239</c:v>
                </c:pt>
                <c:pt idx="175">
                  <c:v>0.13948935475976834</c:v>
                </c:pt>
                <c:pt idx="176">
                  <c:v>0.15941031941031941</c:v>
                </c:pt>
                <c:pt idx="177">
                  <c:v>0.16473063973063973</c:v>
                </c:pt>
                <c:pt idx="178">
                  <c:v>0.21391369047619047</c:v>
                </c:pt>
                <c:pt idx="179">
                  <c:v>0.12791899152717504</c:v>
                </c:pt>
                <c:pt idx="180">
                  <c:v>0.22954070981210856</c:v>
                </c:pt>
                <c:pt idx="181">
                  <c:v>0.42809682012339817</c:v>
                </c:pt>
                <c:pt idx="182">
                  <c:v>0.44301886792452833</c:v>
                </c:pt>
                <c:pt idx="183">
                  <c:v>0.4950962135319677</c:v>
                </c:pt>
                <c:pt idx="184">
                  <c:v>0.50062630480167014</c:v>
                </c:pt>
                <c:pt idx="185">
                  <c:v>0.46582278481012657</c:v>
                </c:pt>
                <c:pt idx="186">
                  <c:v>0.45115303983228511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4-82EB-49A7-9196-41638D0C0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666240"/>
        <c:axId val="406664320"/>
      </c:lineChart>
      <c:catAx>
        <c:axId val="40274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402746752"/>
        <c:crosses val="autoZero"/>
        <c:auto val="1"/>
        <c:lblAlgn val="ctr"/>
        <c:lblOffset val="100"/>
        <c:noMultiLvlLbl val="0"/>
      </c:catAx>
      <c:valAx>
        <c:axId val="402746752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extTo"/>
        <c:crossAx val="402745216"/>
        <c:crosses val="autoZero"/>
        <c:crossBetween val="between"/>
      </c:valAx>
      <c:valAx>
        <c:axId val="406664320"/>
        <c:scaling>
          <c:orientation val="minMax"/>
          <c:max val="0.60000000000000009"/>
        </c:scaling>
        <c:delete val="1"/>
        <c:axPos val="r"/>
        <c:numFmt formatCode="General" sourceLinked="1"/>
        <c:majorTickMark val="out"/>
        <c:minorTickMark val="none"/>
        <c:tickLblPos val="nextTo"/>
        <c:crossAx val="406666240"/>
        <c:crosses val="max"/>
        <c:crossBetween val="between"/>
      </c:valAx>
      <c:catAx>
        <c:axId val="40666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666432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126564</xdr:colOff>
      <xdr:row>29</xdr:row>
      <xdr:rowOff>55229</xdr:rowOff>
    </xdr:from>
    <xdr:to>
      <xdr:col>25</xdr:col>
      <xdr:colOff>317767</xdr:colOff>
      <xdr:row>49</xdr:row>
      <xdr:rowOff>130061</xdr:rowOff>
    </xdr:to>
    <xdr:graphicFrame macro="">
      <xdr:nvGraphicFramePr>
        <xdr:cNvPr id="2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146966</xdr:colOff>
      <xdr:row>3</xdr:row>
      <xdr:rowOff>113861</xdr:rowOff>
    </xdr:from>
    <xdr:to>
      <xdr:col>15</xdr:col>
      <xdr:colOff>47315</xdr:colOff>
      <xdr:row>21</xdr:row>
      <xdr:rowOff>72058</xdr:rowOff>
    </xdr:to>
    <xdr:graphicFrame macro="">
      <xdr:nvGraphicFramePr>
        <xdr:cNvPr id="3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128307</xdr:colOff>
      <xdr:row>49</xdr:row>
      <xdr:rowOff>160797</xdr:rowOff>
    </xdr:from>
    <xdr:to>
      <xdr:col>31</xdr:col>
      <xdr:colOff>276845</xdr:colOff>
      <xdr:row>91</xdr:row>
      <xdr:rowOff>37421</xdr:rowOff>
    </xdr:to>
    <xdr:graphicFrame macro="">
      <xdr:nvGraphicFramePr>
        <xdr:cNvPr id="4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%20Participaci&#243;_17-18%202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o"/>
      <sheetName val="Hoja2"/>
      <sheetName val="Hoja1"/>
      <sheetName val="participació desde"/>
      <sheetName val="participació per programa"/>
      <sheetName val="Full1"/>
      <sheetName val="Full2"/>
      <sheetName val="Full4"/>
      <sheetName val="Centres participants x període"/>
      <sheetName val="Altres gràfics "/>
      <sheetName val="participació x dia"/>
      <sheetName val="participació x hora"/>
    </sheetNames>
    <sheetDataSet>
      <sheetData sheetId="0">
        <row r="5">
          <cell r="G5" t="str">
            <v xml:space="preserve">200 - FME </v>
          </cell>
          <cell r="H5">
            <v>0.60141433622629381</v>
          </cell>
          <cell r="I5">
            <v>0.4005453411703066</v>
          </cell>
        </row>
        <row r="6">
          <cell r="G6" t="str">
            <v xml:space="preserve">370 - FOOT </v>
          </cell>
          <cell r="H6">
            <v>0.53702405979911239</v>
          </cell>
          <cell r="I6">
            <v>0.4005453411703066</v>
          </cell>
        </row>
        <row r="7">
          <cell r="G7" t="str">
            <v xml:space="preserve">270 - FIB </v>
          </cell>
          <cell r="H7">
            <v>0.51429924242424241</v>
          </cell>
          <cell r="I7">
            <v>0.4005453411703066</v>
          </cell>
        </row>
        <row r="8">
          <cell r="G8" t="str">
            <v xml:space="preserve">230 - ETSETB </v>
          </cell>
          <cell r="H8">
            <v>0.51397236507838151</v>
          </cell>
          <cell r="I8">
            <v>0.4005453411703066</v>
          </cell>
        </row>
        <row r="9">
          <cell r="G9" t="str">
            <v xml:space="preserve">310 - EPSEB </v>
          </cell>
          <cell r="H9">
            <v>0.50626118067978532</v>
          </cell>
          <cell r="I9">
            <v>0.4005453411703066</v>
          </cell>
        </row>
        <row r="10">
          <cell r="G10" t="str">
            <v xml:space="preserve">300 - EETAC </v>
          </cell>
          <cell r="H10">
            <v>0.4837465112461008</v>
          </cell>
          <cell r="I10">
            <v>0.4005453411703066</v>
          </cell>
        </row>
        <row r="11">
          <cell r="G11" t="str">
            <v xml:space="preserve">330 - EPSEM </v>
          </cell>
          <cell r="H11">
            <v>0.45830586684245223</v>
          </cell>
          <cell r="I11">
            <v>0.4005453411703066</v>
          </cell>
        </row>
        <row r="12">
          <cell r="G12" t="str">
            <v xml:space="preserve">280 - FNB </v>
          </cell>
          <cell r="H12">
            <v>0.45770440251572325</v>
          </cell>
          <cell r="I12">
            <v>0.4005453411703066</v>
          </cell>
        </row>
        <row r="13">
          <cell r="G13" t="str">
            <v xml:space="preserve">390 - ESAB </v>
          </cell>
          <cell r="H13">
            <v>0.45115303983228511</v>
          </cell>
          <cell r="I13">
            <v>0.4005453411703066</v>
          </cell>
        </row>
        <row r="14">
          <cell r="G14" t="str">
            <v>205 - ESEIAAT</v>
          </cell>
          <cell r="H14">
            <v>0.44062034155399221</v>
          </cell>
          <cell r="I14">
            <v>0.4005453411703066</v>
          </cell>
        </row>
        <row r="15">
          <cell r="G15" t="str">
            <v xml:space="preserve">250 - ETSECCPB </v>
          </cell>
          <cell r="H15">
            <v>0.42445897660621584</v>
          </cell>
          <cell r="I15">
            <v>0.4005453411703066</v>
          </cell>
        </row>
        <row r="16">
          <cell r="G16" t="str">
            <v>295 - EEBE</v>
          </cell>
          <cell r="H16">
            <v>0.41921967303200991</v>
          </cell>
          <cell r="I16">
            <v>0.4005453411703066</v>
          </cell>
        </row>
        <row r="17">
          <cell r="G17" t="str">
            <v xml:space="preserve">340 - EPSEVG </v>
          </cell>
          <cell r="H17">
            <v>0.38830897703549061</v>
          </cell>
          <cell r="I17">
            <v>0.4005453411703066</v>
          </cell>
        </row>
        <row r="18">
          <cell r="G18" t="str">
            <v xml:space="preserve">240 - ETSEIB </v>
          </cell>
          <cell r="H18">
            <v>0.36533391915641478</v>
          </cell>
          <cell r="I18">
            <v>0.4005453411703066</v>
          </cell>
        </row>
        <row r="19">
          <cell r="G19" t="str">
            <v xml:space="preserve">290 - ETSAV </v>
          </cell>
          <cell r="H19">
            <v>0.31382268827454718</v>
          </cell>
          <cell r="I19">
            <v>0.4005453411703066</v>
          </cell>
        </row>
        <row r="20">
          <cell r="G20" t="str">
            <v>210 - ETSAB</v>
          </cell>
          <cell r="H20">
            <v>0.22089185166008674</v>
          </cell>
          <cell r="I20">
            <v>0.4005453411703066</v>
          </cell>
        </row>
        <row r="32">
          <cell r="P32" t="str">
            <v>2005/06 1Q</v>
          </cell>
          <cell r="Q32">
            <v>0.19</v>
          </cell>
        </row>
        <row r="33">
          <cell r="P33" t="str">
            <v>2006/07 2Q</v>
          </cell>
          <cell r="Q33">
            <v>0.2752</v>
          </cell>
        </row>
        <row r="34">
          <cell r="P34" t="str">
            <v>2007/08 1Q</v>
          </cell>
          <cell r="Q34">
            <v>0.2414</v>
          </cell>
        </row>
        <row r="35">
          <cell r="P35" t="str">
            <v>2008/09 2Q</v>
          </cell>
          <cell r="Q35">
            <v>0.20599999999999999</v>
          </cell>
        </row>
        <row r="36">
          <cell r="P36" t="str">
            <v>2009/10 1Q</v>
          </cell>
          <cell r="Q36">
            <v>0.24821514519493021</v>
          </cell>
        </row>
        <row r="37">
          <cell r="P37" t="str">
            <v>2010/11 2Q</v>
          </cell>
          <cell r="Q37">
            <v>0.26370778877389101</v>
          </cell>
        </row>
        <row r="38">
          <cell r="P38" t="str">
            <v>2011/12 1Q</v>
          </cell>
          <cell r="Q38">
            <v>0.21340000000000001</v>
          </cell>
        </row>
        <row r="39">
          <cell r="P39" t="str">
            <v>2011/12 2Q</v>
          </cell>
          <cell r="Q39">
            <v>0.21958589686985741</v>
          </cell>
        </row>
        <row r="40">
          <cell r="P40" t="str">
            <v>2012/13 1Q</v>
          </cell>
          <cell r="Q40">
            <v>0.25285231305125316</v>
          </cell>
        </row>
        <row r="41">
          <cell r="P41" t="str">
            <v>2013/14 1Q</v>
          </cell>
          <cell r="Q41">
            <v>0.20630502985527779</v>
          </cell>
        </row>
        <row r="42">
          <cell r="P42" t="str">
            <v>2013/14 2Q</v>
          </cell>
          <cell r="Q42">
            <v>0.185737014278409</v>
          </cell>
        </row>
        <row r="43">
          <cell r="P43" t="str">
            <v>2014/15 2Q</v>
          </cell>
          <cell r="Q43">
            <v>0.32008476608119291</v>
          </cell>
        </row>
        <row r="44">
          <cell r="P44" t="str">
            <v>2015/16 1Q</v>
          </cell>
          <cell r="Q44">
            <v>0.43021706841085144</v>
          </cell>
        </row>
        <row r="45">
          <cell r="P45" t="str">
            <v>2015/16 2Q</v>
          </cell>
          <cell r="Q45">
            <v>0.40583557474105414</v>
          </cell>
        </row>
        <row r="46">
          <cell r="P46" t="str">
            <v>2016/17 1Q</v>
          </cell>
          <cell r="Q46">
            <v>0.41306596754765113</v>
          </cell>
        </row>
        <row r="47">
          <cell r="P47" t="str">
            <v>2016/17 2Q</v>
          </cell>
          <cell r="Q47">
            <v>0.40825734588653756</v>
          </cell>
        </row>
        <row r="48">
          <cell r="P48" t="str">
            <v>2017/18 1Q</v>
          </cell>
          <cell r="Q48">
            <v>0.43944293872467499</v>
          </cell>
        </row>
        <row r="49">
          <cell r="P49" t="str">
            <v>2017/18 2Q</v>
          </cell>
          <cell r="Q49">
            <v>0.4005453411703066</v>
          </cell>
        </row>
        <row r="55">
          <cell r="E55" t="str">
            <v>FME</v>
          </cell>
          <cell r="F55" t="str">
            <v>2011/12 1Q</v>
          </cell>
          <cell r="H55">
            <v>0.35547387765817801</v>
          </cell>
          <cell r="T55">
            <v>0.35547387765817801</v>
          </cell>
        </row>
        <row r="56">
          <cell r="F56" t="str">
            <v>2011/12 2Q</v>
          </cell>
          <cell r="I56">
            <v>0.37237321378537408</v>
          </cell>
          <cell r="T56">
            <v>0.37237321378537408</v>
          </cell>
        </row>
        <row r="57">
          <cell r="F57" t="str">
            <v>2012/13 1Q</v>
          </cell>
          <cell r="J57">
            <v>0.30384250474383301</v>
          </cell>
          <cell r="T57">
            <v>0.30384250474383301</v>
          </cell>
        </row>
        <row r="58">
          <cell r="F58" t="str">
            <v>2013/14 1Q</v>
          </cell>
          <cell r="K58">
            <v>0.245440093708166</v>
          </cell>
          <cell r="T58">
            <v>0.245440093708166</v>
          </cell>
        </row>
        <row r="59">
          <cell r="F59" t="str">
            <v>2013/14 2Q</v>
          </cell>
          <cell r="L59">
            <v>0.17763945415369883</v>
          </cell>
          <cell r="T59">
            <v>0.17763945415369883</v>
          </cell>
        </row>
        <row r="60">
          <cell r="F60" t="str">
            <v>2014/15 2Q</v>
          </cell>
          <cell r="M60">
            <v>0.52594193946880785</v>
          </cell>
          <cell r="T60">
            <v>0.52594193946880785</v>
          </cell>
        </row>
        <row r="61">
          <cell r="F61" t="str">
            <v>2015/16 1Q</v>
          </cell>
          <cell r="N61">
            <v>0.57761648325918991</v>
          </cell>
          <cell r="T61">
            <v>0.57761648325918991</v>
          </cell>
        </row>
        <row r="62">
          <cell r="F62" t="str">
            <v>2015/16 2Q</v>
          </cell>
          <cell r="O62">
            <v>0.60312500000000002</v>
          </cell>
          <cell r="T62">
            <v>0.60312500000000002</v>
          </cell>
        </row>
        <row r="63">
          <cell r="F63" t="str">
            <v>2016/17 1Q</v>
          </cell>
          <cell r="P63">
            <v>0.56341161928306549</v>
          </cell>
          <cell r="T63">
            <v>0.56341161928306549</v>
          </cell>
        </row>
        <row r="64">
          <cell r="F64" t="str">
            <v>2016/17 2Q</v>
          </cell>
          <cell r="Q64">
            <v>0.61932144910868314</v>
          </cell>
          <cell r="T64">
            <v>0.61932144910868314</v>
          </cell>
        </row>
        <row r="65">
          <cell r="F65" t="str">
            <v>2017/18 1Q</v>
          </cell>
          <cell r="R65">
            <v>0.60708936595107343</v>
          </cell>
          <cell r="T65">
            <v>0.60708936595107343</v>
          </cell>
        </row>
        <row r="66">
          <cell r="F66" t="str">
            <v>2017/18 2Q</v>
          </cell>
          <cell r="S66">
            <v>0.60141433622629381</v>
          </cell>
          <cell r="T66">
            <v>0.60141433622629381</v>
          </cell>
        </row>
        <row r="68">
          <cell r="E68" t="str">
            <v>ESEIAAT</v>
          </cell>
        </row>
        <row r="69">
          <cell r="F69" t="str">
            <v>2015/16 2Q</v>
          </cell>
          <cell r="O69">
            <v>0.42077804810755226</v>
          </cell>
          <cell r="T69">
            <v>0.42077804810755226</v>
          </cell>
        </row>
        <row r="70">
          <cell r="F70" t="str">
            <v>2016/17 1Q</v>
          </cell>
          <cell r="P70">
            <v>0.38900579213397835</v>
          </cell>
          <cell r="T70">
            <v>0.38900579213397835</v>
          </cell>
        </row>
        <row r="71">
          <cell r="F71" t="str">
            <v>2016/17 2Q</v>
          </cell>
          <cell r="Q71">
            <v>0.42104216388225935</v>
          </cell>
          <cell r="T71">
            <v>0.42104216388225935</v>
          </cell>
        </row>
        <row r="72">
          <cell r="F72" t="str">
            <v>2017/18 1Q</v>
          </cell>
          <cell r="R72">
            <v>0.44242256509605848</v>
          </cell>
          <cell r="T72">
            <v>0.44242256509605848</v>
          </cell>
        </row>
        <row r="73">
          <cell r="F73" t="str">
            <v>2017/18 2Q</v>
          </cell>
          <cell r="S73">
            <v>0.44062034155399221</v>
          </cell>
          <cell r="T73">
            <v>0.44062034155399221</v>
          </cell>
        </row>
        <row r="75">
          <cell r="E75" t="str">
            <v>ETSAB</v>
          </cell>
          <cell r="F75" t="str">
            <v>2014/15 2Q</v>
          </cell>
          <cell r="M75">
            <v>0.26440000000000002</v>
          </cell>
          <cell r="T75">
            <v>0.26440000000000002</v>
          </cell>
        </row>
        <row r="76">
          <cell r="F76" t="str">
            <v>2015/16 1Q</v>
          </cell>
          <cell r="N76">
            <v>0.43651384049175834</v>
          </cell>
          <cell r="T76">
            <v>0.43651384049175834</v>
          </cell>
        </row>
        <row r="77">
          <cell r="F77" t="str">
            <v>2015/16 2Q</v>
          </cell>
          <cell r="O77">
            <v>0.24653054379271308</v>
          </cell>
          <cell r="T77">
            <v>0.24653054379271308</v>
          </cell>
        </row>
        <row r="78">
          <cell r="F78" t="str">
            <v>2016/17 1Q</v>
          </cell>
          <cell r="P78">
            <v>0.37698429407554002</v>
          </cell>
          <cell r="T78">
            <v>0.37698429407554002</v>
          </cell>
        </row>
        <row r="79">
          <cell r="F79" t="str">
            <v>2016/17 2Q</v>
          </cell>
          <cell r="Q79">
            <v>0.21532261074000822</v>
          </cell>
          <cell r="T79">
            <v>0.21532261074000822</v>
          </cell>
        </row>
        <row r="80">
          <cell r="F80" t="str">
            <v>2017/18 1Q</v>
          </cell>
          <cell r="R80">
            <v>0.47869835153072149</v>
          </cell>
          <cell r="T80">
            <v>0.47869835153072149</v>
          </cell>
        </row>
        <row r="81">
          <cell r="F81" t="str">
            <v>2017/18 2Q</v>
          </cell>
          <cell r="S81">
            <v>0.22089185166008674</v>
          </cell>
          <cell r="T81">
            <v>0.22089185166008674</v>
          </cell>
        </row>
        <row r="83">
          <cell r="E83" t="str">
            <v>ETSETB</v>
          </cell>
          <cell r="F83" t="str">
            <v>2011/12 1Q</v>
          </cell>
          <cell r="H83">
            <v>0.19153984617902145</v>
          </cell>
          <cell r="T83">
            <v>0.19153984617902145</v>
          </cell>
        </row>
        <row r="84">
          <cell r="F84" t="str">
            <v>2011/12 2Q</v>
          </cell>
          <cell r="I84">
            <v>0.18043992638681974</v>
          </cell>
          <cell r="T84">
            <v>0.18043992638681974</v>
          </cell>
        </row>
        <row r="85">
          <cell r="F85" t="str">
            <v>2012/13 1Q</v>
          </cell>
          <cell r="J85">
            <v>0.26991045249227358</v>
          </cell>
          <cell r="T85">
            <v>0.26991045249227358</v>
          </cell>
        </row>
        <row r="86">
          <cell r="F86" t="str">
            <v>2013/14 1Q</v>
          </cell>
          <cell r="K86">
            <v>0.28239255933290569</v>
          </cell>
          <cell r="T86">
            <v>0.28239255933290569</v>
          </cell>
        </row>
        <row r="87">
          <cell r="F87" t="str">
            <v>2013/14 2Q</v>
          </cell>
          <cell r="L87">
            <v>0.20250681720327227</v>
          </cell>
          <cell r="T87">
            <v>0.20250681720327227</v>
          </cell>
        </row>
        <row r="88">
          <cell r="F88" t="str">
            <v>2014/15 2Q</v>
          </cell>
          <cell r="M88">
            <v>0.41219643176800524</v>
          </cell>
          <cell r="T88">
            <v>0.41219643176800524</v>
          </cell>
        </row>
        <row r="89">
          <cell r="F89" t="str">
            <v>2015/16 1Q</v>
          </cell>
          <cell r="N89">
            <v>0.53205948980596873</v>
          </cell>
          <cell r="T89">
            <v>0.53205948980596873</v>
          </cell>
        </row>
        <row r="90">
          <cell r="F90" t="str">
            <v>2015/16 2Q</v>
          </cell>
          <cell r="O90">
            <v>0.53934041501976282</v>
          </cell>
          <cell r="T90">
            <v>0.53934041501976282</v>
          </cell>
        </row>
        <row r="91">
          <cell r="F91" t="str">
            <v>2016/17 1Q</v>
          </cell>
          <cell r="P91">
            <v>0.50880172072225049</v>
          </cell>
          <cell r="T91">
            <v>0.50880172072225049</v>
          </cell>
        </row>
        <row r="92">
          <cell r="F92" t="str">
            <v>2016/17 2Q</v>
          </cell>
          <cell r="Q92">
            <v>0.55919424460431655</v>
          </cell>
          <cell r="T92">
            <v>0.55919424460431655</v>
          </cell>
        </row>
        <row r="93">
          <cell r="F93" t="str">
            <v>2017/18 1Q</v>
          </cell>
          <cell r="R93">
            <v>0.52597402597402598</v>
          </cell>
          <cell r="T93">
            <v>0.52597402597402598</v>
          </cell>
        </row>
        <row r="94">
          <cell r="F94" t="str">
            <v>2017/18 2Q</v>
          </cell>
          <cell r="S94">
            <v>0.51397236507838151</v>
          </cell>
          <cell r="T94">
            <v>0.51397236507838151</v>
          </cell>
        </row>
        <row r="96">
          <cell r="E96" t="str">
            <v>ETSEIB</v>
          </cell>
          <cell r="F96" t="str">
            <v>2011/12 1Q</v>
          </cell>
          <cell r="H96">
            <v>0.16749842253197958</v>
          </cell>
          <cell r="T96">
            <v>0.16749842253197958</v>
          </cell>
        </row>
        <row r="97">
          <cell r="F97" t="str">
            <v>2011/12 2Q</v>
          </cell>
          <cell r="I97">
            <v>0.20022546502160707</v>
          </cell>
          <cell r="T97">
            <v>0.20022546502160707</v>
          </cell>
        </row>
        <row r="98">
          <cell r="F98" t="str">
            <v>2012/13 1Q</v>
          </cell>
          <cell r="J98">
            <v>0.19048913043478261</v>
          </cell>
          <cell r="T98">
            <v>0.19048913043478261</v>
          </cell>
        </row>
        <row r="99">
          <cell r="F99" t="str">
            <v>2013/14 1Q</v>
          </cell>
          <cell r="K99">
            <v>0.20131706885883496</v>
          </cell>
          <cell r="T99">
            <v>0.20131706885883496</v>
          </cell>
        </row>
        <row r="100">
          <cell r="F100" t="str">
            <v>2013/14 2Q</v>
          </cell>
          <cell r="L100">
            <v>0.16925334202804043</v>
          </cell>
          <cell r="T100">
            <v>0.16925334202804043</v>
          </cell>
        </row>
        <row r="101">
          <cell r="F101" t="str">
            <v>2014/15 2Q</v>
          </cell>
          <cell r="M101">
            <v>0.33350318471337581</v>
          </cell>
          <cell r="T101">
            <v>0.33350318471337581</v>
          </cell>
        </row>
        <row r="102">
          <cell r="F102" t="str">
            <v>2015/16 1Q</v>
          </cell>
          <cell r="N102">
            <v>0.38608785932126405</v>
          </cell>
          <cell r="T102">
            <v>0.38608785932126405</v>
          </cell>
        </row>
        <row r="103">
          <cell r="F103" t="str">
            <v>2015/16 2Q</v>
          </cell>
          <cell r="O103">
            <v>0.37662702500234102</v>
          </cell>
          <cell r="T103">
            <v>0.37662702500234102</v>
          </cell>
        </row>
        <row r="104">
          <cell r="F104" t="str">
            <v>2016/17 1Q</v>
          </cell>
          <cell r="P104">
            <v>0.32561569435340387</v>
          </cell>
          <cell r="T104">
            <v>0.32561569435340387</v>
          </cell>
        </row>
        <row r="105">
          <cell r="F105" t="str">
            <v>2016/17 2Q</v>
          </cell>
          <cell r="Q105">
            <v>0.37910652558249991</v>
          </cell>
          <cell r="T105">
            <v>0.37910652558249991</v>
          </cell>
        </row>
        <row r="106">
          <cell r="F106" t="str">
            <v>2017/18 1Q</v>
          </cell>
          <cell r="R106">
            <v>0.38054866280672733</v>
          </cell>
          <cell r="T106">
            <v>0.38054866280672733</v>
          </cell>
        </row>
        <row r="107">
          <cell r="F107" t="str">
            <v>2017/18 2Q</v>
          </cell>
          <cell r="S107">
            <v>0.36533391915641478</v>
          </cell>
          <cell r="T107">
            <v>0.36533391915641478</v>
          </cell>
        </row>
        <row r="109">
          <cell r="E109" t="str">
            <v>ETSECCPB</v>
          </cell>
          <cell r="F109" t="str">
            <v>2013/14 1Q</v>
          </cell>
          <cell r="K109">
            <v>0.1457</v>
          </cell>
          <cell r="T109">
            <v>0.1457</v>
          </cell>
        </row>
        <row r="110">
          <cell r="F110" t="str">
            <v>2013/14 2Q</v>
          </cell>
          <cell r="L110">
            <v>0.12512517788436198</v>
          </cell>
          <cell r="T110">
            <v>0.12512517788436198</v>
          </cell>
        </row>
        <row r="111">
          <cell r="F111" t="str">
            <v>2014/15 2Q</v>
          </cell>
          <cell r="M111">
            <v>0.23768954616085303</v>
          </cell>
          <cell r="T111">
            <v>0.23768954616085303</v>
          </cell>
        </row>
        <row r="112">
          <cell r="F112" t="str">
            <v>2015/16 1Q</v>
          </cell>
          <cell r="N112">
            <v>0.30159580164935201</v>
          </cell>
          <cell r="T112">
            <v>0.30159580164935201</v>
          </cell>
        </row>
        <row r="113">
          <cell r="F113" t="str">
            <v>2015/16 2Q</v>
          </cell>
          <cell r="O113">
            <v>0.34601480461353074</v>
          </cell>
          <cell r="T113">
            <v>0.34601480461353074</v>
          </cell>
        </row>
        <row r="114">
          <cell r="F114" t="str">
            <v>2016/17 1Q</v>
          </cell>
          <cell r="P114">
            <v>0.33409886892116897</v>
          </cell>
          <cell r="T114">
            <v>0.33409886892116897</v>
          </cell>
        </row>
        <row r="115">
          <cell r="F115" t="str">
            <v>2016/17 2Q</v>
          </cell>
          <cell r="Q115">
            <v>0.32456537193821494</v>
          </cell>
          <cell r="T115">
            <v>0.32456537193821494</v>
          </cell>
        </row>
        <row r="116">
          <cell r="F116" t="str">
            <v>2017/18 1Q</v>
          </cell>
          <cell r="R116">
            <v>0.32131282776501091</v>
          </cell>
          <cell r="T116">
            <v>0.32131282776501091</v>
          </cell>
        </row>
        <row r="117">
          <cell r="F117" t="str">
            <v>2017/18 2Q</v>
          </cell>
          <cell r="S117">
            <v>0.42445897660621584</v>
          </cell>
          <cell r="T117">
            <v>0.42445897660621584</v>
          </cell>
        </row>
        <row r="119">
          <cell r="E119" t="str">
            <v>FIB</v>
          </cell>
          <cell r="F119" t="str">
            <v>2011/12 1Q</v>
          </cell>
          <cell r="H119">
            <v>0.25250462017313491</v>
          </cell>
          <cell r="T119">
            <v>0.25250462017313491</v>
          </cell>
        </row>
        <row r="120">
          <cell r="F120" t="str">
            <v>2011/12 2Q</v>
          </cell>
          <cell r="I120">
            <v>0.29041785167359441</v>
          </cell>
          <cell r="T120">
            <v>0.29041785167359441</v>
          </cell>
        </row>
        <row r="121">
          <cell r="F121" t="str">
            <v>2012/13 1Q</v>
          </cell>
          <cell r="J121">
            <v>0.27976987551455634</v>
          </cell>
          <cell r="T121">
            <v>0.27976987551455634</v>
          </cell>
        </row>
        <row r="122">
          <cell r="F122" t="str">
            <v>2013/14 1Q</v>
          </cell>
          <cell r="K122">
            <v>0.30170316301703165</v>
          </cell>
          <cell r="T122">
            <v>0.30170316301703165</v>
          </cell>
        </row>
        <row r="123">
          <cell r="F123" t="str">
            <v>2013/14 2Q</v>
          </cell>
          <cell r="L123">
            <v>0.21618590742009844</v>
          </cell>
          <cell r="T123">
            <v>0.21618590742009844</v>
          </cell>
        </row>
        <row r="124">
          <cell r="F124" t="str">
            <v>2014/15 2Q</v>
          </cell>
          <cell r="M124">
            <v>0.28673074522531516</v>
          </cell>
          <cell r="T124">
            <v>0.28673074522531516</v>
          </cell>
        </row>
        <row r="125">
          <cell r="F125" t="str">
            <v>2015/16 1Q</v>
          </cell>
          <cell r="N125">
            <v>0.53785401680165001</v>
          </cell>
          <cell r="T125">
            <v>0.53785401680165001</v>
          </cell>
        </row>
        <row r="126">
          <cell r="F126" t="str">
            <v>2015/16 2Q</v>
          </cell>
          <cell r="O126">
            <v>0.49125874125874125</v>
          </cell>
          <cell r="T126">
            <v>0.49125874125874125</v>
          </cell>
        </row>
        <row r="127">
          <cell r="F127" t="str">
            <v>2016/17 1Q</v>
          </cell>
          <cell r="P127">
            <v>0.56684272834896643</v>
          </cell>
          <cell r="T127">
            <v>0.56684272834896643</v>
          </cell>
        </row>
        <row r="128">
          <cell r="F128" t="str">
            <v>2016/17 2Q</v>
          </cell>
          <cell r="Q128">
            <v>0.50478001373263615</v>
          </cell>
          <cell r="T128">
            <v>0.50478001373263615</v>
          </cell>
        </row>
        <row r="129">
          <cell r="F129" t="str">
            <v>2017/18 1Q</v>
          </cell>
          <cell r="R129">
            <v>0.51589190107928951</v>
          </cell>
          <cell r="T129">
            <v>0.51589190107928951</v>
          </cell>
        </row>
        <row r="130">
          <cell r="F130" t="str">
            <v>2017/18 2Q</v>
          </cell>
          <cell r="S130">
            <v>0.51429924242424241</v>
          </cell>
          <cell r="T130">
            <v>0.51429924242424241</v>
          </cell>
        </row>
        <row r="132">
          <cell r="E132" t="str">
            <v>FNB</v>
          </cell>
          <cell r="F132" t="str">
            <v>2012/13 1Q</v>
          </cell>
          <cell r="J132">
            <v>0.19040000000000001</v>
          </cell>
          <cell r="T132">
            <v>0.19040000000000001</v>
          </cell>
        </row>
        <row r="133">
          <cell r="F133" t="str">
            <v>2013/14 1Q</v>
          </cell>
          <cell r="K133">
            <v>0.38050314465408808</v>
          </cell>
          <cell r="T133">
            <v>0.38050314465408808</v>
          </cell>
        </row>
        <row r="134">
          <cell r="F134" t="str">
            <v>2013/14 2Q</v>
          </cell>
          <cell r="L134">
            <v>0.2838740458015267</v>
          </cell>
          <cell r="T134">
            <v>0.2838740458015267</v>
          </cell>
        </row>
        <row r="135">
          <cell r="F135" t="str">
            <v>2014/15 2Q</v>
          </cell>
          <cell r="M135">
            <v>0.39344521849271691</v>
          </cell>
          <cell r="T135">
            <v>0.39344521849271691</v>
          </cell>
        </row>
        <row r="136">
          <cell r="F136" t="str">
            <v>2015/16 1Q</v>
          </cell>
          <cell r="N136">
            <v>0.48927103941561406</v>
          </cell>
          <cell r="T136">
            <v>0.48927103941561406</v>
          </cell>
        </row>
        <row r="137">
          <cell r="F137" t="str">
            <v>2015/16 2Q</v>
          </cell>
          <cell r="O137">
            <v>0.45136730888750776</v>
          </cell>
          <cell r="T137">
            <v>0.45136730888750776</v>
          </cell>
        </row>
        <row r="138">
          <cell r="F138" t="str">
            <v>2016/17 1Q</v>
          </cell>
          <cell r="P138">
            <v>0.40686122322260165</v>
          </cell>
          <cell r="T138">
            <v>0.40686122322260165</v>
          </cell>
        </row>
        <row r="139">
          <cell r="F139" t="str">
            <v>2016/17 2Q</v>
          </cell>
          <cell r="Q139">
            <v>0.40126760563380282</v>
          </cell>
          <cell r="T139">
            <v>0.40126760563380282</v>
          </cell>
        </row>
        <row r="140">
          <cell r="F140" t="str">
            <v>2017/18 1Q</v>
          </cell>
          <cell r="R140">
            <v>0.41577008106116431</v>
          </cell>
          <cell r="T140">
            <v>0.41577008106116431</v>
          </cell>
        </row>
        <row r="141">
          <cell r="F141" t="str">
            <v>2017/18 2Q</v>
          </cell>
          <cell r="S141">
            <v>0.45770440251572325</v>
          </cell>
          <cell r="T141">
            <v>0.45770440251572325</v>
          </cell>
        </row>
        <row r="143">
          <cell r="E143" t="str">
            <v>ETSAV</v>
          </cell>
          <cell r="F143" t="str">
            <v>2011/12 1Q</v>
          </cell>
          <cell r="H143">
            <v>0.26009280742459395</v>
          </cell>
          <cell r="T143">
            <v>0.26009280742459395</v>
          </cell>
        </row>
        <row r="144">
          <cell r="F144" t="str">
            <v>2011/12 2Q</v>
          </cell>
          <cell r="I144">
            <v>0.17415246945448287</v>
          </cell>
          <cell r="T144">
            <v>0.17415246945448287</v>
          </cell>
        </row>
        <row r="145">
          <cell r="F145" t="str">
            <v>2012/13 1Q</v>
          </cell>
          <cell r="J145">
            <v>0.207132667617689</v>
          </cell>
          <cell r="T145">
            <v>0.207132667617689</v>
          </cell>
        </row>
        <row r="146">
          <cell r="F146" t="str">
            <v>2013/14 1Q</v>
          </cell>
          <cell r="K146">
            <v>0.12599230214096704</v>
          </cell>
          <cell r="T146">
            <v>0.12599230214096704</v>
          </cell>
        </row>
        <row r="147">
          <cell r="F147" t="str">
            <v>2013/14 2Q</v>
          </cell>
          <cell r="L147">
            <v>9.9803606498839487E-2</v>
          </cell>
          <cell r="T147">
            <v>9.9803606498839487E-2</v>
          </cell>
        </row>
        <row r="148">
          <cell r="F148" t="str">
            <v>2014/15 2Q</v>
          </cell>
          <cell r="M148">
            <v>0.28198101203875892</v>
          </cell>
          <cell r="T148">
            <v>0.28198101203875892</v>
          </cell>
        </row>
        <row r="149">
          <cell r="F149" t="str">
            <v>2015/16 1Q</v>
          </cell>
          <cell r="N149">
            <v>0.32921395544346366</v>
          </cell>
          <cell r="T149">
            <v>0.32921395544346366</v>
          </cell>
        </row>
        <row r="150">
          <cell r="F150" t="str">
            <v>2015/16 2Q</v>
          </cell>
          <cell r="O150">
            <v>0.39745139986977956</v>
          </cell>
          <cell r="T150">
            <v>0.39745139986977956</v>
          </cell>
        </row>
        <row r="151">
          <cell r="F151" t="str">
            <v>2016/17 1Q</v>
          </cell>
          <cell r="P151">
            <v>0.44280618311533887</v>
          </cell>
          <cell r="T151">
            <v>0.44280618311533887</v>
          </cell>
        </row>
        <row r="152">
          <cell r="F152" t="str">
            <v>2016/17 2Q</v>
          </cell>
          <cell r="Q152">
            <v>0.40535356177522014</v>
          </cell>
          <cell r="T152">
            <v>0.40535356177522014</v>
          </cell>
        </row>
        <row r="153">
          <cell r="F153" t="str">
            <v>2017/18 1Q</v>
          </cell>
          <cell r="R153">
            <v>0.42656633127589416</v>
          </cell>
          <cell r="T153">
            <v>0.42656633127589416</v>
          </cell>
        </row>
        <row r="154">
          <cell r="F154" t="str">
            <v>2017/18 2Q</v>
          </cell>
          <cell r="S154">
            <v>0.31382268827454718</v>
          </cell>
          <cell r="T154">
            <v>0.31382268827454718</v>
          </cell>
        </row>
        <row r="156">
          <cell r="E156" t="str">
            <v>EEBE</v>
          </cell>
          <cell r="F156" t="str">
            <v>2011/12 1Q</v>
          </cell>
          <cell r="H156">
            <v>0.31963141602476425</v>
          </cell>
          <cell r="T156">
            <v>0.31963141602476425</v>
          </cell>
        </row>
        <row r="157">
          <cell r="F157" t="str">
            <v>2011/12 2Q</v>
          </cell>
          <cell r="I157">
            <v>0.343114857412951</v>
          </cell>
          <cell r="T157">
            <v>0.343114857412951</v>
          </cell>
        </row>
        <row r="158">
          <cell r="F158" t="str">
            <v>2012/13 1Q</v>
          </cell>
          <cell r="J158">
            <v>0.32092955911098242</v>
          </cell>
          <cell r="T158">
            <v>0.32092955911098242</v>
          </cell>
        </row>
        <row r="159">
          <cell r="F159" t="str">
            <v>2013/14 1Q</v>
          </cell>
          <cell r="K159">
            <v>0.32350816356017914</v>
          </cell>
          <cell r="T159">
            <v>0.32350816356017914</v>
          </cell>
        </row>
        <row r="160">
          <cell r="F160" t="str">
            <v>2013/14 2Q</v>
          </cell>
          <cell r="L160">
            <v>0.17843313646497438</v>
          </cell>
          <cell r="T160">
            <v>0.17843313646497438</v>
          </cell>
        </row>
        <row r="161">
          <cell r="F161" t="str">
            <v>2014/15 2Q</v>
          </cell>
          <cell r="M161">
            <v>0.27102803738317754</v>
          </cell>
          <cell r="T161">
            <v>0.27102803738317754</v>
          </cell>
        </row>
        <row r="162">
          <cell r="F162" t="str">
            <v>2015/16 1Q</v>
          </cell>
          <cell r="N162">
            <v>0.47531572904707231</v>
          </cell>
          <cell r="T162">
            <v>0.47531572904707231</v>
          </cell>
        </row>
        <row r="163">
          <cell r="F163" t="str">
            <v>2015/16 2Q</v>
          </cell>
          <cell r="O163">
            <v>0.41882078488918989</v>
          </cell>
          <cell r="T163">
            <v>0.41882078488918989</v>
          </cell>
        </row>
        <row r="164">
          <cell r="F164" t="str">
            <v>2016/17 1Q</v>
          </cell>
          <cell r="P164">
            <v>0.39774927395934173</v>
          </cell>
          <cell r="T164">
            <v>0.39774927395934173</v>
          </cell>
        </row>
        <row r="165">
          <cell r="F165" t="str">
            <v>2016/17 2Q</v>
          </cell>
          <cell r="Q165">
            <v>0.41043870296514651</v>
          </cell>
          <cell r="T165">
            <v>0.41043870296514651</v>
          </cell>
        </row>
        <row r="166">
          <cell r="F166" t="str">
            <v>2017/18 1Q</v>
          </cell>
          <cell r="R166">
            <v>0.43719491859442744</v>
          </cell>
          <cell r="T166">
            <v>0.43719491859442744</v>
          </cell>
        </row>
        <row r="167">
          <cell r="F167" t="str">
            <v>2017/18 2Q</v>
          </cell>
          <cell r="S167">
            <v>0.41921967303200991</v>
          </cell>
          <cell r="T167">
            <v>0.41921967303200991</v>
          </cell>
        </row>
        <row r="169">
          <cell r="E169" t="str">
            <v>EETAC</v>
          </cell>
          <cell r="F169" t="str">
            <v>2011/12 1Q</v>
          </cell>
          <cell r="H169">
            <v>0.10568031704095113</v>
          </cell>
          <cell r="T169">
            <v>0.10568031704095113</v>
          </cell>
        </row>
        <row r="170">
          <cell r="F170" t="str">
            <v>2011/12 2Q</v>
          </cell>
          <cell r="I170">
            <v>0.11816849816849817</v>
          </cell>
          <cell r="T170">
            <v>0.11816849816849817</v>
          </cell>
        </row>
        <row r="171">
          <cell r="F171" t="str">
            <v>2012/13 1Q</v>
          </cell>
          <cell r="J171">
            <v>0.2401017282238021</v>
          </cell>
          <cell r="T171">
            <v>0.2401017282238021</v>
          </cell>
        </row>
        <row r="172">
          <cell r="F172" t="str">
            <v>2013/14 1Q</v>
          </cell>
          <cell r="K172">
            <v>0.1538204161090157</v>
          </cell>
          <cell r="T172">
            <v>0.1538204161090157</v>
          </cell>
        </row>
        <row r="173">
          <cell r="F173" t="str">
            <v>2013/14 2Q</v>
          </cell>
          <cell r="L173">
            <v>0.17240210205119511</v>
          </cell>
          <cell r="T173">
            <v>0.17240210205119511</v>
          </cell>
        </row>
        <row r="174">
          <cell r="F174" t="str">
            <v>2014/15 2Q</v>
          </cell>
          <cell r="M174">
            <v>0.23663126513881125</v>
          </cell>
          <cell r="T174">
            <v>0.23663126513881125</v>
          </cell>
        </row>
        <row r="175">
          <cell r="F175" t="str">
            <v>2015/16 1Q</v>
          </cell>
          <cell r="N175">
            <v>0.33480240928456001</v>
          </cell>
          <cell r="T175">
            <v>0.33480240928456001</v>
          </cell>
        </row>
        <row r="176">
          <cell r="F176" t="str">
            <v>2015/16 2Q</v>
          </cell>
          <cell r="O176">
            <v>0.33911990310859913</v>
          </cell>
          <cell r="T176">
            <v>0.33911990310859913</v>
          </cell>
        </row>
        <row r="177">
          <cell r="F177" t="str">
            <v>2016/17 1Q</v>
          </cell>
          <cell r="P177">
            <v>0.43779869659666909</v>
          </cell>
          <cell r="T177">
            <v>0.43779869659666909</v>
          </cell>
        </row>
        <row r="178">
          <cell r="F178" t="str">
            <v>2016/17 2Q</v>
          </cell>
          <cell r="Q178">
            <v>0.42127013578476852</v>
          </cell>
          <cell r="T178">
            <v>0.42127013578476852</v>
          </cell>
        </row>
        <row r="179">
          <cell r="F179" t="str">
            <v>2017/18 1Q</v>
          </cell>
          <cell r="R179">
            <v>0.40958005249343832</v>
          </cell>
          <cell r="T179">
            <v>0.40958005249343832</v>
          </cell>
        </row>
        <row r="180">
          <cell r="F180" t="str">
            <v>2017/18 2Q</v>
          </cell>
          <cell r="S180">
            <v>0.4837465112461008</v>
          </cell>
          <cell r="T180">
            <v>0.4837465112461008</v>
          </cell>
        </row>
        <row r="182">
          <cell r="E182" t="str">
            <v>EPSEB</v>
          </cell>
          <cell r="F182" t="str">
            <v>2013/14 2Q</v>
          </cell>
          <cell r="L182">
            <v>0.32668496084599424</v>
          </cell>
          <cell r="T182">
            <v>0.32668496084599424</v>
          </cell>
        </row>
        <row r="183">
          <cell r="F183" t="str">
            <v>2014/15 2Q</v>
          </cell>
          <cell r="M183">
            <v>0.48413572214993494</v>
          </cell>
          <cell r="T183">
            <v>0.48413572214993494</v>
          </cell>
        </row>
        <row r="184">
          <cell r="F184" t="str">
            <v>2015/16 1Q</v>
          </cell>
          <cell r="N184">
            <v>0.61624762095562458</v>
          </cell>
          <cell r="T184">
            <v>0.61624762095562458</v>
          </cell>
        </row>
        <row r="185">
          <cell r="F185" t="str">
            <v>2015/16 2Q</v>
          </cell>
          <cell r="O185">
            <v>0.61865069028392805</v>
          </cell>
          <cell r="T185">
            <v>0.61865069028392805</v>
          </cell>
        </row>
        <row r="186">
          <cell r="F186" t="str">
            <v>2016/17 1Q</v>
          </cell>
          <cell r="P186">
            <v>0.51120399396261462</v>
          </cell>
          <cell r="T186">
            <v>0.51120399396261462</v>
          </cell>
        </row>
        <row r="187">
          <cell r="F187" t="str">
            <v>2016/17 2Q</v>
          </cell>
          <cell r="Q187">
            <v>0.53892371995820276</v>
          </cell>
          <cell r="T187">
            <v>0.53892371995820276</v>
          </cell>
        </row>
        <row r="188">
          <cell r="F188" t="str">
            <v>2017/18 1Q</v>
          </cell>
          <cell r="R188">
            <v>0.49706580097390435</v>
          </cell>
          <cell r="T188">
            <v>0.49706580097390435</v>
          </cell>
        </row>
        <row r="189">
          <cell r="F189" t="str">
            <v>2017/18 2Q</v>
          </cell>
          <cell r="S189">
            <v>0.50626118067978532</v>
          </cell>
          <cell r="T189">
            <v>0.50626118067978532</v>
          </cell>
        </row>
        <row r="191">
          <cell r="E191" t="str">
            <v>EPSEM</v>
          </cell>
          <cell r="F191" t="str">
            <v>2011/12 1Q</v>
          </cell>
          <cell r="H191">
            <v>0.42762299940723175</v>
          </cell>
          <cell r="T191">
            <v>0.42762299940723175</v>
          </cell>
        </row>
        <row r="192">
          <cell r="F192" t="str">
            <v>2011/12 2Q</v>
          </cell>
          <cell r="I192">
            <v>0.4271817676486937</v>
          </cell>
          <cell r="T192">
            <v>0.4271817676486937</v>
          </cell>
        </row>
        <row r="193">
          <cell r="F193" t="str">
            <v>2012/13 1Q</v>
          </cell>
          <cell r="J193">
            <v>0.44702026945017598</v>
          </cell>
          <cell r="T193">
            <v>0.44702026945017598</v>
          </cell>
        </row>
        <row r="194">
          <cell r="F194" t="str">
            <v>2013/14 1Q</v>
          </cell>
          <cell r="K194">
            <v>0.29086901032602391</v>
          </cell>
          <cell r="T194">
            <v>0.29086901032602391</v>
          </cell>
        </row>
        <row r="195">
          <cell r="F195" t="str">
            <v>2013/14 2Q</v>
          </cell>
          <cell r="L195">
            <v>0.24369303922863558</v>
          </cell>
          <cell r="T195">
            <v>0.24369303922863558</v>
          </cell>
        </row>
        <row r="196">
          <cell r="F196" t="str">
            <v>2014/15 2Q</v>
          </cell>
          <cell r="M196">
            <v>0.34872697724810403</v>
          </cell>
          <cell r="T196">
            <v>0.34872697724810403</v>
          </cell>
        </row>
        <row r="197">
          <cell r="F197" t="str">
            <v>2015/16 1Q</v>
          </cell>
          <cell r="N197">
            <v>0.48042998897464168</v>
          </cell>
          <cell r="T197">
            <v>0.48042998897464168</v>
          </cell>
        </row>
        <row r="198">
          <cell r="F198" t="str">
            <v>2015/16 2Q</v>
          </cell>
          <cell r="O198">
            <v>0.41641198044009781</v>
          </cell>
          <cell r="T198">
            <v>0.41641198044009781</v>
          </cell>
        </row>
        <row r="199">
          <cell r="F199" t="str">
            <v>2016/17 1Q</v>
          </cell>
          <cell r="P199">
            <v>0.4454101860323269</v>
          </cell>
          <cell r="T199">
            <v>0.4454101860323269</v>
          </cell>
        </row>
        <row r="200">
          <cell r="F200" t="str">
            <v>2016/17 2Q</v>
          </cell>
          <cell r="Q200">
            <v>0.47677793904208998</v>
          </cell>
          <cell r="T200">
            <v>0.47677793904208998</v>
          </cell>
        </row>
        <row r="201">
          <cell r="F201" t="str">
            <v>2017/18 1Q</v>
          </cell>
          <cell r="R201">
            <v>0.46859226023555806</v>
          </cell>
          <cell r="T201">
            <v>0.46859226023555806</v>
          </cell>
        </row>
        <row r="202">
          <cell r="F202" t="str">
            <v>2017/18 2Q</v>
          </cell>
          <cell r="S202">
            <v>0.45830586684245223</v>
          </cell>
          <cell r="T202">
            <v>0.45830586684245223</v>
          </cell>
        </row>
        <row r="204">
          <cell r="E204" t="str">
            <v>EPSEVG</v>
          </cell>
          <cell r="F204" t="str">
            <v>2011/12 1Q</v>
          </cell>
          <cell r="H204">
            <v>0.24718538904178133</v>
          </cell>
          <cell r="T204">
            <v>0.24718538904178133</v>
          </cell>
        </row>
        <row r="205">
          <cell r="F205" t="str">
            <v>2011/12 2Q</v>
          </cell>
          <cell r="I205">
            <v>0.24804261845185244</v>
          </cell>
          <cell r="T205">
            <v>0.24804261845185244</v>
          </cell>
        </row>
        <row r="206">
          <cell r="F206" t="str">
            <v>2012/13 1Q</v>
          </cell>
          <cell r="J206">
            <v>0.20571306757620977</v>
          </cell>
          <cell r="T206">
            <v>0.20571306757620977</v>
          </cell>
        </row>
        <row r="207">
          <cell r="F207" t="str">
            <v>2013/14 1Q</v>
          </cell>
          <cell r="K207">
            <v>0.20980788675429726</v>
          </cell>
          <cell r="T207">
            <v>0.20980788675429726</v>
          </cell>
        </row>
        <row r="208">
          <cell r="F208" t="str">
            <v>2013/14 2Q</v>
          </cell>
          <cell r="L208">
            <v>0.18820879291595463</v>
          </cell>
          <cell r="T208">
            <v>0.18820879291595463</v>
          </cell>
        </row>
        <row r="209">
          <cell r="F209" t="str">
            <v>2014/15 2Q</v>
          </cell>
          <cell r="M209">
            <v>0.27842752584320529</v>
          </cell>
          <cell r="T209">
            <v>0.27842752584320529</v>
          </cell>
        </row>
        <row r="210">
          <cell r="F210" t="str">
            <v>2015/16 1Q</v>
          </cell>
          <cell r="N210">
            <v>0.33417151932239281</v>
          </cell>
          <cell r="T210">
            <v>0.33417151932239281</v>
          </cell>
        </row>
        <row r="211">
          <cell r="F211" t="str">
            <v>2015/16 2Q</v>
          </cell>
          <cell r="O211">
            <v>0.30505400930379245</v>
          </cell>
          <cell r="T211">
            <v>0.30505400930379245</v>
          </cell>
        </row>
        <row r="212">
          <cell r="F212" t="str">
            <v>2016/17 1Q</v>
          </cell>
          <cell r="P212">
            <v>0.30688192639211931</v>
          </cell>
          <cell r="T212">
            <v>0.30688192639211931</v>
          </cell>
        </row>
        <row r="213">
          <cell r="F213" t="str">
            <v>2016/17 2Q</v>
          </cell>
          <cell r="Q213">
            <v>0.34370738750300794</v>
          </cell>
          <cell r="T213">
            <v>0.34370738750300794</v>
          </cell>
        </row>
        <row r="214">
          <cell r="F214" t="str">
            <v>2017/18 1Q</v>
          </cell>
          <cell r="R214">
            <v>0.37444421643067244</v>
          </cell>
          <cell r="T214">
            <v>0.37444421643067244</v>
          </cell>
        </row>
        <row r="215">
          <cell r="F215" t="str">
            <v>2017/18 2Q</v>
          </cell>
          <cell r="S215">
            <v>0.38830897703549061</v>
          </cell>
          <cell r="T215">
            <v>0.38830897703549061</v>
          </cell>
        </row>
        <row r="217">
          <cell r="E217" t="str">
            <v>FOOT</v>
          </cell>
          <cell r="F217" t="str">
            <v>2011/12 1Q</v>
          </cell>
          <cell r="H217">
            <v>0.18781348690321381</v>
          </cell>
          <cell r="T217">
            <v>0.18781348690321381</v>
          </cell>
        </row>
        <row r="218">
          <cell r="F218" t="str">
            <v>2011/12 2Q</v>
          </cell>
          <cell r="I218">
            <v>0.15227208580299181</v>
          </cell>
          <cell r="T218">
            <v>0.15227208580299181</v>
          </cell>
        </row>
        <row r="219">
          <cell r="F219" t="str">
            <v>2012/13 1Q</v>
          </cell>
          <cell r="J219">
            <v>0.27598177478845737</v>
          </cell>
          <cell r="T219">
            <v>0.27598177478845737</v>
          </cell>
        </row>
        <row r="220">
          <cell r="F220" t="str">
            <v>2013/14 1Q</v>
          </cell>
          <cell r="K220">
            <v>0.24141140632932814</v>
          </cell>
          <cell r="T220">
            <v>0.24141140632932814</v>
          </cell>
        </row>
        <row r="221">
          <cell r="F221" t="str">
            <v>2013/14 2Q</v>
          </cell>
          <cell r="L221">
            <v>0.142619926199262</v>
          </cell>
          <cell r="T221">
            <v>0.142619926199262</v>
          </cell>
        </row>
        <row r="222">
          <cell r="F222" t="str">
            <v>2014/15 2Q</v>
          </cell>
          <cell r="M222">
            <v>0.55977363829285542</v>
          </cell>
          <cell r="T222">
            <v>0.55977363829285542</v>
          </cell>
        </row>
        <row r="223">
          <cell r="F223" t="str">
            <v>2015/16 1Q</v>
          </cell>
          <cell r="N223">
            <v>0.5187486608099422</v>
          </cell>
          <cell r="T223">
            <v>0.5187486608099422</v>
          </cell>
        </row>
        <row r="224">
          <cell r="F224" t="str">
            <v>2015/16 2Q</v>
          </cell>
          <cell r="O224">
            <v>0.56949569495694952</v>
          </cell>
          <cell r="T224">
            <v>0.56949569495694952</v>
          </cell>
        </row>
        <row r="225">
          <cell r="F225" t="str">
            <v>2016/17 1Q</v>
          </cell>
          <cell r="P225">
            <v>0.63285123966942147</v>
          </cell>
          <cell r="T225">
            <v>0.63285123966942147</v>
          </cell>
        </row>
        <row r="226">
          <cell r="F226" t="str">
            <v>2016/17 2Q</v>
          </cell>
          <cell r="Q226">
            <v>0.52895752895752901</v>
          </cell>
          <cell r="T226">
            <v>0.52895752895752901</v>
          </cell>
        </row>
        <row r="227">
          <cell r="F227" t="str">
            <v>2017/18 1Q</v>
          </cell>
          <cell r="R227">
            <v>0.51390058972198815</v>
          </cell>
          <cell r="T227">
            <v>0.51390058972198815</v>
          </cell>
        </row>
        <row r="228">
          <cell r="F228" t="str">
            <v>2017/18 2Q</v>
          </cell>
          <cell r="S228">
            <v>0.53702405979911239</v>
          </cell>
          <cell r="T228">
            <v>0.53702405979911239</v>
          </cell>
        </row>
        <row r="230">
          <cell r="E230" t="str">
            <v>ESAB</v>
          </cell>
          <cell r="F230" t="str">
            <v>2011/12 1Q</v>
          </cell>
          <cell r="H230">
            <v>0.13948935475976834</v>
          </cell>
          <cell r="T230">
            <v>0.13948935475976834</v>
          </cell>
        </row>
        <row r="231">
          <cell r="F231" t="str">
            <v>2011/12 2Q</v>
          </cell>
          <cell r="I231">
            <v>0.15941031941031941</v>
          </cell>
          <cell r="T231">
            <v>0.15941031941031941</v>
          </cell>
        </row>
        <row r="232">
          <cell r="F232" t="str">
            <v>2012/13 1Q</v>
          </cell>
          <cell r="J232">
            <v>0.16473063973063973</v>
          </cell>
          <cell r="T232">
            <v>0.16473063973063973</v>
          </cell>
        </row>
        <row r="233">
          <cell r="F233" t="str">
            <v>2013/14 1Q</v>
          </cell>
          <cell r="K233">
            <v>0.21391369047619047</v>
          </cell>
          <cell r="T233">
            <v>0.21391369047619047</v>
          </cell>
        </row>
        <row r="234">
          <cell r="F234" t="str">
            <v>2013/14 2Q</v>
          </cell>
          <cell r="L234">
            <v>0.12791899152717504</v>
          </cell>
          <cell r="T234">
            <v>0.12791899152717504</v>
          </cell>
        </row>
        <row r="235">
          <cell r="F235" t="str">
            <v>2014/15 2Q</v>
          </cell>
          <cell r="M235">
            <v>0.22954070981210856</v>
          </cell>
          <cell r="T235">
            <v>0.22954070981210856</v>
          </cell>
        </row>
        <row r="236">
          <cell r="F236" t="str">
            <v>2015/16 1Q</v>
          </cell>
          <cell r="N236">
            <v>0.42809682012339817</v>
          </cell>
          <cell r="T236">
            <v>0.42809682012339817</v>
          </cell>
        </row>
        <row r="237">
          <cell r="F237" t="str">
            <v>2015/16 2Q</v>
          </cell>
          <cell r="O237">
            <v>0.44301886792452833</v>
          </cell>
          <cell r="T237">
            <v>0.44301886792452833</v>
          </cell>
        </row>
        <row r="238">
          <cell r="F238" t="str">
            <v>2016/17 1Q</v>
          </cell>
          <cell r="P238">
            <v>0.4950962135319677</v>
          </cell>
          <cell r="T238">
            <v>0.4950962135319677</v>
          </cell>
        </row>
        <row r="239">
          <cell r="F239" t="str">
            <v>2016/17 2Q</v>
          </cell>
          <cell r="Q239">
            <v>0.50062630480167014</v>
          </cell>
          <cell r="T239">
            <v>0.50062630480167014</v>
          </cell>
        </row>
        <row r="240">
          <cell r="F240" t="str">
            <v>2017/18 1Q</v>
          </cell>
          <cell r="R240">
            <v>0.46582278481012657</v>
          </cell>
          <cell r="T240">
            <v>0.46582278481012657</v>
          </cell>
        </row>
        <row r="241">
          <cell r="F241" t="str">
            <v>2017/18 2Q</v>
          </cell>
          <cell r="S241">
            <v>0.45115303983228511</v>
          </cell>
          <cell r="T241">
            <v>0.45115303983228511</v>
          </cell>
        </row>
        <row r="243">
          <cell r="E243" t="str">
            <v>IS.UPC</v>
          </cell>
          <cell r="F243" t="str">
            <v>2012/13 1Q</v>
          </cell>
          <cell r="J243">
            <v>0.3004</v>
          </cell>
          <cell r="T243">
            <v>0.3004</v>
          </cell>
        </row>
        <row r="244">
          <cell r="F244" t="str">
            <v>2013/14 1Q</v>
          </cell>
          <cell r="K244">
            <v>0.24179999999999999</v>
          </cell>
          <cell r="T244">
            <v>0.24179999999999999</v>
          </cell>
        </row>
        <row r="245">
          <cell r="F245" t="str">
            <v>2013/14 2Q</v>
          </cell>
          <cell r="L245">
            <v>0.32079999999999997</v>
          </cell>
          <cell r="T245">
            <v>0.32079999999999997</v>
          </cell>
        </row>
        <row r="246">
          <cell r="F246" t="str">
            <v>2014/15 2Q</v>
          </cell>
          <cell r="M246">
            <v>0.30819999999999997</v>
          </cell>
          <cell r="T246">
            <v>0.30819999999999997</v>
          </cell>
        </row>
        <row r="247">
          <cell r="F247" t="str">
            <v>2015/16 1Q</v>
          </cell>
          <cell r="N247">
            <v>0.3584</v>
          </cell>
          <cell r="T247">
            <v>0.3584</v>
          </cell>
        </row>
        <row r="248">
          <cell r="F248" t="str">
            <v>2015/16 2Q</v>
          </cell>
          <cell r="O248">
            <v>0.36342042755344417</v>
          </cell>
          <cell r="T248">
            <v>0.36342042755344417</v>
          </cell>
        </row>
        <row r="249">
          <cell r="F249" t="str">
            <v>2016/17 1Q</v>
          </cell>
        </row>
        <row r="251">
          <cell r="E251" t="str">
            <v>ICE</v>
          </cell>
          <cell r="F251" t="str">
            <v>2011/12 1Q</v>
          </cell>
          <cell r="H251">
            <v>0.49459999999999998</v>
          </cell>
          <cell r="T251">
            <v>0.49459999999999998</v>
          </cell>
        </row>
        <row r="252">
          <cell r="F252" t="str">
            <v>2011/12 2Q</v>
          </cell>
          <cell r="I252">
            <v>0.44369999999999998</v>
          </cell>
          <cell r="T252">
            <v>0.44369999999999998</v>
          </cell>
        </row>
        <row r="253">
          <cell r="F253" t="str">
            <v>2012/13 1Q</v>
          </cell>
          <cell r="J253">
            <v>0.51829999999999998</v>
          </cell>
          <cell r="T253">
            <v>0.51829999999999998</v>
          </cell>
        </row>
        <row r="254">
          <cell r="F254" t="str">
            <v>2013/14 1Q</v>
          </cell>
          <cell r="K254">
            <v>0.3805</v>
          </cell>
          <cell r="T254">
            <v>0.3805</v>
          </cell>
        </row>
        <row r="255">
          <cell r="F255" t="str">
            <v>2013/14 2Q</v>
          </cell>
          <cell r="L255">
            <v>0.26569999999999999</v>
          </cell>
          <cell r="T255">
            <v>0.26569999999999999</v>
          </cell>
        </row>
        <row r="256">
          <cell r="F256" t="str">
            <v>2014/15 2Q</v>
          </cell>
          <cell r="M256">
            <v>0.36283185840707965</v>
          </cell>
          <cell r="T256">
            <v>0.36283185840707965</v>
          </cell>
        </row>
        <row r="257">
          <cell r="F257" t="str">
            <v>2015/16 1Q</v>
          </cell>
          <cell r="N257">
            <v>0.65100000000000002</v>
          </cell>
          <cell r="T257">
            <v>0.65100000000000002</v>
          </cell>
        </row>
        <row r="258">
          <cell r="F258" t="str">
            <v>2015/16 2Q</v>
          </cell>
          <cell r="O258">
            <v>0.63023255813953494</v>
          </cell>
          <cell r="T258">
            <v>0.63023255813953494</v>
          </cell>
        </row>
        <row r="260">
          <cell r="E260" t="str">
            <v>ETSEIAT</v>
          </cell>
          <cell r="F260" t="str">
            <v>2011/12 1Q</v>
          </cell>
          <cell r="H260">
            <v>0.11404016564990871</v>
          </cell>
          <cell r="T260">
            <v>0.11404016564990871</v>
          </cell>
        </row>
        <row r="261">
          <cell r="F261" t="str">
            <v>2011/12 2Q</v>
          </cell>
          <cell r="I261">
            <v>0.11716362434954984</v>
          </cell>
          <cell r="T261">
            <v>0.11716362434954984</v>
          </cell>
        </row>
        <row r="262">
          <cell r="F262" t="str">
            <v>2012/13 1Q</v>
          </cell>
          <cell r="J262">
            <v>0.2375190086388197</v>
          </cell>
          <cell r="T262">
            <v>0.2375190086388197</v>
          </cell>
        </row>
        <row r="263">
          <cell r="F263" t="str">
            <v>2013/14 1Q</v>
          </cell>
          <cell r="K263">
            <v>0.24181818181818182</v>
          </cell>
          <cell r="T263">
            <v>0.24181818181818182</v>
          </cell>
        </row>
        <row r="264">
          <cell r="F264" t="str">
            <v>2013/14 2Q</v>
          </cell>
          <cell r="L264">
            <v>0.11802518223989397</v>
          </cell>
          <cell r="T264">
            <v>0.11802518223989397</v>
          </cell>
        </row>
        <row r="265">
          <cell r="F265" t="str">
            <v>2014/15 2Q</v>
          </cell>
          <cell r="M265">
            <v>0.36021433355659743</v>
          </cell>
          <cell r="T265">
            <v>0.36021433355659743</v>
          </cell>
        </row>
        <row r="266">
          <cell r="F266" t="str">
            <v>2015/16 1Q</v>
          </cell>
          <cell r="N266">
            <v>0.35114583062988242</v>
          </cell>
          <cell r="T266">
            <v>0.35114583062988242</v>
          </cell>
        </row>
        <row r="268">
          <cell r="E268" t="str">
            <v>EET</v>
          </cell>
          <cell r="F268" t="str">
            <v>2013/14 2Q</v>
          </cell>
          <cell r="L268">
            <v>0.31274762593547578</v>
          </cell>
          <cell r="T268">
            <v>0.31274762593547578</v>
          </cell>
        </row>
        <row r="269">
          <cell r="F269" t="str">
            <v>2014/15 2Q</v>
          </cell>
          <cell r="M269">
            <v>0.44250229990800366</v>
          </cell>
          <cell r="T269">
            <v>0.44250229990800366</v>
          </cell>
        </row>
        <row r="270">
          <cell r="F270" t="str">
            <v>2015/16 1Q</v>
          </cell>
          <cell r="N270">
            <v>0.5415282392026578</v>
          </cell>
          <cell r="T270">
            <v>0.5415282392026578</v>
          </cell>
        </row>
      </sheetData>
      <sheetData sheetId="1"/>
      <sheetData sheetId="2"/>
      <sheetData sheetId="3">
        <row r="2">
          <cell r="V2" t="str">
            <v>%PC</v>
          </cell>
          <cell r="X2" t="str">
            <v>%MOBIL</v>
          </cell>
          <cell r="Z2" t="str">
            <v>% TABLET</v>
          </cell>
          <cell r="AF2" t="str">
            <v>%ATENEA</v>
          </cell>
          <cell r="AH2" t="str">
            <v>% NO ATENEA</v>
          </cell>
        </row>
        <row r="22">
          <cell r="S22" t="str">
            <v>GLOBAL UPC</v>
          </cell>
          <cell r="V22">
            <v>0.76305670802912773</v>
          </cell>
          <cell r="X22">
            <v>0.22413580305518899</v>
          </cell>
          <cell r="Z22">
            <v>1.280748891568324E-2</v>
          </cell>
          <cell r="AC22" t="str">
            <v>GLOBAL UPC</v>
          </cell>
          <cell r="AF22">
            <v>0.71073493529797116</v>
          </cell>
          <cell r="AH22">
            <v>0.2892650647020289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id="1" name="Taula23" displayName="Taula23" ref="A31:M48" totalsRowShown="0" headerRowDxfId="102" dataDxfId="101" tableBorderDxfId="100">
  <tableColumns count="13">
    <tableColumn id="1" name="CENTRE" dataDxfId="99"/>
    <tableColumn id="2" name="2010/11 2Q" dataDxfId="98"/>
    <tableColumn id="3" name="2011/12 1Q" dataDxfId="97"/>
    <tableColumn id="4" name="2011/12 2Q" dataDxfId="96"/>
    <tableColumn id="5" name="2012/13 1Q" dataDxfId="95"/>
    <tableColumn id="6" name="2013/14 1Q" dataDxfId="94"/>
    <tableColumn id="7" name="2013/14 2Q" dataDxfId="93"/>
    <tableColumn id="8" name="2014/15 2Q" dataDxfId="92"/>
    <tableColumn id="9" name="2015/16 1Q" dataDxfId="91"/>
    <tableColumn id="10" name="2015/16 2Q" dataDxfId="90"/>
    <tableColumn id="11" name="2016/17 1Q" dataDxfId="89"/>
    <tableColumn id="12" name="2016/17 2Q" dataDxfId="88"/>
    <tableColumn id="13" name="2017/18 1Q" dataDxfId="87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280"/>
  <sheetViews>
    <sheetView showGridLines="0" tabSelected="1" topLeftCell="A49" zoomScale="85" zoomScaleNormal="85" workbookViewId="0">
      <selection activeCell="M40" sqref="M40"/>
    </sheetView>
  </sheetViews>
  <sheetFormatPr baseColWidth="10" defaultColWidth="9.140625" defaultRowHeight="15" x14ac:dyDescent="0.25"/>
  <cols>
    <col min="1" max="1" width="16.28515625" customWidth="1"/>
    <col min="2" max="2" width="14" bestFit="1" customWidth="1"/>
    <col min="3" max="3" width="13.42578125" customWidth="1"/>
    <col min="4" max="4" width="12.85546875" style="29" customWidth="1"/>
    <col min="5" max="5" width="14.140625" style="33" customWidth="1"/>
    <col min="6" max="6" width="13.85546875" style="33" bestFit="1" customWidth="1"/>
    <col min="7" max="7" width="12.140625" style="33" customWidth="1"/>
    <col min="8" max="8" width="13.5703125" style="33" bestFit="1" customWidth="1"/>
    <col min="9" max="9" width="11.42578125" style="33" customWidth="1"/>
    <col min="10" max="10" width="12.5703125" style="33" customWidth="1"/>
    <col min="11" max="11" width="12.28515625" style="29" customWidth="1"/>
    <col min="12" max="12" width="10.7109375" style="29" bestFit="1" customWidth="1"/>
    <col min="13" max="13" width="10.5703125" style="29" customWidth="1"/>
    <col min="14" max="14" width="9.140625" style="29"/>
    <col min="15" max="15" width="9.140625" style="5"/>
    <col min="16" max="16" width="11.140625" style="5" customWidth="1"/>
    <col min="17" max="20" width="9.140625" style="5"/>
    <col min="21" max="22" width="11" bestFit="1" customWidth="1"/>
  </cols>
  <sheetData>
    <row r="1" spans="1:22" ht="18" x14ac:dyDescent="0.3">
      <c r="A1" s="1" t="s">
        <v>0</v>
      </c>
      <c r="B1" s="1"/>
      <c r="C1" s="1"/>
      <c r="D1" s="1"/>
      <c r="E1" s="1"/>
      <c r="F1" s="2"/>
      <c r="G1" s="3"/>
      <c r="H1" s="3"/>
      <c r="I1" s="3"/>
      <c r="J1" s="3"/>
      <c r="K1" s="4"/>
      <c r="L1" s="5"/>
      <c r="M1" s="5"/>
      <c r="N1" s="5"/>
      <c r="U1" s="5"/>
      <c r="V1" s="5"/>
    </row>
    <row r="2" spans="1:22" ht="18" x14ac:dyDescent="0.3">
      <c r="A2" s="6"/>
      <c r="B2" s="7"/>
      <c r="C2" s="1"/>
      <c r="D2" s="1"/>
      <c r="E2" s="1"/>
      <c r="F2" s="2"/>
      <c r="G2" s="3"/>
      <c r="H2" s="3"/>
      <c r="I2" s="3"/>
      <c r="J2" s="3"/>
      <c r="K2" s="4"/>
      <c r="L2" s="5"/>
      <c r="M2" s="5"/>
      <c r="N2" s="5"/>
      <c r="U2" s="5"/>
      <c r="V2" s="5"/>
    </row>
    <row r="3" spans="1:22" x14ac:dyDescent="0.25">
      <c r="D3" s="8"/>
      <c r="G3" s="103"/>
      <c r="H3" s="103"/>
      <c r="I3" s="9"/>
      <c r="J3" s="3"/>
      <c r="K3" s="4"/>
      <c r="L3" s="5"/>
      <c r="M3" s="5"/>
      <c r="N3" s="5"/>
      <c r="Q3"/>
      <c r="R3"/>
      <c r="U3" s="5"/>
      <c r="V3" s="5"/>
    </row>
    <row r="4" spans="1:22" x14ac:dyDescent="0.25">
      <c r="A4" s="10" t="s">
        <v>1</v>
      </c>
      <c r="B4" s="10" t="s">
        <v>2</v>
      </c>
      <c r="C4" s="10" t="s">
        <v>3</v>
      </c>
      <c r="D4" s="10" t="s">
        <v>4</v>
      </c>
      <c r="E4" s="11"/>
      <c r="F4" s="12"/>
      <c r="G4" s="12"/>
      <c r="I4" s="4"/>
      <c r="J4" s="5"/>
      <c r="K4" s="5"/>
      <c r="L4" s="5"/>
      <c r="M4" s="5"/>
      <c r="N4" s="5"/>
      <c r="O4"/>
      <c r="P4"/>
    </row>
    <row r="5" spans="1:22" x14ac:dyDescent="0.25">
      <c r="A5" s="99" t="s">
        <v>5</v>
      </c>
      <c r="B5" s="13">
        <v>3111</v>
      </c>
      <c r="C5" s="13">
        <v>1871</v>
      </c>
      <c r="D5" s="14">
        <f t="shared" ref="D5:D20" si="0">C5/B5</f>
        <v>0.60141433622629381</v>
      </c>
      <c r="E5" s="15" t="s">
        <v>5</v>
      </c>
      <c r="F5" s="16">
        <v>0.60141433622629381</v>
      </c>
      <c r="G5" s="17">
        <f t="shared" ref="G5:G20" si="1">$D$21</f>
        <v>0.43372824805705951</v>
      </c>
      <c r="I5" s="4"/>
      <c r="J5" s="5"/>
      <c r="K5" s="5"/>
      <c r="L5" s="5"/>
      <c r="M5" s="5"/>
      <c r="N5" s="5"/>
      <c r="O5"/>
      <c r="P5"/>
    </row>
    <row r="6" spans="1:22" x14ac:dyDescent="0.25">
      <c r="A6" s="99" t="s">
        <v>6</v>
      </c>
      <c r="B6" s="13">
        <v>38237</v>
      </c>
      <c r="C6" s="13">
        <v>16848</v>
      </c>
      <c r="D6" s="14">
        <f t="shared" si="0"/>
        <v>0.44062034155399221</v>
      </c>
      <c r="E6" s="15" t="s">
        <v>7</v>
      </c>
      <c r="F6" s="16">
        <v>0.53702405979911239</v>
      </c>
      <c r="G6" s="17">
        <f t="shared" si="1"/>
        <v>0.43372824805705951</v>
      </c>
      <c r="I6" s="4"/>
      <c r="J6" s="5"/>
      <c r="K6" s="5"/>
      <c r="L6" s="5"/>
      <c r="M6" s="5"/>
      <c r="N6" s="5"/>
      <c r="O6"/>
      <c r="P6"/>
    </row>
    <row r="7" spans="1:22" x14ac:dyDescent="0.25">
      <c r="A7" s="99" t="s">
        <v>8</v>
      </c>
      <c r="B7" s="18">
        <v>25595</v>
      </c>
      <c r="C7" s="13">
        <v>10229</v>
      </c>
      <c r="D7" s="14">
        <f t="shared" si="0"/>
        <v>0.39964836882203553</v>
      </c>
      <c r="E7" s="15" t="s">
        <v>9</v>
      </c>
      <c r="F7" s="16">
        <v>0.51429924242424241</v>
      </c>
      <c r="G7" s="17">
        <f t="shared" si="1"/>
        <v>0.43372824805705951</v>
      </c>
      <c r="I7" s="4"/>
      <c r="J7" s="5"/>
      <c r="K7" s="5"/>
      <c r="L7" s="5"/>
      <c r="M7" s="5"/>
      <c r="N7" s="5"/>
      <c r="O7"/>
      <c r="P7"/>
    </row>
    <row r="8" spans="1:22" x14ac:dyDescent="0.25">
      <c r="A8" s="99" t="s">
        <v>10</v>
      </c>
      <c r="B8" s="13">
        <v>16139</v>
      </c>
      <c r="C8" s="13">
        <v>8295</v>
      </c>
      <c r="D8" s="14">
        <f t="shared" si="0"/>
        <v>0.51397236507838151</v>
      </c>
      <c r="E8" s="15" t="s">
        <v>10</v>
      </c>
      <c r="F8" s="16">
        <v>0.51397236507838151</v>
      </c>
      <c r="G8" s="17">
        <f t="shared" si="1"/>
        <v>0.43372824805705951</v>
      </c>
      <c r="I8" s="4"/>
      <c r="J8" s="5"/>
      <c r="K8" s="5"/>
      <c r="L8" s="5"/>
      <c r="M8" s="5"/>
      <c r="N8" s="5"/>
      <c r="O8"/>
      <c r="P8"/>
    </row>
    <row r="9" spans="1:22" x14ac:dyDescent="0.25">
      <c r="A9" s="100" t="s">
        <v>11</v>
      </c>
      <c r="B9" s="13">
        <v>36416</v>
      </c>
      <c r="C9" s="13">
        <v>13304</v>
      </c>
      <c r="D9" s="14">
        <f t="shared" si="0"/>
        <v>0.36533391915641478</v>
      </c>
      <c r="E9" s="15" t="s">
        <v>12</v>
      </c>
      <c r="F9" s="16">
        <v>0.50626118067978532</v>
      </c>
      <c r="G9" s="17">
        <f t="shared" si="1"/>
        <v>0.43372824805705951</v>
      </c>
      <c r="I9" s="4"/>
      <c r="J9" s="5"/>
      <c r="K9" s="5"/>
      <c r="L9" s="5"/>
      <c r="M9" s="5"/>
      <c r="N9" s="5"/>
      <c r="O9"/>
      <c r="P9"/>
    </row>
    <row r="10" spans="1:22" x14ac:dyDescent="0.25">
      <c r="A10" s="100" t="s">
        <v>13</v>
      </c>
      <c r="B10" s="13">
        <v>14833</v>
      </c>
      <c r="C10" s="13">
        <v>6296</v>
      </c>
      <c r="D10" s="19">
        <f t="shared" si="0"/>
        <v>0.42445897660621584</v>
      </c>
      <c r="E10" s="15" t="s">
        <v>14</v>
      </c>
      <c r="F10" s="16">
        <v>0.4837465112461008</v>
      </c>
      <c r="G10" s="17">
        <f t="shared" si="1"/>
        <v>0.43372824805705951</v>
      </c>
      <c r="I10" s="4"/>
      <c r="J10" s="5"/>
      <c r="K10" s="5"/>
      <c r="L10" s="5"/>
      <c r="M10" s="5"/>
      <c r="N10" s="5"/>
      <c r="O10"/>
      <c r="P10"/>
    </row>
    <row r="11" spans="1:22" x14ac:dyDescent="0.25">
      <c r="A11" s="99" t="s">
        <v>9</v>
      </c>
      <c r="B11" s="13">
        <v>21120</v>
      </c>
      <c r="C11" s="13">
        <v>10862</v>
      </c>
      <c r="D11" s="19">
        <f t="shared" si="0"/>
        <v>0.51429924242424241</v>
      </c>
      <c r="E11" s="15" t="s">
        <v>15</v>
      </c>
      <c r="F11" s="16">
        <v>0.45830586684245223</v>
      </c>
      <c r="G11" s="17">
        <f t="shared" si="1"/>
        <v>0.43372824805705951</v>
      </c>
      <c r="I11" s="4"/>
      <c r="J11" s="5"/>
      <c r="K11" s="5"/>
      <c r="L11" s="5"/>
      <c r="M11" s="5"/>
      <c r="N11" s="5"/>
      <c r="O11"/>
      <c r="P11"/>
    </row>
    <row r="12" spans="1:22" x14ac:dyDescent="0.25">
      <c r="A12" s="99" t="s">
        <v>16</v>
      </c>
      <c r="B12" s="13">
        <v>6360</v>
      </c>
      <c r="C12" s="13">
        <v>2911</v>
      </c>
      <c r="D12" s="19">
        <f t="shared" si="0"/>
        <v>0.45770440251572325</v>
      </c>
      <c r="E12" s="15" t="s">
        <v>16</v>
      </c>
      <c r="F12" s="16">
        <v>0.45770440251572325</v>
      </c>
      <c r="G12" s="17">
        <f t="shared" si="1"/>
        <v>0.43372824805705951</v>
      </c>
      <c r="I12" s="4"/>
      <c r="J12" s="5"/>
      <c r="K12" s="5"/>
      <c r="L12" s="5"/>
      <c r="M12" s="5"/>
      <c r="N12" s="5"/>
      <c r="O12"/>
      <c r="P12"/>
    </row>
    <row r="13" spans="1:22" x14ac:dyDescent="0.25">
      <c r="A13" s="99" t="s">
        <v>17</v>
      </c>
      <c r="B13" s="20">
        <v>10490</v>
      </c>
      <c r="C13" s="20">
        <v>3292</v>
      </c>
      <c r="D13" s="19">
        <f t="shared" si="0"/>
        <v>0.31382268827454718</v>
      </c>
      <c r="E13" s="15" t="s">
        <v>18</v>
      </c>
      <c r="F13" s="16">
        <v>0.45115303983228511</v>
      </c>
      <c r="G13" s="17">
        <f t="shared" si="1"/>
        <v>0.43372824805705951</v>
      </c>
      <c r="I13" s="4"/>
      <c r="J13" s="5"/>
      <c r="K13" s="5"/>
      <c r="L13" s="5"/>
      <c r="M13" s="5"/>
      <c r="N13" s="5"/>
      <c r="O13"/>
      <c r="P13"/>
    </row>
    <row r="14" spans="1:22" s="21" customFormat="1" ht="15.75" customHeight="1" x14ac:dyDescent="0.25">
      <c r="A14" s="99" t="s">
        <v>19</v>
      </c>
      <c r="B14" s="13">
        <v>29116</v>
      </c>
      <c r="C14" s="13">
        <v>12206</v>
      </c>
      <c r="D14" s="14">
        <f t="shared" si="0"/>
        <v>0.41921967303200991</v>
      </c>
      <c r="E14" s="15" t="s">
        <v>6</v>
      </c>
      <c r="F14" s="16">
        <v>0.44062034155399221</v>
      </c>
      <c r="G14" s="17">
        <f t="shared" si="1"/>
        <v>0.43372824805705951</v>
      </c>
      <c r="H14" s="33"/>
      <c r="I14" s="4"/>
      <c r="J14" s="5"/>
      <c r="K14" s="5"/>
      <c r="L14" s="5"/>
      <c r="M14" s="5"/>
      <c r="N14" s="5"/>
      <c r="Q14" s="5"/>
      <c r="R14" s="5"/>
      <c r="S14" s="5"/>
      <c r="T14" s="5"/>
      <c r="U14"/>
      <c r="V14"/>
    </row>
    <row r="15" spans="1:22" x14ac:dyDescent="0.25">
      <c r="A15" s="99" t="s">
        <v>14</v>
      </c>
      <c r="B15" s="13">
        <v>12182</v>
      </c>
      <c r="C15" s="13">
        <v>5893</v>
      </c>
      <c r="D15" s="14">
        <f t="shared" si="0"/>
        <v>0.4837465112461008</v>
      </c>
      <c r="E15" s="15" t="s">
        <v>13</v>
      </c>
      <c r="F15" s="16">
        <v>0.42445897660621584</v>
      </c>
      <c r="G15" s="17">
        <f t="shared" si="1"/>
        <v>0.43372824805705951</v>
      </c>
      <c r="I15" s="4"/>
      <c r="J15" s="5"/>
      <c r="K15" s="5"/>
      <c r="L15" s="5"/>
      <c r="M15" s="5"/>
      <c r="N15" s="5"/>
      <c r="O15"/>
      <c r="P15"/>
    </row>
    <row r="16" spans="1:22" x14ac:dyDescent="0.25">
      <c r="A16" s="99" t="s">
        <v>12</v>
      </c>
      <c r="B16" s="13">
        <v>6708</v>
      </c>
      <c r="C16" s="13">
        <v>3396</v>
      </c>
      <c r="D16" s="14">
        <f t="shared" si="0"/>
        <v>0.50626118067978532</v>
      </c>
      <c r="E16" s="15" t="s">
        <v>19</v>
      </c>
      <c r="F16" s="16">
        <v>0.41921967303200991</v>
      </c>
      <c r="G16" s="17">
        <f t="shared" si="1"/>
        <v>0.43372824805705951</v>
      </c>
      <c r="I16" s="4"/>
      <c r="J16" s="5"/>
      <c r="K16" s="5"/>
      <c r="L16" s="5"/>
      <c r="M16" s="5"/>
      <c r="N16" s="5"/>
      <c r="O16"/>
      <c r="P16"/>
    </row>
    <row r="17" spans="1:29" x14ac:dyDescent="0.25">
      <c r="A17" s="99" t="s">
        <v>15</v>
      </c>
      <c r="B17" s="13">
        <v>6068</v>
      </c>
      <c r="C17" s="13">
        <v>2781</v>
      </c>
      <c r="D17" s="14">
        <f t="shared" si="0"/>
        <v>0.45830586684245223</v>
      </c>
      <c r="E17" s="15" t="s">
        <v>8</v>
      </c>
      <c r="F17" s="16">
        <v>0.39964836882203553</v>
      </c>
      <c r="G17" s="17">
        <f t="shared" si="1"/>
        <v>0.43372824805705951</v>
      </c>
      <c r="I17" s="4"/>
      <c r="J17" s="5"/>
      <c r="K17" s="5"/>
      <c r="L17" s="5"/>
      <c r="M17" s="5"/>
      <c r="N17" s="5"/>
      <c r="O17"/>
      <c r="P17"/>
    </row>
    <row r="18" spans="1:29" x14ac:dyDescent="0.25">
      <c r="A18" s="99" t="s">
        <v>20</v>
      </c>
      <c r="B18" s="13">
        <v>12454</v>
      </c>
      <c r="C18" s="13">
        <v>4836</v>
      </c>
      <c r="D18" s="14">
        <f t="shared" si="0"/>
        <v>0.38830897703549061</v>
      </c>
      <c r="E18" s="15" t="s">
        <v>20</v>
      </c>
      <c r="F18" s="16">
        <v>0.38830897703549061</v>
      </c>
      <c r="G18" s="17">
        <f t="shared" si="1"/>
        <v>0.43372824805705951</v>
      </c>
      <c r="I18" s="4"/>
      <c r="J18" s="5"/>
      <c r="K18" s="5"/>
      <c r="L18" s="5"/>
      <c r="M18" s="5"/>
      <c r="N18" s="5"/>
      <c r="O18"/>
      <c r="P18"/>
    </row>
    <row r="19" spans="1:29" x14ac:dyDescent="0.25">
      <c r="A19" s="99" t="s">
        <v>7</v>
      </c>
      <c r="B19" s="13">
        <v>4281</v>
      </c>
      <c r="C19" s="13">
        <v>2299</v>
      </c>
      <c r="D19" s="14">
        <f t="shared" si="0"/>
        <v>0.53702405979911239</v>
      </c>
      <c r="E19" s="15" t="s">
        <v>11</v>
      </c>
      <c r="F19" s="16">
        <v>0.36533391915641478</v>
      </c>
      <c r="G19" s="17">
        <f t="shared" si="1"/>
        <v>0.43372824805705951</v>
      </c>
      <c r="I19" s="4"/>
      <c r="J19" s="5"/>
      <c r="K19" s="5"/>
      <c r="L19" s="5"/>
      <c r="M19" s="5"/>
      <c r="N19" s="5"/>
      <c r="O19"/>
      <c r="P19"/>
    </row>
    <row r="20" spans="1:29" x14ac:dyDescent="0.25">
      <c r="A20" s="99" t="s">
        <v>18</v>
      </c>
      <c r="B20" s="13">
        <v>7155</v>
      </c>
      <c r="C20" s="13">
        <v>3228</v>
      </c>
      <c r="D20" s="14">
        <f t="shared" si="0"/>
        <v>0.45115303983228511</v>
      </c>
      <c r="E20" s="15" t="s">
        <v>17</v>
      </c>
      <c r="F20" s="16">
        <v>0.31382268827454718</v>
      </c>
      <c r="G20" s="17">
        <f t="shared" si="1"/>
        <v>0.43372824805705951</v>
      </c>
      <c r="I20" s="4"/>
      <c r="J20" s="5"/>
      <c r="K20" s="5"/>
      <c r="L20" s="5"/>
      <c r="M20" s="5"/>
      <c r="N20" s="5"/>
      <c r="O20"/>
      <c r="P20"/>
    </row>
    <row r="21" spans="1:29" x14ac:dyDescent="0.25">
      <c r="A21" s="101" t="s">
        <v>21</v>
      </c>
      <c r="B21" s="23">
        <f>SUM(B5:B20)</f>
        <v>250265</v>
      </c>
      <c r="C21" s="23">
        <f>SUM(C5:C20)</f>
        <v>108547</v>
      </c>
      <c r="D21" s="24">
        <f>C21/B21</f>
        <v>0.43372824805705951</v>
      </c>
      <c r="E21" s="12"/>
      <c r="F21" s="12"/>
      <c r="G21" s="12"/>
      <c r="I21" s="4"/>
      <c r="J21" s="5"/>
      <c r="K21" s="5"/>
      <c r="L21" s="5"/>
      <c r="M21" s="5"/>
      <c r="N21" s="5"/>
      <c r="O21"/>
      <c r="P21"/>
    </row>
    <row r="22" spans="1:29" x14ac:dyDescent="0.25">
      <c r="A22" s="25"/>
      <c r="B22" s="25"/>
      <c r="C22" s="26"/>
      <c r="D22" s="27"/>
      <c r="E22" s="12"/>
      <c r="F22" s="12"/>
      <c r="G22" s="28"/>
      <c r="I22" s="4"/>
      <c r="J22" s="5"/>
      <c r="K22" s="5"/>
      <c r="L22" s="5"/>
      <c r="M22" s="5"/>
      <c r="N22" s="5"/>
      <c r="O22" s="29"/>
    </row>
    <row r="23" spans="1:29" x14ac:dyDescent="0.25">
      <c r="A23" s="22"/>
      <c r="B23" s="22"/>
      <c r="C23" s="25"/>
      <c r="D23" s="30"/>
      <c r="E23" s="34"/>
      <c r="I23" s="31"/>
      <c r="J23" s="3"/>
      <c r="K23" s="4"/>
      <c r="L23" s="5"/>
      <c r="M23" s="5"/>
      <c r="N23" s="5"/>
      <c r="Q23" s="29"/>
      <c r="U23" s="5"/>
      <c r="V23" s="5"/>
    </row>
    <row r="24" spans="1:29" x14ac:dyDescent="0.25">
      <c r="A24" s="30"/>
      <c r="B24" s="30"/>
      <c r="C24" s="25"/>
      <c r="D24" s="30"/>
      <c r="E24" s="104"/>
      <c r="F24" s="104"/>
      <c r="G24" s="104"/>
      <c r="I24" s="4"/>
      <c r="J24" s="3"/>
      <c r="K24" s="4"/>
      <c r="L24" s="5"/>
      <c r="M24" s="5"/>
      <c r="N24" s="5"/>
      <c r="R24" s="29"/>
      <c r="U24" s="5"/>
      <c r="V24" s="5"/>
    </row>
    <row r="25" spans="1:29" x14ac:dyDescent="0.25">
      <c r="A25" s="22"/>
      <c r="B25" s="22"/>
      <c r="C25" s="25"/>
      <c r="D25" s="30"/>
      <c r="E25" s="22"/>
      <c r="F25" s="22"/>
      <c r="G25" s="32"/>
      <c r="H25" s="3"/>
      <c r="I25" s="3"/>
      <c r="K25" s="31"/>
      <c r="L25" s="31"/>
      <c r="M25" s="5"/>
      <c r="N25" s="5"/>
      <c r="Q25" s="29"/>
      <c r="R25" s="29"/>
      <c r="S25"/>
      <c r="T25"/>
    </row>
    <row r="26" spans="1:29" x14ac:dyDescent="0.25">
      <c r="A26" s="22"/>
      <c r="B26" s="22"/>
      <c r="C26" s="25"/>
      <c r="D26" s="30"/>
      <c r="E26" s="22"/>
      <c r="F26" s="22"/>
      <c r="G26" s="32"/>
      <c r="H26" s="3"/>
      <c r="I26" s="3"/>
      <c r="O26" s="29"/>
      <c r="P26" s="29"/>
      <c r="Q26" s="29"/>
      <c r="R26" s="29"/>
      <c r="S26"/>
      <c r="T26"/>
    </row>
    <row r="27" spans="1:29" x14ac:dyDescent="0.25">
      <c r="A27" s="22"/>
      <c r="B27" s="22"/>
      <c r="C27" s="22"/>
      <c r="D27" s="22"/>
      <c r="E27" s="22"/>
      <c r="F27" s="22"/>
      <c r="G27" s="34"/>
      <c r="K27" s="8"/>
      <c r="L27"/>
      <c r="M27"/>
      <c r="N27"/>
      <c r="O27"/>
      <c r="P27"/>
      <c r="Q27"/>
      <c r="R27"/>
      <c r="S27"/>
      <c r="T27"/>
    </row>
    <row r="28" spans="1:29" ht="20.25" thickBot="1" x14ac:dyDescent="0.35">
      <c r="A28" s="35" t="s">
        <v>22</v>
      </c>
      <c r="B28" s="35"/>
      <c r="C28" s="35"/>
      <c r="D28" s="35"/>
      <c r="E28" s="35"/>
      <c r="F28" s="36"/>
      <c r="G28" s="36"/>
      <c r="H28" s="36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</row>
    <row r="29" spans="1:29" ht="15.75" thickTop="1" x14ac:dyDescent="0.25">
      <c r="A29" s="37"/>
      <c r="B29" s="37"/>
      <c r="C29" s="37"/>
      <c r="D29" s="37"/>
      <c r="E29" s="37"/>
      <c r="F29" s="38"/>
      <c r="G29" s="38"/>
      <c r="H29" s="38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9"/>
      <c r="W29" s="40"/>
    </row>
    <row r="30" spans="1:29" ht="15.75" thickBot="1" x14ac:dyDescent="0.3">
      <c r="A30" s="37"/>
      <c r="B30" s="37"/>
      <c r="C30" s="37"/>
      <c r="D30" s="37"/>
      <c r="E30" s="37"/>
      <c r="F30" s="38"/>
      <c r="G30" s="38"/>
      <c r="H30" s="38"/>
      <c r="I30" s="38"/>
      <c r="J30" s="38"/>
      <c r="K30" s="37"/>
      <c r="L30" s="38"/>
      <c r="M30" s="38"/>
      <c r="N30" s="37"/>
      <c r="O30" s="37"/>
      <c r="P30" s="37"/>
      <c r="Q30" s="37"/>
      <c r="R30" s="37"/>
      <c r="S30" s="37"/>
      <c r="T30" s="37"/>
      <c r="U30" s="37"/>
      <c r="V30" s="38"/>
      <c r="W30" s="39"/>
      <c r="X30" s="41"/>
    </row>
    <row r="31" spans="1:29" ht="15.75" thickBot="1" x14ac:dyDescent="0.3">
      <c r="A31" s="42" t="s">
        <v>1</v>
      </c>
      <c r="B31" s="43" t="s">
        <v>23</v>
      </c>
      <c r="C31" s="43" t="s">
        <v>24</v>
      </c>
      <c r="D31" s="43" t="s">
        <v>25</v>
      </c>
      <c r="E31" s="44" t="s">
        <v>26</v>
      </c>
      <c r="F31" s="45" t="s">
        <v>27</v>
      </c>
      <c r="G31" s="45" t="s">
        <v>28</v>
      </c>
      <c r="H31" s="46" t="s">
        <v>29</v>
      </c>
      <c r="I31" s="46" t="s">
        <v>30</v>
      </c>
      <c r="J31" s="46" t="s">
        <v>31</v>
      </c>
      <c r="K31" s="46" t="s">
        <v>32</v>
      </c>
      <c r="L31" s="46" t="s">
        <v>33</v>
      </c>
      <c r="M31" s="46" t="s">
        <v>34</v>
      </c>
      <c r="N31" s="47" t="s">
        <v>35</v>
      </c>
      <c r="O31" s="48"/>
      <c r="P31" s="41"/>
      <c r="Q31" s="41"/>
      <c r="R31" s="41"/>
      <c r="S31" s="48"/>
      <c r="T31" s="48"/>
      <c r="U31" s="48"/>
      <c r="V31" s="48"/>
      <c r="W31" s="41"/>
      <c r="X31" s="41"/>
      <c r="Y31" s="41"/>
      <c r="Z31" s="41"/>
      <c r="AA31" s="41"/>
      <c r="AB31" s="5"/>
      <c r="AC31" s="5"/>
    </row>
    <row r="32" spans="1:29" x14ac:dyDescent="0.25">
      <c r="A32" s="49" t="s">
        <v>36</v>
      </c>
      <c r="B32" s="50">
        <v>0.35535428875865743</v>
      </c>
      <c r="C32" s="51">
        <v>0.35547387765817801</v>
      </c>
      <c r="D32" s="51">
        <v>0.37237321378537408</v>
      </c>
      <c r="E32" s="52">
        <v>0.30384250474383301</v>
      </c>
      <c r="F32" s="51">
        <v>0.245440093708166</v>
      </c>
      <c r="G32" s="51">
        <v>0.17763945415369883</v>
      </c>
      <c r="H32" s="51">
        <v>0.52594193946880785</v>
      </c>
      <c r="I32" s="51">
        <v>0.57761648325918991</v>
      </c>
      <c r="J32" s="51">
        <v>0.60312500000000002</v>
      </c>
      <c r="K32" s="51">
        <v>0.56341161928306549</v>
      </c>
      <c r="L32" s="51">
        <v>0.61932144910868314</v>
      </c>
      <c r="M32" s="51">
        <v>0.60708936595107343</v>
      </c>
      <c r="N32" s="51">
        <f>LOOKUP("200 - FME ",$A$5:$A$20,$D$5:$D$20)</f>
        <v>0.60141433622629381</v>
      </c>
      <c r="O32" s="68"/>
      <c r="P32" s="53" t="s">
        <v>37</v>
      </c>
      <c r="Q32" s="54">
        <v>0.19</v>
      </c>
      <c r="R32" s="41"/>
      <c r="S32" s="48"/>
      <c r="T32" s="48"/>
      <c r="U32" s="43"/>
      <c r="V32" s="55"/>
      <c r="W32" s="41">
        <v>25822</v>
      </c>
      <c r="X32" s="41">
        <v>4908</v>
      </c>
      <c r="Y32" s="41">
        <f>X32/W32</f>
        <v>0.19007048253427311</v>
      </c>
      <c r="Z32" s="41"/>
      <c r="AA32" s="41"/>
      <c r="AB32" s="5"/>
      <c r="AC32" s="5"/>
    </row>
    <row r="33" spans="1:29" s="107" customFormat="1" x14ac:dyDescent="0.25">
      <c r="A33" s="58" t="s">
        <v>57</v>
      </c>
      <c r="B33" s="57" t="s">
        <v>40</v>
      </c>
      <c r="C33" s="57" t="s">
        <v>40</v>
      </c>
      <c r="D33" s="57" t="s">
        <v>40</v>
      </c>
      <c r="E33" s="57" t="s">
        <v>40</v>
      </c>
      <c r="F33" s="57" t="s">
        <v>40</v>
      </c>
      <c r="G33" s="57" t="s">
        <v>40</v>
      </c>
      <c r="H33" s="57" t="s">
        <v>40</v>
      </c>
      <c r="I33" s="57" t="s">
        <v>40</v>
      </c>
      <c r="J33" s="51">
        <v>0.42077804810755226</v>
      </c>
      <c r="K33" s="51">
        <v>0.38900579213397835</v>
      </c>
      <c r="L33" s="51">
        <v>0.42104216388225935</v>
      </c>
      <c r="M33" s="51">
        <v>0.44242256509605848</v>
      </c>
      <c r="N33" s="51">
        <f>LOOKUP("205 - ESEIAAT ",$A$5:$A$20,$D$5:$D$20)</f>
        <v>0.44062034155399221</v>
      </c>
      <c r="O33" s="105"/>
      <c r="P33" s="53" t="s">
        <v>38</v>
      </c>
      <c r="Q33" s="54">
        <v>0.2752</v>
      </c>
      <c r="R33" s="106"/>
      <c r="S33" s="105"/>
      <c r="T33" s="105"/>
      <c r="U33" s="43"/>
      <c r="V33" s="55"/>
      <c r="W33" s="106">
        <v>107950</v>
      </c>
      <c r="X33" s="106">
        <v>29708</v>
      </c>
      <c r="Y33" s="106">
        <f t="shared" ref="Y33:Y38" si="2">X33/W33</f>
        <v>0.27520148216767021</v>
      </c>
      <c r="Z33" s="106"/>
      <c r="AA33" s="28"/>
      <c r="AB33" s="102"/>
      <c r="AC33" s="102"/>
    </row>
    <row r="34" spans="1:29" x14ac:dyDescent="0.25">
      <c r="A34" s="56" t="s">
        <v>39</v>
      </c>
      <c r="B34" s="57" t="s">
        <v>40</v>
      </c>
      <c r="C34" s="57" t="s">
        <v>40</v>
      </c>
      <c r="D34" s="57" t="s">
        <v>40</v>
      </c>
      <c r="E34" s="57" t="s">
        <v>40</v>
      </c>
      <c r="F34" s="57" t="s">
        <v>40</v>
      </c>
      <c r="G34" s="57" t="s">
        <v>40</v>
      </c>
      <c r="H34" s="51">
        <v>0.26440000000000002</v>
      </c>
      <c r="I34" s="51">
        <v>0.43651384049175834</v>
      </c>
      <c r="J34" s="51">
        <v>0.24653054379271308</v>
      </c>
      <c r="K34" s="51">
        <v>0.37698429407554002</v>
      </c>
      <c r="L34" s="51">
        <v>0.21532261074000822</v>
      </c>
      <c r="M34" s="51">
        <v>0.47869835153072149</v>
      </c>
      <c r="N34" s="51">
        <f>D7</f>
        <v>0.39964836882203553</v>
      </c>
      <c r="O34" s="48"/>
      <c r="P34" s="53" t="s">
        <v>41</v>
      </c>
      <c r="Q34" s="54">
        <v>0.2414</v>
      </c>
      <c r="R34" s="41"/>
      <c r="S34" s="48"/>
      <c r="T34" s="48"/>
      <c r="U34" s="43"/>
      <c r="V34" s="55"/>
      <c r="W34" s="41">
        <v>120508</v>
      </c>
      <c r="X34" s="41">
        <v>29096</v>
      </c>
      <c r="Y34" s="41">
        <f t="shared" si="2"/>
        <v>0.24144455139907725</v>
      </c>
      <c r="Z34" s="41"/>
      <c r="AA34" s="41"/>
      <c r="AB34" s="5"/>
      <c r="AC34" s="5"/>
    </row>
    <row r="35" spans="1:29" x14ac:dyDescent="0.25">
      <c r="A35" s="58" t="s">
        <v>42</v>
      </c>
      <c r="B35" s="57">
        <v>0.19639339957105967</v>
      </c>
      <c r="C35" s="59">
        <v>0.19153984617902145</v>
      </c>
      <c r="D35" s="59">
        <v>0.18043992638681974</v>
      </c>
      <c r="E35" s="60">
        <v>0.26991045249227358</v>
      </c>
      <c r="F35" s="59">
        <v>0.28239255933290569</v>
      </c>
      <c r="G35" s="59">
        <v>0.20250681720327227</v>
      </c>
      <c r="H35" s="51">
        <v>0.41219643176800524</v>
      </c>
      <c r="I35" s="51">
        <v>0.53205948980596873</v>
      </c>
      <c r="J35" s="51">
        <v>0.53934041501976282</v>
      </c>
      <c r="K35" s="51">
        <v>0.50880172072225049</v>
      </c>
      <c r="L35" s="51">
        <v>0.55919424460431655</v>
      </c>
      <c r="M35" s="51">
        <v>0.52597402597402598</v>
      </c>
      <c r="N35" s="51">
        <f>LOOKUP("230 - ETSETB ",$A$5:$A$20,$D$5:$D$20)</f>
        <v>0.51397236507838151</v>
      </c>
      <c r="O35" s="48"/>
      <c r="P35" s="53" t="s">
        <v>43</v>
      </c>
      <c r="Q35" s="54">
        <v>0.20599999999999999</v>
      </c>
      <c r="R35" s="41"/>
      <c r="S35" s="48"/>
      <c r="T35" s="48"/>
      <c r="U35" s="43"/>
      <c r="V35" s="55"/>
      <c r="W35" s="41">
        <v>95077</v>
      </c>
      <c r="X35" s="41">
        <v>19618</v>
      </c>
      <c r="Y35" s="41">
        <f t="shared" si="2"/>
        <v>0.20633802076211913</v>
      </c>
      <c r="Z35" s="41"/>
      <c r="AA35" s="41"/>
      <c r="AB35" s="5"/>
      <c r="AC35" s="5"/>
    </row>
    <row r="36" spans="1:29" x14ac:dyDescent="0.25">
      <c r="A36" s="58" t="s">
        <v>44</v>
      </c>
      <c r="B36" s="57">
        <v>0.29740975761988975</v>
      </c>
      <c r="C36" s="59">
        <v>0.16749842253197958</v>
      </c>
      <c r="D36" s="59">
        <v>0.20022546502160707</v>
      </c>
      <c r="E36" s="60">
        <v>0.19048913043478261</v>
      </c>
      <c r="F36" s="59">
        <v>0.20131706885883496</v>
      </c>
      <c r="G36" s="59">
        <v>0.16925334202804043</v>
      </c>
      <c r="H36" s="51">
        <v>0.33350318471337581</v>
      </c>
      <c r="I36" s="51">
        <v>0.38608785932126405</v>
      </c>
      <c r="J36" s="51">
        <v>0.37662702500234102</v>
      </c>
      <c r="K36" s="51">
        <v>0.32561569435340387</v>
      </c>
      <c r="L36" s="51">
        <v>0.37910652558249991</v>
      </c>
      <c r="M36" s="51">
        <v>0.38054866280672733</v>
      </c>
      <c r="N36" s="51">
        <f>LOOKUP("240 - ETSEIB ",$A$5:$A$20,$D$5:$D$20)</f>
        <v>0.36533391915641478</v>
      </c>
      <c r="O36" s="48"/>
      <c r="P36" s="53" t="s">
        <v>45</v>
      </c>
      <c r="Q36" s="54">
        <v>0.24821514519493021</v>
      </c>
      <c r="R36" s="41"/>
      <c r="S36" s="48"/>
      <c r="T36" s="48"/>
      <c r="U36" s="43"/>
      <c r="V36" s="55"/>
      <c r="W36" s="41">
        <v>99728</v>
      </c>
      <c r="X36" s="41">
        <v>24754</v>
      </c>
      <c r="Y36" s="41">
        <f t="shared" si="2"/>
        <v>0.24821514519493021</v>
      </c>
      <c r="Z36" s="41"/>
      <c r="AA36" s="41"/>
      <c r="AB36" s="5"/>
      <c r="AC36" s="5"/>
    </row>
    <row r="37" spans="1:29" x14ac:dyDescent="0.25">
      <c r="A37" s="58" t="s">
        <v>46</v>
      </c>
      <c r="B37" s="57" t="s">
        <v>40</v>
      </c>
      <c r="C37" s="57" t="s">
        <v>40</v>
      </c>
      <c r="D37" s="57" t="s">
        <v>40</v>
      </c>
      <c r="E37" s="57" t="s">
        <v>40</v>
      </c>
      <c r="F37" s="59">
        <v>0.1457</v>
      </c>
      <c r="G37" s="59">
        <v>0.12512517788436198</v>
      </c>
      <c r="H37" s="51">
        <v>0.23768954616085303</v>
      </c>
      <c r="I37" s="51">
        <v>0.30159580164935201</v>
      </c>
      <c r="J37" s="51">
        <v>0.34601480461353074</v>
      </c>
      <c r="K37" s="51">
        <v>0.33409886892116897</v>
      </c>
      <c r="L37" s="51">
        <v>0.32456537193821494</v>
      </c>
      <c r="M37" s="51">
        <v>0.32131282776501091</v>
      </c>
      <c r="N37" s="51">
        <f>LOOKUP("250 - ETSECCPB ",$A$5:$A$20,$D$5:$D$20)</f>
        <v>0.42445897660621584</v>
      </c>
      <c r="O37" s="48"/>
      <c r="P37" s="53" t="s">
        <v>23</v>
      </c>
      <c r="Q37" s="54">
        <v>0.26370778877389101</v>
      </c>
      <c r="R37" s="41"/>
      <c r="S37" s="48"/>
      <c r="T37" s="48"/>
      <c r="U37" s="43"/>
      <c r="V37" s="55"/>
      <c r="W37" s="41">
        <v>132370</v>
      </c>
      <c r="X37" s="41">
        <v>34907</v>
      </c>
      <c r="Y37" s="41">
        <f t="shared" si="2"/>
        <v>0.26370778877389134</v>
      </c>
      <c r="Z37" s="41"/>
      <c r="AA37" s="41"/>
      <c r="AB37" s="5"/>
      <c r="AC37" s="5"/>
    </row>
    <row r="38" spans="1:29" x14ac:dyDescent="0.25">
      <c r="A38" s="58" t="s">
        <v>47</v>
      </c>
      <c r="B38" s="57">
        <v>0.32608096942990911</v>
      </c>
      <c r="C38" s="59">
        <v>0.25250462017313491</v>
      </c>
      <c r="D38" s="59">
        <v>0.29041785167359441</v>
      </c>
      <c r="E38" s="60">
        <v>0.27976987551455634</v>
      </c>
      <c r="F38" s="59">
        <v>0.30170316301703165</v>
      </c>
      <c r="G38" s="59">
        <v>0.21618590742009844</v>
      </c>
      <c r="H38" s="51">
        <v>0.28673074522531516</v>
      </c>
      <c r="I38" s="51">
        <v>0.53785401680165001</v>
      </c>
      <c r="J38" s="51">
        <v>0.49125874125874125</v>
      </c>
      <c r="K38" s="51">
        <v>0.56684272834896643</v>
      </c>
      <c r="L38" s="51">
        <v>0.50478001373263615</v>
      </c>
      <c r="M38" s="51">
        <v>0.51589190107928951</v>
      </c>
      <c r="N38" s="51">
        <f>LOOKUP("270 - FIB ",$A$5:$A$20,$D$5:$D$20)</f>
        <v>0.51429924242424241</v>
      </c>
      <c r="O38" s="48"/>
      <c r="P38" s="53" t="s">
        <v>24</v>
      </c>
      <c r="Q38" s="54">
        <v>0.21340000000000001</v>
      </c>
      <c r="R38" s="41"/>
      <c r="S38" s="48"/>
      <c r="T38" s="48"/>
      <c r="U38" s="43"/>
      <c r="V38" s="55"/>
      <c r="W38" s="41">
        <f>R38+R39</f>
        <v>0</v>
      </c>
      <c r="X38" s="41">
        <f>S38+S39</f>
        <v>0</v>
      </c>
      <c r="Y38" s="41" t="e">
        <f t="shared" si="2"/>
        <v>#DIV/0!</v>
      </c>
      <c r="Z38" s="41"/>
      <c r="AA38" s="41"/>
      <c r="AB38" s="5"/>
      <c r="AC38" s="5"/>
    </row>
    <row r="39" spans="1:29" x14ac:dyDescent="0.25">
      <c r="A39" s="58" t="s">
        <v>48</v>
      </c>
      <c r="B39" s="57" t="s">
        <v>40</v>
      </c>
      <c r="C39" s="59" t="s">
        <v>40</v>
      </c>
      <c r="D39" s="59" t="s">
        <v>40</v>
      </c>
      <c r="E39" s="60">
        <v>0.19040000000000001</v>
      </c>
      <c r="F39" s="59">
        <v>0.38050314465408808</v>
      </c>
      <c r="G39" s="59">
        <v>0.2838740458015267</v>
      </c>
      <c r="H39" s="51">
        <v>0.39344521849271691</v>
      </c>
      <c r="I39" s="51">
        <v>0.48927103941561406</v>
      </c>
      <c r="J39" s="51">
        <v>0.45136730888750776</v>
      </c>
      <c r="K39" s="51">
        <v>0.40686122322260165</v>
      </c>
      <c r="L39" s="51">
        <v>0.40126760563380282</v>
      </c>
      <c r="M39" s="51">
        <v>0.41577008106116431</v>
      </c>
      <c r="N39" s="51">
        <f>LOOKUP("280 - FNB ",$A$5:$A$20,$D$5:$D$20)</f>
        <v>0.45770440251572325</v>
      </c>
      <c r="O39" s="48"/>
      <c r="P39" s="53" t="s">
        <v>25</v>
      </c>
      <c r="Q39" s="54">
        <v>0.21958589686985741</v>
      </c>
      <c r="R39" s="41"/>
      <c r="S39" s="48"/>
      <c r="T39" s="48"/>
      <c r="U39" s="44"/>
      <c r="V39" s="55"/>
      <c r="W39" s="41">
        <v>214738</v>
      </c>
      <c r="X39" s="41">
        <v>54297</v>
      </c>
      <c r="Y39" s="41">
        <f>X39/W39</f>
        <v>0.25285231305125316</v>
      </c>
      <c r="Z39" s="41"/>
      <c r="AA39" s="41"/>
      <c r="AB39" s="5"/>
      <c r="AC39" s="5"/>
    </row>
    <row r="40" spans="1:29" x14ac:dyDescent="0.25">
      <c r="A40" s="58" t="s">
        <v>49</v>
      </c>
      <c r="B40" s="57">
        <v>0.21232394366197183</v>
      </c>
      <c r="C40" s="59">
        <v>0.26009280742459395</v>
      </c>
      <c r="D40" s="59">
        <v>0.17415246945448287</v>
      </c>
      <c r="E40" s="60">
        <v>0.207132667617689</v>
      </c>
      <c r="F40" s="59">
        <v>0.12599230214096704</v>
      </c>
      <c r="G40" s="59">
        <v>9.9803606498839487E-2</v>
      </c>
      <c r="H40" s="51">
        <v>0.28198101203875892</v>
      </c>
      <c r="I40" s="51">
        <v>0.32921395544346366</v>
      </c>
      <c r="J40" s="51">
        <v>0.39745139986977956</v>
      </c>
      <c r="K40" s="51">
        <v>0.44280618311533887</v>
      </c>
      <c r="L40" s="51">
        <v>0.40535356177522014</v>
      </c>
      <c r="M40" s="51">
        <v>0.42656633127589416</v>
      </c>
      <c r="N40" s="108">
        <f>LOOKUP("290 - ETSAV ",$A$5:$A$20,$D$5:$D$20)</f>
        <v>0.31382268827454718</v>
      </c>
      <c r="O40" s="48"/>
      <c r="P40" s="61" t="s">
        <v>26</v>
      </c>
      <c r="Q40" s="54">
        <v>0.25285231305125316</v>
      </c>
      <c r="R40" s="41"/>
      <c r="S40" s="48"/>
      <c r="T40" s="48"/>
      <c r="U40" s="45"/>
      <c r="V40" s="55"/>
      <c r="W40" s="41">
        <f>R41+R42</f>
        <v>0</v>
      </c>
      <c r="X40" s="41">
        <f>S41+S42</f>
        <v>0</v>
      </c>
      <c r="Y40" s="41" t="e">
        <f>X40/W40</f>
        <v>#DIV/0!</v>
      </c>
      <c r="Z40" s="41"/>
      <c r="AA40" s="41"/>
      <c r="AB40" s="5"/>
      <c r="AC40" s="5"/>
    </row>
    <row r="41" spans="1:29" x14ac:dyDescent="0.25">
      <c r="A41" s="62" t="s">
        <v>50</v>
      </c>
      <c r="B41" s="63">
        <v>0.40600000000000003</v>
      </c>
      <c r="C41" s="64">
        <v>0.31963141602476425</v>
      </c>
      <c r="D41" s="64">
        <v>0.343114857412951</v>
      </c>
      <c r="E41" s="65">
        <v>0.32092955911098242</v>
      </c>
      <c r="F41" s="59">
        <v>0.32350816356017914</v>
      </c>
      <c r="G41" s="59">
        <v>0.17843313646497438</v>
      </c>
      <c r="H41" s="51">
        <v>0.27102803738317754</v>
      </c>
      <c r="I41" s="51">
        <v>0.47531572904707231</v>
      </c>
      <c r="J41" s="51">
        <v>0.41882078488918989</v>
      </c>
      <c r="K41" s="51">
        <v>0.39774927395934173</v>
      </c>
      <c r="L41" s="51">
        <v>0.41043870296514651</v>
      </c>
      <c r="M41" s="51">
        <v>0.43719491859442744</v>
      </c>
      <c r="N41" s="51">
        <f>LOOKUP("295 - EEBE ",$A$5:$A$20,$D$5:$D$20)</f>
        <v>0.41921967303200991</v>
      </c>
      <c r="O41" s="48"/>
      <c r="P41" s="66" t="s">
        <v>27</v>
      </c>
      <c r="Q41" s="54">
        <v>0.20630502985527779</v>
      </c>
      <c r="R41" s="41"/>
      <c r="S41" s="48"/>
      <c r="T41" s="48"/>
      <c r="U41" s="44"/>
      <c r="V41" s="55"/>
      <c r="W41" s="41">
        <v>258594</v>
      </c>
      <c r="X41" s="41">
        <v>82772</v>
      </c>
      <c r="Y41" s="41">
        <f>X41/W41</f>
        <v>0.32008476608119291</v>
      </c>
      <c r="Z41" s="41"/>
      <c r="AA41" s="41"/>
      <c r="AB41" s="5"/>
      <c r="AC41" s="5"/>
    </row>
    <row r="42" spans="1:29" x14ac:dyDescent="0.25">
      <c r="A42" s="58" t="s">
        <v>51</v>
      </c>
      <c r="B42" s="57">
        <v>0.20781781101291638</v>
      </c>
      <c r="C42" s="59">
        <v>0.10568031704095113</v>
      </c>
      <c r="D42" s="59">
        <v>0.11816849816849817</v>
      </c>
      <c r="E42" s="60">
        <v>0.2401017282238021</v>
      </c>
      <c r="F42" s="59">
        <v>0.1538204161090157</v>
      </c>
      <c r="G42" s="59">
        <v>0.17240210205119511</v>
      </c>
      <c r="H42" s="51">
        <v>0.23663126513881125</v>
      </c>
      <c r="I42" s="51">
        <v>0.33480240928456001</v>
      </c>
      <c r="J42" s="51">
        <v>0.33911990310859913</v>
      </c>
      <c r="K42" s="51">
        <v>0.43779869659666909</v>
      </c>
      <c r="L42" s="51">
        <v>0.42127013578476852</v>
      </c>
      <c r="M42" s="51">
        <v>0.40958005249343832</v>
      </c>
      <c r="N42" s="51">
        <f>LOOKUP("300 - EETAC ",$A$5:$A$20,$D$5:$D$20)</f>
        <v>0.4837465112461008</v>
      </c>
      <c r="O42" s="48"/>
      <c r="P42" s="61" t="s">
        <v>28</v>
      </c>
      <c r="Q42" s="54">
        <f>G48</f>
        <v>0.185737014278409</v>
      </c>
      <c r="R42" s="41"/>
      <c r="S42" s="48"/>
      <c r="T42" s="48"/>
      <c r="U42" s="44"/>
      <c r="V42" s="55"/>
      <c r="W42" s="41"/>
      <c r="X42" s="41"/>
      <c r="Y42" s="41"/>
      <c r="Z42" s="41"/>
      <c r="AA42" s="41"/>
      <c r="AB42" s="5"/>
      <c r="AC42" s="5"/>
    </row>
    <row r="43" spans="1:29" x14ac:dyDescent="0.25">
      <c r="A43" s="58" t="s">
        <v>52</v>
      </c>
      <c r="B43" s="57" t="s">
        <v>40</v>
      </c>
      <c r="C43" s="57" t="s">
        <v>40</v>
      </c>
      <c r="D43" s="57" t="s">
        <v>40</v>
      </c>
      <c r="E43" s="57" t="s">
        <v>40</v>
      </c>
      <c r="F43" s="57" t="s">
        <v>40</v>
      </c>
      <c r="G43" s="57">
        <v>0.32668496084599424</v>
      </c>
      <c r="H43" s="51">
        <v>0.48413572214993494</v>
      </c>
      <c r="I43" s="51">
        <v>0.61624762095562458</v>
      </c>
      <c r="J43" s="51">
        <v>0.61865069028392805</v>
      </c>
      <c r="K43" s="51">
        <v>0.51120399396261462</v>
      </c>
      <c r="L43" s="51">
        <v>0.53892371995820276</v>
      </c>
      <c r="M43" s="51">
        <v>0.49706580097390435</v>
      </c>
      <c r="N43" s="51">
        <f>LOOKUP("310 - EPSEB ",$A$5:$A$20,$D$5:$D$20)</f>
        <v>0.50626118067978532</v>
      </c>
      <c r="O43" s="48"/>
      <c r="P43" s="61" t="s">
        <v>29</v>
      </c>
      <c r="Q43" s="54">
        <f>H48</f>
        <v>0.32008476608119291</v>
      </c>
      <c r="R43" s="41"/>
      <c r="S43" s="48"/>
      <c r="T43" s="48"/>
      <c r="U43" s="5"/>
      <c r="V43" s="5"/>
      <c r="W43" s="29"/>
      <c r="X43" s="29"/>
      <c r="Y43" s="29"/>
      <c r="Z43" s="41"/>
      <c r="AA43" s="41"/>
      <c r="AB43" s="5"/>
      <c r="AC43" s="5"/>
    </row>
    <row r="44" spans="1:29" x14ac:dyDescent="0.25">
      <c r="A44" s="58" t="s">
        <v>53</v>
      </c>
      <c r="B44" s="57">
        <v>0.57692307692307687</v>
      </c>
      <c r="C44" s="59">
        <v>0.42762299940723175</v>
      </c>
      <c r="D44" s="59">
        <v>0.4271817676486937</v>
      </c>
      <c r="E44" s="60">
        <v>0.44702026945017598</v>
      </c>
      <c r="F44" s="59">
        <v>0.29086901032602391</v>
      </c>
      <c r="G44" s="59">
        <v>0.24369303922863558</v>
      </c>
      <c r="H44" s="51">
        <v>0.34872697724810403</v>
      </c>
      <c r="I44" s="51">
        <v>0.48042998897464168</v>
      </c>
      <c r="J44" s="51">
        <v>0.41641198044009781</v>
      </c>
      <c r="K44" s="51">
        <v>0.4454101860323269</v>
      </c>
      <c r="L44" s="51">
        <v>0.47677793904208998</v>
      </c>
      <c r="M44" s="51">
        <v>0.46859226023555806</v>
      </c>
      <c r="N44" s="51">
        <f>LOOKUP("330 - EPSEM ",$A$5:$A$20,$D$5:$D$20)</f>
        <v>0.45830586684245223</v>
      </c>
      <c r="O44" s="48"/>
      <c r="P44" s="41" t="s">
        <v>30</v>
      </c>
      <c r="Q44" s="67">
        <f>I48</f>
        <v>0.43021706841085144</v>
      </c>
      <c r="R44" s="41"/>
      <c r="S44" s="48"/>
      <c r="T44" s="48"/>
      <c r="U44" s="48"/>
      <c r="V44" s="48"/>
      <c r="W44" s="29"/>
      <c r="X44" s="29"/>
      <c r="Y44" s="29"/>
      <c r="Z44" s="29"/>
      <c r="AA44" s="41"/>
      <c r="AB44" s="5"/>
      <c r="AC44" s="5"/>
    </row>
    <row r="45" spans="1:29" x14ac:dyDescent="0.25">
      <c r="A45" s="58" t="s">
        <v>54</v>
      </c>
      <c r="B45" s="57">
        <v>0.2135691942616762</v>
      </c>
      <c r="C45" s="59">
        <v>0.24718538904178133</v>
      </c>
      <c r="D45" s="59">
        <v>0.24804261845185244</v>
      </c>
      <c r="E45" s="60">
        <v>0.20571306757620977</v>
      </c>
      <c r="F45" s="59">
        <v>0.20980788675429726</v>
      </c>
      <c r="G45" s="59">
        <v>0.18820879291595463</v>
      </c>
      <c r="H45" s="51">
        <v>0.27842752584320529</v>
      </c>
      <c r="I45" s="51">
        <v>0.33417151932239281</v>
      </c>
      <c r="J45" s="51">
        <v>0.30505400930379245</v>
      </c>
      <c r="K45" s="51">
        <v>0.30688192639211931</v>
      </c>
      <c r="L45" s="51">
        <v>0.34370738750300794</v>
      </c>
      <c r="M45" s="51">
        <v>0.37444421643067244</v>
      </c>
      <c r="N45" s="51">
        <f>LOOKUP("340 - EPSEVG ",$A$5:$A$20,$D$5:$D$20)</f>
        <v>0.38830897703549061</v>
      </c>
      <c r="O45" s="48"/>
      <c r="P45" s="41" t="s">
        <v>31</v>
      </c>
      <c r="Q45" s="69">
        <f>J48</f>
        <v>0.40583557474105414</v>
      </c>
      <c r="R45" s="29"/>
      <c r="U45" s="5"/>
      <c r="V45" s="5"/>
      <c r="W45" s="29"/>
      <c r="X45" s="29"/>
      <c r="Y45" s="29"/>
      <c r="Z45" s="29"/>
      <c r="AA45" s="41"/>
      <c r="AB45" s="5"/>
      <c r="AC45" s="5"/>
    </row>
    <row r="46" spans="1:29" x14ac:dyDescent="0.25">
      <c r="A46" s="58" t="s">
        <v>55</v>
      </c>
      <c r="B46" s="57">
        <v>0.17413120237874002</v>
      </c>
      <c r="C46" s="59">
        <v>0.18781348690321381</v>
      </c>
      <c r="D46" s="59">
        <v>0.15227208580299181</v>
      </c>
      <c r="E46" s="60">
        <v>0.27598177478845737</v>
      </c>
      <c r="F46" s="59">
        <v>0.24141140632932814</v>
      </c>
      <c r="G46" s="59">
        <v>0.142619926199262</v>
      </c>
      <c r="H46" s="51">
        <v>0.55977363829285542</v>
      </c>
      <c r="I46" s="51">
        <v>0.5187486608099422</v>
      </c>
      <c r="J46" s="51">
        <v>0.56949569495694952</v>
      </c>
      <c r="K46" s="51">
        <v>0.63285123966942147</v>
      </c>
      <c r="L46" s="51">
        <v>0.52895752895752901</v>
      </c>
      <c r="M46" s="51">
        <v>0.51390058972198815</v>
      </c>
      <c r="N46" s="51">
        <f>LOOKUP("370 - FOOT ",$A$5:$A$20,$D$5:$D$20)</f>
        <v>0.53702405979911239</v>
      </c>
      <c r="O46" s="48"/>
      <c r="P46" s="70" t="str">
        <f>K31</f>
        <v>2016/17 1Q</v>
      </c>
      <c r="Q46" s="67">
        <f>K48</f>
        <v>0.41306596754765113</v>
      </c>
      <c r="R46" s="29"/>
      <c r="U46" s="5"/>
      <c r="V46" s="5"/>
      <c r="W46" s="29"/>
      <c r="X46" s="29"/>
      <c r="Y46" s="29"/>
      <c r="Z46" s="29"/>
      <c r="AA46" s="41"/>
      <c r="AB46" s="5"/>
      <c r="AC46" s="5"/>
    </row>
    <row r="47" spans="1:29" ht="15.75" thickBot="1" x14ac:dyDescent="0.3">
      <c r="A47" s="58" t="s">
        <v>56</v>
      </c>
      <c r="B47" s="57">
        <v>0.21731658955717117</v>
      </c>
      <c r="C47" s="59">
        <v>0.13948935475976834</v>
      </c>
      <c r="D47" s="59">
        <v>0.15941031941031941</v>
      </c>
      <c r="E47" s="60">
        <v>0.16473063973063973</v>
      </c>
      <c r="F47" s="59">
        <v>0.21391369047619047</v>
      </c>
      <c r="G47" s="59">
        <v>0.12791899152717504</v>
      </c>
      <c r="H47" s="51">
        <v>0.22954070981210856</v>
      </c>
      <c r="I47" s="51">
        <v>0.42809682012339817</v>
      </c>
      <c r="J47" s="51">
        <v>0.44301886792452833</v>
      </c>
      <c r="K47" s="51">
        <v>0.4950962135319677</v>
      </c>
      <c r="L47" s="71">
        <v>0.50062630480167014</v>
      </c>
      <c r="M47" s="71">
        <v>0.46582278481012657</v>
      </c>
      <c r="N47" s="51">
        <f>LOOKUP("390 - ESAB ",$A$5:$A$20,$D$5:$D$20)</f>
        <v>0.45115303983228511</v>
      </c>
      <c r="O47" s="48"/>
      <c r="P47" s="70" t="str">
        <f>Taula23[[#Headers],[2016/17 2Q]]</f>
        <v>2016/17 2Q</v>
      </c>
      <c r="Q47" s="69">
        <f>L48</f>
        <v>0.40825734588653756</v>
      </c>
      <c r="R47" s="29"/>
      <c r="U47" s="5"/>
      <c r="V47" s="5"/>
      <c r="W47" s="29"/>
      <c r="X47" s="29"/>
      <c r="Y47" s="29"/>
      <c r="Z47" s="29"/>
      <c r="AA47" s="41"/>
      <c r="AB47" s="5"/>
      <c r="AC47" s="5"/>
    </row>
    <row r="48" spans="1:29" ht="15.75" thickBot="1" x14ac:dyDescent="0.3">
      <c r="A48" s="72" t="s">
        <v>21</v>
      </c>
      <c r="B48" s="73">
        <v>0.26370778877389134</v>
      </c>
      <c r="C48" s="74">
        <v>0.21340000000000001</v>
      </c>
      <c r="D48" s="73">
        <v>0.21958589686985741</v>
      </c>
      <c r="E48" s="75">
        <v>0.25285231305125316</v>
      </c>
      <c r="F48" s="75">
        <v>0.20630502985527779</v>
      </c>
      <c r="G48" s="75">
        <v>0.185737014278409</v>
      </c>
      <c r="H48" s="76">
        <v>0.32008476608119291</v>
      </c>
      <c r="I48" s="76">
        <v>0.43021706841085144</v>
      </c>
      <c r="J48" s="76">
        <v>0.40583557474105414</v>
      </c>
      <c r="K48" s="76">
        <v>0.41306596754765113</v>
      </c>
      <c r="L48" s="77">
        <v>0.40825734588653756</v>
      </c>
      <c r="M48" s="78">
        <v>0.43944293872467499</v>
      </c>
      <c r="N48" s="51">
        <f>D21</f>
        <v>0.43372824805705951</v>
      </c>
      <c r="O48" s="48"/>
      <c r="P48" s="29" t="str">
        <f>Taula23[[#Headers],[2017/18 1Q]]</f>
        <v>2017/18 1Q</v>
      </c>
      <c r="Q48" s="69">
        <f>M48</f>
        <v>0.43944293872467499</v>
      </c>
      <c r="R48" s="29"/>
      <c r="T48" s="31"/>
      <c r="U48" s="31"/>
      <c r="AA48" s="5"/>
      <c r="AB48" s="5"/>
      <c r="AC48" s="5"/>
    </row>
    <row r="49" spans="1:29" ht="15.75" x14ac:dyDescent="0.25">
      <c r="A49" s="37"/>
      <c r="B49" s="37"/>
      <c r="C49" s="37"/>
      <c r="D49" s="37"/>
      <c r="E49" s="79"/>
      <c r="F49" s="79"/>
      <c r="G49" s="80"/>
      <c r="H49" s="37"/>
      <c r="I49" s="81"/>
      <c r="J49" s="81"/>
      <c r="K49" s="82"/>
      <c r="L49" s="5"/>
      <c r="M49" s="48"/>
      <c r="N49" s="48"/>
      <c r="O49" s="48"/>
      <c r="P49" s="70" t="str">
        <f>N31</f>
        <v>2017/18 2Q</v>
      </c>
      <c r="Q49" s="67">
        <f>N48</f>
        <v>0.43372824805705951</v>
      </c>
      <c r="R49" s="41"/>
      <c r="U49" s="5"/>
      <c r="V49" s="5"/>
      <c r="W49" s="5"/>
      <c r="X49" s="5"/>
      <c r="Y49" s="5"/>
      <c r="Z49" s="5"/>
      <c r="AA49" s="5"/>
    </row>
    <row r="50" spans="1:29" x14ac:dyDescent="0.25">
      <c r="A50" s="83"/>
      <c r="B50" s="83"/>
      <c r="C50" s="83"/>
      <c r="D50" s="83"/>
      <c r="E50" s="84"/>
      <c r="F50" s="84"/>
      <c r="G50" s="84"/>
      <c r="H50" s="84"/>
      <c r="I50" s="85"/>
      <c r="J50" s="84"/>
      <c r="K50" s="83"/>
      <c r="L50" s="83"/>
      <c r="M50" s="5"/>
      <c r="N50" s="5"/>
      <c r="O50" s="48"/>
      <c r="U50" s="5"/>
      <c r="V50" s="5"/>
      <c r="W50" s="5"/>
      <c r="X50" s="5"/>
      <c r="Y50" s="5"/>
      <c r="Z50" s="5"/>
      <c r="AA50" s="5"/>
    </row>
    <row r="51" spans="1:29" x14ac:dyDescent="0.25">
      <c r="A51" s="83"/>
      <c r="B51" s="83"/>
      <c r="C51" s="83"/>
      <c r="D51" s="83"/>
      <c r="E51" s="84"/>
      <c r="F51" s="84"/>
      <c r="G51" s="84"/>
      <c r="H51" s="84"/>
      <c r="I51" s="84"/>
      <c r="J51" s="84"/>
      <c r="K51" s="83"/>
      <c r="L51" s="83"/>
      <c r="M51" s="83"/>
      <c r="N51" s="83"/>
      <c r="O51" s="83"/>
      <c r="U51" s="5"/>
      <c r="V51" s="5"/>
      <c r="W51" s="5"/>
      <c r="X51" s="5"/>
      <c r="Y51" s="5"/>
      <c r="Z51" s="5"/>
      <c r="AA51" s="5"/>
    </row>
    <row r="52" spans="1:29" x14ac:dyDescent="0.25">
      <c r="A52" s="83"/>
      <c r="B52" s="83"/>
      <c r="C52" s="83"/>
      <c r="D52" s="83"/>
      <c r="E52" s="84"/>
      <c r="F52" s="84"/>
      <c r="G52" s="84"/>
      <c r="H52" s="84"/>
      <c r="I52" s="84"/>
      <c r="J52" s="84"/>
      <c r="K52" s="83"/>
      <c r="L52" s="83"/>
      <c r="M52" s="83"/>
      <c r="N52" s="83"/>
      <c r="O52" s="83"/>
      <c r="U52" s="5"/>
      <c r="V52" s="5"/>
      <c r="W52" s="5"/>
      <c r="X52" s="5"/>
      <c r="Y52" s="5"/>
      <c r="Z52" s="5"/>
      <c r="AA52" s="5"/>
      <c r="AB52" s="5"/>
    </row>
    <row r="53" spans="1:29" x14ac:dyDescent="0.25">
      <c r="A53" s="83"/>
      <c r="B53" s="83"/>
      <c r="C53" s="83"/>
      <c r="D53" s="86"/>
      <c r="E53" s="87"/>
      <c r="F53" s="87"/>
      <c r="G53" s="87"/>
      <c r="H53" s="87"/>
      <c r="I53" s="87"/>
      <c r="J53" s="87"/>
      <c r="K53" s="86"/>
      <c r="L53" s="86"/>
      <c r="M53" s="86"/>
      <c r="N53" s="86"/>
      <c r="O53" s="86"/>
      <c r="P53" s="86"/>
      <c r="Q53" s="29"/>
      <c r="R53" s="29"/>
      <c r="S53" s="29"/>
      <c r="T53" s="29"/>
      <c r="U53" s="5"/>
      <c r="V53" s="5"/>
      <c r="W53" s="5"/>
      <c r="X53" s="5"/>
      <c r="Y53" s="5"/>
      <c r="Z53" s="5"/>
      <c r="AA53" s="5"/>
      <c r="AB53" s="5"/>
    </row>
    <row r="54" spans="1:29" x14ac:dyDescent="0.25">
      <c r="A54" s="83"/>
      <c r="B54" s="83"/>
      <c r="C54" s="83"/>
      <c r="D54" s="86"/>
      <c r="E54" s="88" t="s">
        <v>36</v>
      </c>
      <c r="F54" s="89" t="s">
        <v>24</v>
      </c>
      <c r="G54" s="87"/>
      <c r="H54" s="90">
        <f>C32</f>
        <v>0.35547387765817801</v>
      </c>
      <c r="I54" s="87"/>
      <c r="J54" s="87"/>
      <c r="K54" s="86"/>
      <c r="L54" s="86"/>
      <c r="M54" s="86"/>
      <c r="N54" s="86"/>
      <c r="O54" s="86"/>
      <c r="P54" s="86"/>
      <c r="Q54" s="86"/>
      <c r="R54" s="86"/>
      <c r="S54" s="86"/>
      <c r="T54" s="91">
        <f>H54</f>
        <v>0.35547387765817801</v>
      </c>
      <c r="U54" s="83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83"/>
      <c r="B55" s="83"/>
      <c r="C55" s="83"/>
      <c r="D55" s="86"/>
      <c r="E55" s="88"/>
      <c r="F55" s="89" t="s">
        <v>25</v>
      </c>
      <c r="G55" s="87"/>
      <c r="H55" s="87"/>
      <c r="I55" s="90">
        <f>D32</f>
        <v>0.37237321378537408</v>
      </c>
      <c r="J55" s="87"/>
      <c r="K55" s="86"/>
      <c r="L55" s="86"/>
      <c r="M55" s="86"/>
      <c r="N55" s="86"/>
      <c r="O55" s="86"/>
      <c r="P55" s="86"/>
      <c r="Q55" s="86"/>
      <c r="R55" s="86"/>
      <c r="S55" s="86"/>
      <c r="T55" s="91">
        <f>I55</f>
        <v>0.37237321378537408</v>
      </c>
      <c r="U55" s="83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83"/>
      <c r="B56" s="83"/>
      <c r="C56" s="83"/>
      <c r="D56" s="86"/>
      <c r="E56" s="88"/>
      <c r="F56" s="92" t="s">
        <v>26</v>
      </c>
      <c r="G56" s="87"/>
      <c r="H56" s="87"/>
      <c r="I56" s="87"/>
      <c r="J56" s="90">
        <f>E32</f>
        <v>0.30384250474383301</v>
      </c>
      <c r="K56" s="86"/>
      <c r="L56" s="86"/>
      <c r="M56" s="86"/>
      <c r="N56" s="86"/>
      <c r="O56" s="86"/>
      <c r="P56" s="86"/>
      <c r="Q56" s="86"/>
      <c r="R56" s="86"/>
      <c r="S56" s="86"/>
      <c r="T56" s="91">
        <f>J56</f>
        <v>0.30384250474383301</v>
      </c>
      <c r="U56" s="83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83"/>
      <c r="B57" s="83"/>
      <c r="C57" s="83"/>
      <c r="D57" s="86"/>
      <c r="E57" s="88"/>
      <c r="F57" s="92" t="s">
        <v>27</v>
      </c>
      <c r="G57" s="87"/>
      <c r="H57" s="87"/>
      <c r="I57" s="87"/>
      <c r="J57" s="87"/>
      <c r="K57" s="91">
        <f>F32</f>
        <v>0.245440093708166</v>
      </c>
      <c r="L57" s="86"/>
      <c r="M57" s="86"/>
      <c r="N57" s="86"/>
      <c r="O57" s="86"/>
      <c r="P57" s="86"/>
      <c r="Q57" s="86"/>
      <c r="R57" s="86"/>
      <c r="S57" s="86"/>
      <c r="T57" s="91">
        <f>K57</f>
        <v>0.245440093708166</v>
      </c>
      <c r="U57" s="83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83"/>
      <c r="B58" s="83"/>
      <c r="C58" s="83"/>
      <c r="D58" s="86"/>
      <c r="E58" s="88"/>
      <c r="F58" s="92" t="s">
        <v>28</v>
      </c>
      <c r="G58" s="87"/>
      <c r="H58" s="87"/>
      <c r="I58" s="87"/>
      <c r="J58" s="87"/>
      <c r="K58" s="86"/>
      <c r="L58" s="91">
        <f>G32</f>
        <v>0.17763945415369883</v>
      </c>
      <c r="M58" s="91"/>
      <c r="N58" s="91"/>
      <c r="O58" s="91"/>
      <c r="P58" s="91"/>
      <c r="Q58" s="91"/>
      <c r="R58" s="91"/>
      <c r="S58" s="91"/>
      <c r="T58" s="91">
        <f>L58</f>
        <v>0.17763945415369883</v>
      </c>
      <c r="U58" s="83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83"/>
      <c r="B59" s="83"/>
      <c r="C59" s="83"/>
      <c r="D59" s="86"/>
      <c r="E59" s="88"/>
      <c r="F59" s="92" t="s">
        <v>29</v>
      </c>
      <c r="G59" s="87"/>
      <c r="H59" s="87"/>
      <c r="I59" s="87"/>
      <c r="J59" s="87"/>
      <c r="K59" s="86"/>
      <c r="L59" s="91"/>
      <c r="M59" s="91">
        <f>H32</f>
        <v>0.52594193946880785</v>
      </c>
      <c r="N59" s="91"/>
      <c r="O59" s="91"/>
      <c r="P59" s="91"/>
      <c r="Q59" s="91"/>
      <c r="R59" s="91"/>
      <c r="S59" s="91"/>
      <c r="T59" s="69">
        <f>M59</f>
        <v>0.52594193946880785</v>
      </c>
      <c r="U59" s="83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83"/>
      <c r="B60" s="83"/>
      <c r="C60" s="83"/>
      <c r="D60" s="86"/>
      <c r="E60" s="88"/>
      <c r="F60" s="92" t="s">
        <v>30</v>
      </c>
      <c r="G60" s="87"/>
      <c r="H60" s="87"/>
      <c r="I60" s="87"/>
      <c r="J60" s="87"/>
      <c r="K60" s="86"/>
      <c r="L60" s="91"/>
      <c r="M60" s="91"/>
      <c r="N60" s="91">
        <f>I32</f>
        <v>0.57761648325918991</v>
      </c>
      <c r="O60" s="91"/>
      <c r="P60" s="91"/>
      <c r="Q60" s="91"/>
      <c r="R60" s="91"/>
      <c r="S60" s="91"/>
      <c r="T60" s="69">
        <f>N60</f>
        <v>0.57761648325918991</v>
      </c>
      <c r="U60" s="83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83"/>
      <c r="B61" s="83"/>
      <c r="C61" s="83"/>
      <c r="D61" s="86"/>
      <c r="E61" s="88"/>
      <c r="F61" s="92" t="s">
        <v>31</v>
      </c>
      <c r="G61" s="87"/>
      <c r="H61" s="87"/>
      <c r="I61" s="87"/>
      <c r="J61" s="87"/>
      <c r="K61" s="86"/>
      <c r="L61" s="91"/>
      <c r="M61" s="91"/>
      <c r="N61" s="91"/>
      <c r="O61" s="91">
        <f>J32</f>
        <v>0.60312500000000002</v>
      </c>
      <c r="P61" s="91"/>
      <c r="Q61" s="91"/>
      <c r="R61" s="91"/>
      <c r="S61" s="91"/>
      <c r="T61" s="69">
        <f>O61</f>
        <v>0.60312500000000002</v>
      </c>
      <c r="U61" s="83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83"/>
      <c r="B62" s="83"/>
      <c r="C62" s="83"/>
      <c r="D62" s="86"/>
      <c r="E62" s="88"/>
      <c r="F62" s="92" t="s">
        <v>32</v>
      </c>
      <c r="G62" s="87"/>
      <c r="H62" s="87"/>
      <c r="I62" s="87"/>
      <c r="J62" s="87"/>
      <c r="K62" s="86"/>
      <c r="L62" s="91"/>
      <c r="M62" s="91"/>
      <c r="N62" s="91"/>
      <c r="O62" s="91"/>
      <c r="P62" s="91">
        <f>K32</f>
        <v>0.56341161928306549</v>
      </c>
      <c r="Q62" s="91"/>
      <c r="R62" s="91"/>
      <c r="S62" s="91"/>
      <c r="T62" s="69">
        <f>P62</f>
        <v>0.56341161928306549</v>
      </c>
      <c r="U62" s="83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5"/>
      <c r="B63" s="5"/>
      <c r="C63" s="5"/>
      <c r="E63" s="88"/>
      <c r="F63" s="92" t="s">
        <v>33</v>
      </c>
      <c r="G63" s="87"/>
      <c r="H63" s="87"/>
      <c r="I63" s="87"/>
      <c r="J63" s="87"/>
      <c r="K63" s="86"/>
      <c r="L63" s="91"/>
      <c r="M63" s="91"/>
      <c r="O63" s="29"/>
      <c r="P63" s="29"/>
      <c r="Q63" s="69">
        <f>L32</f>
        <v>0.61932144910868314</v>
      </c>
      <c r="R63" s="69"/>
      <c r="S63" s="91"/>
      <c r="T63" s="69">
        <f>Q63</f>
        <v>0.61932144910868314</v>
      </c>
      <c r="U63" s="5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5"/>
      <c r="B64" s="5"/>
      <c r="C64" s="5"/>
      <c r="E64" s="88"/>
      <c r="F64" s="92" t="s">
        <v>34</v>
      </c>
      <c r="G64" s="87"/>
      <c r="H64" s="87"/>
      <c r="I64" s="87"/>
      <c r="J64" s="87"/>
      <c r="K64" s="86"/>
      <c r="L64" s="91"/>
      <c r="M64" s="91"/>
      <c r="O64" s="29"/>
      <c r="P64" s="29"/>
      <c r="Q64" s="69"/>
      <c r="R64" s="69">
        <f>M32</f>
        <v>0.60708936595107343</v>
      </c>
      <c r="S64" s="91"/>
      <c r="T64" s="69">
        <f>R64</f>
        <v>0.60708936595107343</v>
      </c>
      <c r="U64" s="5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5"/>
      <c r="B65" s="5"/>
      <c r="C65" s="5"/>
      <c r="E65" s="88"/>
      <c r="F65" s="92" t="s">
        <v>35</v>
      </c>
      <c r="G65" s="87"/>
      <c r="H65" s="87"/>
      <c r="I65" s="87"/>
      <c r="J65" s="87"/>
      <c r="K65" s="86"/>
      <c r="L65" s="91"/>
      <c r="M65" s="91"/>
      <c r="O65" s="29"/>
      <c r="P65" s="29"/>
      <c r="Q65" s="91"/>
      <c r="R65" s="91"/>
      <c r="S65" s="91">
        <f>N32</f>
        <v>0.60141433622629381</v>
      </c>
      <c r="T65" s="69">
        <f>S65</f>
        <v>0.60141433622629381</v>
      </c>
      <c r="U65" s="5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5"/>
      <c r="B66" s="5"/>
      <c r="C66" s="5"/>
      <c r="E66" s="87"/>
      <c r="F66" s="92"/>
      <c r="G66" s="87"/>
      <c r="H66" s="87"/>
      <c r="I66" s="87"/>
      <c r="J66" s="87"/>
      <c r="K66" s="86"/>
      <c r="M66" s="69"/>
      <c r="N66" s="69"/>
      <c r="O66" s="69"/>
      <c r="P66" s="69"/>
      <c r="Q66" s="69"/>
      <c r="R66" s="69"/>
      <c r="S66" s="69"/>
      <c r="T66" s="91"/>
      <c r="U66" s="5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5"/>
      <c r="B67" s="5"/>
      <c r="C67" s="5"/>
      <c r="E67" s="33" t="s">
        <v>57</v>
      </c>
      <c r="F67" s="92"/>
      <c r="G67" s="87"/>
      <c r="H67" s="87"/>
      <c r="I67" s="87"/>
      <c r="J67" s="87"/>
      <c r="K67" s="86"/>
      <c r="M67" s="69"/>
      <c r="N67" s="69"/>
      <c r="O67" s="69"/>
      <c r="P67" s="69"/>
      <c r="Q67" s="69"/>
      <c r="R67" s="69"/>
      <c r="S67" s="69"/>
      <c r="T67" s="91"/>
      <c r="U67" s="5"/>
      <c r="V67" s="5"/>
      <c r="W67" s="5"/>
      <c r="X67" s="5"/>
      <c r="Y67" s="5"/>
      <c r="Z67" s="5"/>
      <c r="AA67" s="5"/>
      <c r="AB67" s="5"/>
      <c r="AC67" s="5"/>
    </row>
    <row r="68" spans="1:29" ht="14.25" customHeight="1" x14ac:dyDescent="0.25">
      <c r="A68" s="5"/>
      <c r="B68" s="5"/>
      <c r="C68" s="5"/>
      <c r="F68" s="92" t="s">
        <v>31</v>
      </c>
      <c r="O68" s="69">
        <v>0.42077804810755226</v>
      </c>
      <c r="P68" s="69"/>
      <c r="Q68" s="29"/>
      <c r="R68" s="29"/>
      <c r="S68" s="29"/>
      <c r="T68" s="91">
        <f>O68</f>
        <v>0.42077804810755226</v>
      </c>
      <c r="U68" s="5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5"/>
      <c r="B69" s="5"/>
      <c r="C69" s="5"/>
      <c r="F69" s="92" t="s">
        <v>32</v>
      </c>
      <c r="O69" s="69"/>
      <c r="P69" s="69">
        <f>K33</f>
        <v>0.38900579213397835</v>
      </c>
      <c r="Q69" s="29"/>
      <c r="R69" s="29"/>
      <c r="S69" s="29"/>
      <c r="T69" s="91">
        <f>P69</f>
        <v>0.38900579213397835</v>
      </c>
      <c r="U69" s="5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83"/>
      <c r="B70" s="83"/>
      <c r="C70" s="83"/>
      <c r="D70" s="86"/>
      <c r="F70" s="92" t="s">
        <v>33</v>
      </c>
      <c r="G70" s="87"/>
      <c r="H70" s="87"/>
      <c r="I70" s="87"/>
      <c r="J70" s="87"/>
      <c r="K70" s="86"/>
      <c r="L70" s="86"/>
      <c r="M70" s="91"/>
      <c r="O70" s="29"/>
      <c r="P70" s="29"/>
      <c r="Q70" s="69">
        <f>L33</f>
        <v>0.42104216388225935</v>
      </c>
      <c r="R70" s="69"/>
      <c r="S70" s="91"/>
      <c r="T70" s="69">
        <f>Q70</f>
        <v>0.42104216388225935</v>
      </c>
      <c r="U70" s="83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83"/>
      <c r="B71" s="83"/>
      <c r="C71" s="83"/>
      <c r="D71" s="86"/>
      <c r="F71" s="92" t="s">
        <v>34</v>
      </c>
      <c r="G71" s="87"/>
      <c r="H71" s="87"/>
      <c r="I71" s="87"/>
      <c r="J71" s="87"/>
      <c r="K71" s="86"/>
      <c r="L71" s="86"/>
      <c r="M71" s="91"/>
      <c r="O71" s="29"/>
      <c r="P71" s="29"/>
      <c r="Q71" s="69"/>
      <c r="R71" s="69">
        <f>M33</f>
        <v>0.44242256509605848</v>
      </c>
      <c r="S71" s="91"/>
      <c r="T71" s="69">
        <f>R71</f>
        <v>0.44242256509605848</v>
      </c>
      <c r="U71" s="83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83"/>
      <c r="B72" s="83"/>
      <c r="C72" s="83"/>
      <c r="D72" s="86"/>
      <c r="F72" s="92" t="s">
        <v>35</v>
      </c>
      <c r="G72" s="87"/>
      <c r="H72" s="87"/>
      <c r="I72" s="87"/>
      <c r="J72" s="87"/>
      <c r="K72" s="86"/>
      <c r="L72" s="86"/>
      <c r="M72" s="91"/>
      <c r="O72" s="29"/>
      <c r="P72" s="29"/>
      <c r="Q72" s="91"/>
      <c r="R72" s="91"/>
      <c r="S72" s="91">
        <f>N33</f>
        <v>0.44062034155399221</v>
      </c>
      <c r="T72" s="91">
        <f>S72</f>
        <v>0.44062034155399221</v>
      </c>
      <c r="U72" s="83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83"/>
      <c r="B73" s="83"/>
      <c r="C73" s="83"/>
      <c r="D73" s="86"/>
      <c r="O73" s="29"/>
      <c r="P73" s="29"/>
      <c r="Q73" s="29"/>
      <c r="R73" s="29"/>
      <c r="S73" s="29"/>
      <c r="T73" s="29"/>
      <c r="U73" s="83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83"/>
      <c r="B74" s="83"/>
      <c r="C74" s="83"/>
      <c r="D74" s="86"/>
      <c r="E74" s="88" t="s">
        <v>39</v>
      </c>
      <c r="F74" s="92" t="s">
        <v>29</v>
      </c>
      <c r="G74" s="87"/>
      <c r="H74" s="87"/>
      <c r="I74" s="87"/>
      <c r="J74" s="87"/>
      <c r="K74" s="86"/>
      <c r="L74" s="91"/>
      <c r="M74" s="91">
        <f>H34</f>
        <v>0.26440000000000002</v>
      </c>
      <c r="O74" s="29"/>
      <c r="P74" s="29"/>
      <c r="Q74" s="91"/>
      <c r="R74" s="91"/>
      <c r="S74" s="91"/>
      <c r="T74" s="69">
        <f>M74</f>
        <v>0.26440000000000002</v>
      </c>
      <c r="U74" s="83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83"/>
      <c r="B75" s="83"/>
      <c r="C75" s="83"/>
      <c r="D75" s="86"/>
      <c r="E75" s="88"/>
      <c r="F75" s="92" t="s">
        <v>30</v>
      </c>
      <c r="G75" s="87"/>
      <c r="H75" s="87"/>
      <c r="I75" s="87"/>
      <c r="J75" s="87"/>
      <c r="K75" s="86"/>
      <c r="L75" s="91"/>
      <c r="M75" s="91"/>
      <c r="N75" s="69">
        <f>I34</f>
        <v>0.43651384049175834</v>
      </c>
      <c r="O75" s="69"/>
      <c r="P75" s="69"/>
      <c r="Q75" s="91"/>
      <c r="R75" s="91"/>
      <c r="S75" s="91"/>
      <c r="T75" s="69">
        <f>N75</f>
        <v>0.43651384049175834</v>
      </c>
      <c r="U75" s="83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83"/>
      <c r="B76" s="83"/>
      <c r="C76" s="83"/>
      <c r="D76" s="86"/>
      <c r="E76" s="88"/>
      <c r="F76" s="92" t="s">
        <v>31</v>
      </c>
      <c r="G76" s="87"/>
      <c r="H76" s="87"/>
      <c r="I76" s="87"/>
      <c r="J76" s="87"/>
      <c r="K76" s="86"/>
      <c r="L76" s="91"/>
      <c r="M76" s="91"/>
      <c r="N76" s="69"/>
      <c r="O76" s="69">
        <v>0.24653054379271308</v>
      </c>
      <c r="P76" s="69"/>
      <c r="Q76" s="91"/>
      <c r="R76" s="91"/>
      <c r="S76" s="91"/>
      <c r="T76" s="69">
        <f>O76</f>
        <v>0.24653054379271308</v>
      </c>
      <c r="U76" s="83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83"/>
      <c r="B77" s="83"/>
      <c r="C77" s="83"/>
      <c r="D77" s="86"/>
      <c r="E77" s="88"/>
      <c r="F77" s="92" t="s">
        <v>32</v>
      </c>
      <c r="G77" s="87"/>
      <c r="H77" s="87"/>
      <c r="I77" s="87"/>
      <c r="J77" s="87"/>
      <c r="K77" s="86"/>
      <c r="L77" s="91"/>
      <c r="M77" s="91"/>
      <c r="N77" s="69"/>
      <c r="O77" s="69"/>
      <c r="P77" s="69">
        <f>K34</f>
        <v>0.37698429407554002</v>
      </c>
      <c r="Q77" s="91"/>
      <c r="R77" s="91"/>
      <c r="S77" s="91"/>
      <c r="T77" s="69">
        <f>P77</f>
        <v>0.37698429407554002</v>
      </c>
      <c r="U77" s="83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83"/>
      <c r="B78" s="83"/>
      <c r="C78" s="83"/>
      <c r="D78" s="86"/>
      <c r="E78" s="88"/>
      <c r="F78" s="92" t="s">
        <v>33</v>
      </c>
      <c r="G78" s="87"/>
      <c r="H78" s="87"/>
      <c r="I78" s="87"/>
      <c r="J78" s="87"/>
      <c r="K78" s="86"/>
      <c r="L78" s="91"/>
      <c r="M78" s="91"/>
      <c r="O78" s="29"/>
      <c r="P78" s="29"/>
      <c r="Q78" s="69">
        <f>L34</f>
        <v>0.21532261074000822</v>
      </c>
      <c r="R78" s="69"/>
      <c r="S78" s="91"/>
      <c r="T78" s="69">
        <f>Q78</f>
        <v>0.21532261074000822</v>
      </c>
      <c r="U78" s="83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83"/>
      <c r="B79" s="83"/>
      <c r="C79" s="83"/>
      <c r="D79" s="86"/>
      <c r="E79" s="88"/>
      <c r="F79" s="92" t="s">
        <v>34</v>
      </c>
      <c r="G79" s="87"/>
      <c r="H79" s="87"/>
      <c r="I79" s="87"/>
      <c r="J79" s="87"/>
      <c r="K79" s="86"/>
      <c r="L79" s="91"/>
      <c r="M79" s="91"/>
      <c r="O79" s="29"/>
      <c r="P79" s="29"/>
      <c r="Q79" s="69"/>
      <c r="R79" s="69">
        <f>M34</f>
        <v>0.47869835153072149</v>
      </c>
      <c r="S79" s="91"/>
      <c r="T79" s="69">
        <f>R79</f>
        <v>0.47869835153072149</v>
      </c>
      <c r="U79" s="83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83"/>
      <c r="B80" s="83"/>
      <c r="C80" s="83"/>
      <c r="D80" s="86"/>
      <c r="E80" s="88"/>
      <c r="F80" s="92" t="s">
        <v>35</v>
      </c>
      <c r="G80" s="87"/>
      <c r="H80" s="87"/>
      <c r="I80" s="87"/>
      <c r="J80" s="87"/>
      <c r="K80" s="86"/>
      <c r="L80" s="91"/>
      <c r="M80" s="91"/>
      <c r="O80" s="29"/>
      <c r="P80" s="29"/>
      <c r="Q80" s="91"/>
      <c r="R80" s="91"/>
      <c r="S80" s="91">
        <f>N34</f>
        <v>0.39964836882203553</v>
      </c>
      <c r="T80" s="69">
        <f>S80</f>
        <v>0.39964836882203553</v>
      </c>
      <c r="U80" s="83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83"/>
      <c r="B81" s="83"/>
      <c r="C81" s="83"/>
      <c r="D81" s="86"/>
      <c r="E81" s="93"/>
      <c r="F81" s="92"/>
      <c r="G81" s="87"/>
      <c r="H81" s="87"/>
      <c r="I81" s="87"/>
      <c r="J81" s="87"/>
      <c r="K81" s="86"/>
      <c r="L81" s="86"/>
      <c r="M81" s="86"/>
      <c r="O81" s="29"/>
      <c r="P81" s="29"/>
      <c r="Q81" s="86"/>
      <c r="R81" s="86"/>
      <c r="S81" s="86"/>
      <c r="T81" s="29"/>
      <c r="U81" s="83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83"/>
      <c r="B82" s="83"/>
      <c r="C82" s="83"/>
      <c r="D82" s="86"/>
      <c r="E82" s="88" t="s">
        <v>42</v>
      </c>
      <c r="F82" s="89" t="s">
        <v>24</v>
      </c>
      <c r="G82" s="87"/>
      <c r="H82" s="90">
        <f>C35</f>
        <v>0.19153984617902145</v>
      </c>
      <c r="I82" s="87"/>
      <c r="J82" s="87"/>
      <c r="K82" s="86"/>
      <c r="L82" s="86"/>
      <c r="M82" s="86"/>
      <c r="O82" s="29"/>
      <c r="P82" s="29"/>
      <c r="Q82" s="86"/>
      <c r="R82" s="86"/>
      <c r="S82" s="86"/>
      <c r="T82" s="91">
        <f>H82</f>
        <v>0.19153984617902145</v>
      </c>
      <c r="U82" s="83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83"/>
      <c r="B83" s="83"/>
      <c r="C83" s="83"/>
      <c r="D83" s="86"/>
      <c r="E83" s="88"/>
      <c r="F83" s="89" t="s">
        <v>25</v>
      </c>
      <c r="G83" s="87"/>
      <c r="H83" s="87"/>
      <c r="I83" s="90">
        <f>D35</f>
        <v>0.18043992638681974</v>
      </c>
      <c r="J83" s="87"/>
      <c r="K83" s="86"/>
      <c r="L83" s="86"/>
      <c r="M83" s="86"/>
      <c r="O83" s="29"/>
      <c r="P83" s="29"/>
      <c r="Q83" s="86"/>
      <c r="R83" s="86"/>
      <c r="S83" s="86"/>
      <c r="T83" s="91">
        <f>I83</f>
        <v>0.18043992638681974</v>
      </c>
      <c r="U83" s="83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83"/>
      <c r="B84" s="83"/>
      <c r="C84" s="83"/>
      <c r="D84" s="86"/>
      <c r="E84" s="88"/>
      <c r="F84" s="92" t="s">
        <v>26</v>
      </c>
      <c r="G84" s="87"/>
      <c r="H84" s="87"/>
      <c r="I84" s="87"/>
      <c r="J84" s="90">
        <f>E35</f>
        <v>0.26991045249227358</v>
      </c>
      <c r="K84" s="86"/>
      <c r="M84" s="91"/>
      <c r="O84" s="29"/>
      <c r="P84" s="29"/>
      <c r="Q84" s="91"/>
      <c r="R84" s="91"/>
      <c r="S84" s="91"/>
      <c r="T84" s="91">
        <f>J84</f>
        <v>0.26991045249227358</v>
      </c>
      <c r="U84" s="83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83"/>
      <c r="B85" s="83"/>
      <c r="C85" s="83"/>
      <c r="D85" s="86"/>
      <c r="E85" s="88"/>
      <c r="F85" s="92" t="s">
        <v>27</v>
      </c>
      <c r="G85" s="87"/>
      <c r="H85" s="87"/>
      <c r="I85" s="87"/>
      <c r="J85" s="87"/>
      <c r="K85" s="91">
        <f>F35</f>
        <v>0.28239255933290569</v>
      </c>
      <c r="L85" s="91"/>
      <c r="M85" s="91"/>
      <c r="O85" s="29"/>
      <c r="P85" s="29"/>
      <c r="Q85" s="91"/>
      <c r="R85" s="91"/>
      <c r="S85" s="91"/>
      <c r="T85" s="91">
        <f>K85</f>
        <v>0.28239255933290569</v>
      </c>
      <c r="U85" s="83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83"/>
      <c r="B86" s="83"/>
      <c r="C86" s="83"/>
      <c r="D86" s="86"/>
      <c r="E86" s="88"/>
      <c r="F86" s="92" t="s">
        <v>28</v>
      </c>
      <c r="G86" s="87"/>
      <c r="H86" s="87"/>
      <c r="I86" s="87"/>
      <c r="J86" s="87"/>
      <c r="K86" s="86"/>
      <c r="L86" s="91">
        <f>G35</f>
        <v>0.20250681720327227</v>
      </c>
      <c r="M86" s="86"/>
      <c r="O86" s="29"/>
      <c r="P86" s="29"/>
      <c r="Q86" s="86"/>
      <c r="R86" s="86"/>
      <c r="S86" s="86"/>
      <c r="T86" s="91">
        <f>L86</f>
        <v>0.20250681720327227</v>
      </c>
      <c r="U86" s="83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83"/>
      <c r="B87" s="83"/>
      <c r="C87" s="83"/>
      <c r="D87" s="86"/>
      <c r="E87" s="88"/>
      <c r="F87" s="92" t="s">
        <v>29</v>
      </c>
      <c r="G87" s="87"/>
      <c r="H87" s="87"/>
      <c r="I87" s="87"/>
      <c r="J87" s="87"/>
      <c r="K87" s="86"/>
      <c r="L87" s="86"/>
      <c r="M87" s="91">
        <f>H35</f>
        <v>0.41219643176800524</v>
      </c>
      <c r="O87" s="29"/>
      <c r="P87" s="29"/>
      <c r="Q87" s="91"/>
      <c r="R87" s="91"/>
      <c r="S87" s="91"/>
      <c r="T87" s="91">
        <f>M87</f>
        <v>0.41219643176800524</v>
      </c>
      <c r="U87" s="83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83"/>
      <c r="B88" s="83"/>
      <c r="C88" s="83"/>
      <c r="D88" s="86"/>
      <c r="E88" s="88"/>
      <c r="F88" s="92" t="s">
        <v>30</v>
      </c>
      <c r="G88" s="87"/>
      <c r="H88" s="87"/>
      <c r="I88" s="87"/>
      <c r="J88" s="87"/>
      <c r="K88" s="86"/>
      <c r="L88" s="86"/>
      <c r="M88" s="91"/>
      <c r="N88" s="69">
        <f>I35</f>
        <v>0.53205948980596873</v>
      </c>
      <c r="O88" s="69"/>
      <c r="P88" s="69"/>
      <c r="Q88" s="91"/>
      <c r="R88" s="91"/>
      <c r="S88" s="91"/>
      <c r="T88" s="91">
        <f>N88</f>
        <v>0.53205948980596873</v>
      </c>
      <c r="U88" s="83"/>
      <c r="V88" s="5"/>
      <c r="W88" s="5"/>
      <c r="X88" s="5"/>
      <c r="Y88" s="5"/>
      <c r="Z88" s="5"/>
      <c r="AA88" s="5"/>
      <c r="AB88" s="5"/>
      <c r="AC88" s="5"/>
    </row>
    <row r="89" spans="1:29" ht="19.5" x14ac:dyDescent="0.3">
      <c r="A89" s="94"/>
      <c r="B89" s="94"/>
      <c r="C89" s="94"/>
      <c r="D89" s="95"/>
      <c r="E89" s="88"/>
      <c r="F89" s="92" t="s">
        <v>31</v>
      </c>
      <c r="G89" s="87"/>
      <c r="H89" s="87"/>
      <c r="I89" s="87"/>
      <c r="J89" s="87"/>
      <c r="K89" s="86"/>
      <c r="L89" s="86"/>
      <c r="M89" s="91"/>
      <c r="N89" s="69"/>
      <c r="O89" s="69">
        <v>0.53934041501976282</v>
      </c>
      <c r="P89" s="69"/>
      <c r="Q89" s="91"/>
      <c r="R89" s="91"/>
      <c r="S89" s="91"/>
      <c r="T89" s="91">
        <f>O89</f>
        <v>0.53934041501976282</v>
      </c>
      <c r="U89" s="83"/>
      <c r="V89" s="5"/>
      <c r="W89" s="5"/>
      <c r="X89" s="5"/>
      <c r="Y89" s="5"/>
      <c r="Z89" s="5"/>
      <c r="AA89" s="5"/>
      <c r="AB89" s="5"/>
      <c r="AC89" s="5"/>
    </row>
    <row r="90" spans="1:29" ht="16.5" customHeight="1" x14ac:dyDescent="0.3">
      <c r="A90" s="94"/>
      <c r="B90" s="94"/>
      <c r="C90" s="94"/>
      <c r="D90" s="95"/>
      <c r="E90" s="88"/>
      <c r="F90" s="92" t="s">
        <v>32</v>
      </c>
      <c r="G90" s="87"/>
      <c r="H90" s="87"/>
      <c r="I90" s="87"/>
      <c r="J90" s="87"/>
      <c r="K90" s="86"/>
      <c r="L90" s="86"/>
      <c r="M90" s="91"/>
      <c r="N90" s="69"/>
      <c r="O90" s="69"/>
      <c r="P90" s="69">
        <f>K35</f>
        <v>0.50880172072225049</v>
      </c>
      <c r="Q90" s="91"/>
      <c r="R90" s="91"/>
      <c r="S90" s="91"/>
      <c r="T90" s="91">
        <f>P90</f>
        <v>0.50880172072225049</v>
      </c>
      <c r="U90" s="83"/>
      <c r="V90" s="5"/>
      <c r="W90" s="5"/>
      <c r="X90" s="5"/>
      <c r="Y90" s="5"/>
      <c r="Z90" s="5"/>
      <c r="AA90" s="5"/>
      <c r="AB90" s="5"/>
      <c r="AC90" s="5"/>
    </row>
    <row r="91" spans="1:29" ht="19.5" x14ac:dyDescent="0.3">
      <c r="A91" s="94"/>
      <c r="B91" s="94"/>
      <c r="C91" s="94"/>
      <c r="D91" s="95"/>
      <c r="E91" s="88"/>
      <c r="F91" s="92" t="s">
        <v>33</v>
      </c>
      <c r="G91" s="87"/>
      <c r="H91" s="87"/>
      <c r="I91" s="87"/>
      <c r="J91" s="87"/>
      <c r="K91" s="86"/>
      <c r="L91" s="86"/>
      <c r="M91" s="91"/>
      <c r="O91" s="29"/>
      <c r="P91" s="29"/>
      <c r="Q91" s="69">
        <f>L35</f>
        <v>0.55919424460431655</v>
      </c>
      <c r="R91" s="69"/>
      <c r="S91" s="91"/>
      <c r="T91" s="69">
        <f>Q91</f>
        <v>0.55919424460431655</v>
      </c>
      <c r="U91" s="83"/>
      <c r="V91" s="5"/>
      <c r="W91" s="5"/>
      <c r="X91" s="5"/>
      <c r="Y91" s="5"/>
      <c r="Z91" s="5"/>
      <c r="AA91" s="5"/>
      <c r="AB91" s="5"/>
      <c r="AC91" s="5"/>
    </row>
    <row r="92" spans="1:29" ht="19.5" x14ac:dyDescent="0.3">
      <c r="A92" s="94"/>
      <c r="B92" s="94"/>
      <c r="C92" s="94"/>
      <c r="D92" s="95"/>
      <c r="E92" s="88"/>
      <c r="F92" s="92" t="s">
        <v>34</v>
      </c>
      <c r="G92" s="87"/>
      <c r="H92" s="87"/>
      <c r="I92" s="87"/>
      <c r="J92" s="87"/>
      <c r="K92" s="86"/>
      <c r="L92" s="86"/>
      <c r="M92" s="91"/>
      <c r="O92" s="29"/>
      <c r="P92" s="29"/>
      <c r="Q92" s="69"/>
      <c r="R92" s="69">
        <f>M35</f>
        <v>0.52597402597402598</v>
      </c>
      <c r="S92" s="91"/>
      <c r="T92" s="69">
        <f>R92</f>
        <v>0.52597402597402598</v>
      </c>
      <c r="U92" s="83"/>
      <c r="V92" s="5"/>
      <c r="W92" s="5"/>
      <c r="X92" s="5"/>
      <c r="Y92" s="5"/>
      <c r="Z92" s="5"/>
      <c r="AA92" s="5"/>
      <c r="AB92" s="5"/>
      <c r="AC92" s="5"/>
    </row>
    <row r="93" spans="1:29" ht="19.5" x14ac:dyDescent="0.3">
      <c r="A93" s="94"/>
      <c r="B93" s="94"/>
      <c r="C93" s="94"/>
      <c r="D93" s="95"/>
      <c r="E93" s="88"/>
      <c r="F93" s="92" t="s">
        <v>35</v>
      </c>
      <c r="G93" s="87"/>
      <c r="H93" s="87"/>
      <c r="I93" s="87"/>
      <c r="J93" s="87"/>
      <c r="K93" s="86"/>
      <c r="L93" s="86"/>
      <c r="M93" s="91"/>
      <c r="O93" s="29"/>
      <c r="P93" s="29"/>
      <c r="Q93" s="91"/>
      <c r="R93" s="91"/>
      <c r="S93" s="91">
        <f>N35</f>
        <v>0.51397236507838151</v>
      </c>
      <c r="T93" s="91">
        <f>S93</f>
        <v>0.51397236507838151</v>
      </c>
      <c r="U93" s="83"/>
      <c r="V93" s="5"/>
      <c r="W93" s="5"/>
      <c r="X93" s="5"/>
      <c r="Y93" s="5"/>
      <c r="Z93" s="5"/>
      <c r="AA93" s="5"/>
      <c r="AB93" s="5"/>
      <c r="AC93" s="5"/>
    </row>
    <row r="94" spans="1:29" ht="19.5" x14ac:dyDescent="0.3">
      <c r="A94" s="94"/>
      <c r="B94" s="94"/>
      <c r="C94" s="94"/>
      <c r="D94" s="95"/>
      <c r="E94" s="93"/>
      <c r="F94" s="92"/>
      <c r="G94" s="87"/>
      <c r="H94" s="87"/>
      <c r="I94" s="87"/>
      <c r="J94" s="87"/>
      <c r="K94" s="86"/>
      <c r="L94" s="86"/>
      <c r="M94" s="86"/>
      <c r="O94" s="29"/>
      <c r="P94" s="29"/>
      <c r="Q94" s="86"/>
      <c r="R94" s="86"/>
      <c r="S94" s="86"/>
      <c r="T94" s="86"/>
      <c r="U94" s="83"/>
      <c r="V94" s="5"/>
      <c r="W94" s="5"/>
      <c r="X94" s="5"/>
      <c r="Y94" s="5"/>
      <c r="Z94" s="5"/>
      <c r="AA94" s="5"/>
      <c r="AB94" s="5"/>
      <c r="AC94" s="5"/>
    </row>
    <row r="95" spans="1:29" ht="19.5" x14ac:dyDescent="0.3">
      <c r="A95" s="94"/>
      <c r="B95" s="94"/>
      <c r="C95" s="94"/>
      <c r="D95" s="95"/>
      <c r="E95" s="88" t="s">
        <v>44</v>
      </c>
      <c r="F95" s="89" t="s">
        <v>24</v>
      </c>
      <c r="G95" s="87"/>
      <c r="H95" s="90">
        <f>C36</f>
        <v>0.16749842253197958</v>
      </c>
      <c r="I95" s="87"/>
      <c r="J95" s="87"/>
      <c r="K95" s="86"/>
      <c r="L95" s="86"/>
      <c r="M95" s="86"/>
      <c r="O95" s="29"/>
      <c r="P95" s="29"/>
      <c r="Q95" s="86"/>
      <c r="R95" s="86"/>
      <c r="S95" s="86"/>
      <c r="T95" s="91">
        <f>H95</f>
        <v>0.16749842253197958</v>
      </c>
      <c r="U95" s="83"/>
      <c r="V95" s="5"/>
      <c r="W95" s="5"/>
      <c r="X95" s="5"/>
      <c r="Y95" s="5"/>
      <c r="Z95" s="5"/>
      <c r="AA95" s="5"/>
      <c r="AB95" s="5"/>
      <c r="AC95" s="5"/>
    </row>
    <row r="96" spans="1:29" ht="19.5" x14ac:dyDescent="0.3">
      <c r="A96" s="94"/>
      <c r="B96" s="94"/>
      <c r="C96" s="94"/>
      <c r="D96" s="95"/>
      <c r="E96" s="88"/>
      <c r="F96" s="89" t="s">
        <v>25</v>
      </c>
      <c r="G96" s="87"/>
      <c r="H96" s="87"/>
      <c r="I96" s="90">
        <f>D36</f>
        <v>0.20022546502160707</v>
      </c>
      <c r="J96" s="87"/>
      <c r="K96" s="86"/>
      <c r="L96" s="91"/>
      <c r="M96" s="91"/>
      <c r="O96" s="29"/>
      <c r="P96" s="29"/>
      <c r="Q96" s="91"/>
      <c r="R96" s="91"/>
      <c r="S96" s="91"/>
      <c r="T96" s="91">
        <f>I96</f>
        <v>0.20022546502160707</v>
      </c>
      <c r="U96" s="83"/>
      <c r="V96" s="5"/>
      <c r="W96" s="5"/>
      <c r="X96" s="5"/>
      <c r="Y96" s="5"/>
      <c r="Z96" s="5"/>
      <c r="AA96" s="5"/>
      <c r="AB96" s="5"/>
      <c r="AC96" s="5"/>
    </row>
    <row r="97" spans="1:29" ht="19.5" x14ac:dyDescent="0.3">
      <c r="A97" s="94"/>
      <c r="B97" s="94"/>
      <c r="C97" s="94"/>
      <c r="D97" s="95"/>
      <c r="E97" s="88"/>
      <c r="F97" s="92" t="s">
        <v>26</v>
      </c>
      <c r="G97" s="87"/>
      <c r="H97" s="87"/>
      <c r="I97" s="87"/>
      <c r="J97" s="90">
        <f>E36</f>
        <v>0.19048913043478261</v>
      </c>
      <c r="K97" s="86"/>
      <c r="L97" s="91"/>
      <c r="M97" s="91"/>
      <c r="O97" s="29"/>
      <c r="P97" s="29"/>
      <c r="Q97" s="91"/>
      <c r="R97" s="91"/>
      <c r="S97" s="91"/>
      <c r="T97" s="91">
        <f>J97</f>
        <v>0.19048913043478261</v>
      </c>
      <c r="U97" s="83"/>
      <c r="V97" s="5"/>
      <c r="W97" s="5"/>
      <c r="X97" s="5"/>
      <c r="Y97" s="5"/>
      <c r="Z97" s="5"/>
      <c r="AA97" s="5"/>
      <c r="AB97" s="5"/>
      <c r="AC97" s="5"/>
    </row>
    <row r="98" spans="1:29" ht="19.5" x14ac:dyDescent="0.3">
      <c r="A98" s="94"/>
      <c r="B98" s="94"/>
      <c r="C98" s="94"/>
      <c r="D98" s="95"/>
      <c r="E98" s="88"/>
      <c r="F98" s="92" t="s">
        <v>27</v>
      </c>
      <c r="G98" s="87"/>
      <c r="H98" s="87"/>
      <c r="I98" s="87"/>
      <c r="J98" s="87"/>
      <c r="K98" s="91">
        <f>F36</f>
        <v>0.20131706885883496</v>
      </c>
      <c r="L98" s="86"/>
      <c r="M98" s="86"/>
      <c r="O98" s="29"/>
      <c r="P98" s="29"/>
      <c r="Q98" s="86"/>
      <c r="R98" s="86"/>
      <c r="S98" s="86"/>
      <c r="T98" s="91">
        <f>K98</f>
        <v>0.20131706885883496</v>
      </c>
      <c r="U98" s="83"/>
      <c r="V98" s="5"/>
      <c r="W98" s="5"/>
      <c r="X98" s="5"/>
      <c r="Y98" s="5"/>
      <c r="Z98" s="5"/>
      <c r="AA98" s="5"/>
      <c r="AB98" s="5"/>
      <c r="AC98" s="5"/>
    </row>
    <row r="99" spans="1:29" ht="19.5" x14ac:dyDescent="0.3">
      <c r="A99" s="94"/>
      <c r="B99" s="94"/>
      <c r="C99" s="94"/>
      <c r="D99" s="95"/>
      <c r="E99" s="88"/>
      <c r="F99" s="92" t="s">
        <v>28</v>
      </c>
      <c r="G99" s="87"/>
      <c r="H99" s="87"/>
      <c r="I99" s="87"/>
      <c r="J99" s="87"/>
      <c r="K99" s="86"/>
      <c r="L99" s="91">
        <f>G36</f>
        <v>0.16925334202804043</v>
      </c>
      <c r="M99" s="91"/>
      <c r="O99" s="29"/>
      <c r="P99" s="29"/>
      <c r="Q99" s="91"/>
      <c r="R99" s="91"/>
      <c r="S99" s="91"/>
      <c r="T99" s="91">
        <f>L99</f>
        <v>0.16925334202804043</v>
      </c>
      <c r="U99" s="83"/>
      <c r="V99" s="5"/>
      <c r="W99" s="5"/>
      <c r="X99" s="5"/>
      <c r="Y99" s="5"/>
      <c r="Z99" s="5"/>
      <c r="AA99" s="5"/>
      <c r="AB99" s="5"/>
      <c r="AC99" s="5"/>
    </row>
    <row r="100" spans="1:29" ht="19.5" x14ac:dyDescent="0.3">
      <c r="A100" s="94"/>
      <c r="B100" s="94"/>
      <c r="C100" s="94"/>
      <c r="D100" s="95"/>
      <c r="E100" s="88"/>
      <c r="F100" s="92" t="s">
        <v>29</v>
      </c>
      <c r="G100" s="87"/>
      <c r="H100" s="87"/>
      <c r="I100" s="87"/>
      <c r="J100" s="87"/>
      <c r="K100" s="86"/>
      <c r="L100" s="91"/>
      <c r="M100" s="91">
        <f>H36</f>
        <v>0.33350318471337581</v>
      </c>
      <c r="O100" s="29"/>
      <c r="P100" s="29"/>
      <c r="Q100" s="91"/>
      <c r="R100" s="91"/>
      <c r="S100" s="91"/>
      <c r="T100" s="91">
        <f>M100</f>
        <v>0.33350318471337581</v>
      </c>
      <c r="U100" s="83"/>
      <c r="V100" s="5"/>
      <c r="W100" s="5"/>
      <c r="X100" s="5"/>
      <c r="Y100" s="5"/>
      <c r="Z100" s="5"/>
      <c r="AA100" s="5"/>
      <c r="AB100" s="5"/>
      <c r="AC100" s="5"/>
    </row>
    <row r="101" spans="1:29" ht="19.5" x14ac:dyDescent="0.3">
      <c r="A101" s="94"/>
      <c r="B101" s="94"/>
      <c r="C101" s="94"/>
      <c r="D101" s="95"/>
      <c r="E101" s="88"/>
      <c r="F101" s="92" t="s">
        <v>30</v>
      </c>
      <c r="G101" s="87"/>
      <c r="H101" s="87"/>
      <c r="I101" s="87"/>
      <c r="J101" s="87"/>
      <c r="K101" s="86"/>
      <c r="L101" s="91"/>
      <c r="M101" s="91"/>
      <c r="N101" s="69">
        <f>I36</f>
        <v>0.38608785932126405</v>
      </c>
      <c r="O101" s="69"/>
      <c r="P101" s="69"/>
      <c r="Q101" s="91"/>
      <c r="R101" s="91"/>
      <c r="S101" s="91"/>
      <c r="T101" s="91">
        <f>N101</f>
        <v>0.38608785932126405</v>
      </c>
      <c r="U101" s="83"/>
      <c r="V101" s="5"/>
      <c r="W101" s="5"/>
      <c r="X101" s="5"/>
      <c r="Y101" s="5"/>
      <c r="Z101" s="5"/>
      <c r="AA101" s="5"/>
      <c r="AB101" s="5"/>
      <c r="AC101" s="5"/>
    </row>
    <row r="102" spans="1:29" ht="19.5" x14ac:dyDescent="0.3">
      <c r="A102" s="94"/>
      <c r="B102" s="94"/>
      <c r="C102" s="94"/>
      <c r="D102" s="95"/>
      <c r="E102" s="88"/>
      <c r="F102" s="92" t="s">
        <v>31</v>
      </c>
      <c r="G102" s="87"/>
      <c r="H102" s="87"/>
      <c r="I102" s="87"/>
      <c r="J102" s="87"/>
      <c r="K102" s="86"/>
      <c r="L102" s="91"/>
      <c r="M102" s="91"/>
      <c r="N102" s="69"/>
      <c r="O102" s="69">
        <v>0.37662702500234102</v>
      </c>
      <c r="P102" s="69"/>
      <c r="Q102" s="91"/>
      <c r="R102" s="91"/>
      <c r="S102" s="91"/>
      <c r="T102" s="91">
        <f>O102</f>
        <v>0.37662702500234102</v>
      </c>
      <c r="U102" s="83"/>
      <c r="V102" s="5"/>
      <c r="W102" s="5"/>
      <c r="X102" s="5"/>
      <c r="Y102" s="5"/>
      <c r="Z102" s="5"/>
      <c r="AA102" s="5"/>
      <c r="AB102" s="5"/>
      <c r="AC102" s="5"/>
    </row>
    <row r="103" spans="1:29" ht="19.5" x14ac:dyDescent="0.3">
      <c r="A103" s="94"/>
      <c r="B103" s="94"/>
      <c r="C103" s="94"/>
      <c r="D103" s="95"/>
      <c r="E103" s="88"/>
      <c r="F103" s="92" t="s">
        <v>32</v>
      </c>
      <c r="G103" s="87"/>
      <c r="H103" s="87"/>
      <c r="I103" s="87"/>
      <c r="J103" s="87"/>
      <c r="K103" s="86"/>
      <c r="L103" s="91"/>
      <c r="M103" s="91"/>
      <c r="N103" s="69"/>
      <c r="O103" s="69"/>
      <c r="P103" s="69">
        <f>K36</f>
        <v>0.32561569435340387</v>
      </c>
      <c r="Q103" s="91"/>
      <c r="R103" s="91"/>
      <c r="S103" s="91"/>
      <c r="T103" s="91">
        <f>P103</f>
        <v>0.32561569435340387</v>
      </c>
      <c r="U103" s="83"/>
      <c r="V103" s="5"/>
      <c r="W103" s="5"/>
      <c r="X103" s="5"/>
      <c r="Y103" s="5"/>
      <c r="Z103" s="5"/>
      <c r="AA103" s="5"/>
      <c r="AB103" s="5"/>
      <c r="AC103" s="5"/>
    </row>
    <row r="104" spans="1:29" ht="19.5" x14ac:dyDescent="0.3">
      <c r="A104" s="94"/>
      <c r="B104" s="94"/>
      <c r="C104" s="94"/>
      <c r="D104" s="95"/>
      <c r="E104" s="88"/>
      <c r="F104" s="92" t="s">
        <v>33</v>
      </c>
      <c r="G104" s="87"/>
      <c r="H104" s="87"/>
      <c r="I104" s="87"/>
      <c r="J104" s="87"/>
      <c r="K104" s="86"/>
      <c r="L104" s="91"/>
      <c r="M104" s="91"/>
      <c r="O104" s="29"/>
      <c r="P104" s="29"/>
      <c r="Q104" s="69">
        <f>L36</f>
        <v>0.37910652558249991</v>
      </c>
      <c r="R104" s="69"/>
      <c r="S104" s="91"/>
      <c r="T104" s="69">
        <f>Q104</f>
        <v>0.37910652558249991</v>
      </c>
      <c r="U104" s="83"/>
      <c r="V104" s="5"/>
      <c r="W104" s="5"/>
      <c r="X104" s="5"/>
      <c r="Y104" s="5"/>
      <c r="Z104" s="5"/>
      <c r="AA104" s="5"/>
      <c r="AB104" s="5"/>
      <c r="AC104" s="5"/>
    </row>
    <row r="105" spans="1:29" ht="19.5" x14ac:dyDescent="0.3">
      <c r="A105" s="94"/>
      <c r="B105" s="94"/>
      <c r="C105" s="94"/>
      <c r="D105" s="95"/>
      <c r="E105" s="88"/>
      <c r="F105" s="92" t="s">
        <v>34</v>
      </c>
      <c r="G105" s="87"/>
      <c r="H105" s="87"/>
      <c r="I105" s="87"/>
      <c r="J105" s="87"/>
      <c r="K105" s="86"/>
      <c r="L105" s="91"/>
      <c r="M105" s="91"/>
      <c r="O105" s="29"/>
      <c r="P105" s="29"/>
      <c r="Q105" s="69"/>
      <c r="R105" s="69">
        <f>M36</f>
        <v>0.38054866280672733</v>
      </c>
      <c r="S105" s="91"/>
      <c r="T105" s="69">
        <f>R105</f>
        <v>0.38054866280672733</v>
      </c>
      <c r="U105" s="83"/>
      <c r="V105" s="5"/>
      <c r="W105" s="5"/>
      <c r="X105" s="5"/>
      <c r="Y105" s="5"/>
      <c r="Z105" s="5"/>
      <c r="AA105" s="5"/>
      <c r="AB105" s="5"/>
      <c r="AC105" s="5"/>
    </row>
    <row r="106" spans="1:29" ht="19.5" x14ac:dyDescent="0.3">
      <c r="A106" s="94"/>
      <c r="B106" s="94"/>
      <c r="C106" s="94"/>
      <c r="D106" s="95"/>
      <c r="E106" s="88"/>
      <c r="F106" s="92" t="s">
        <v>35</v>
      </c>
      <c r="G106" s="87"/>
      <c r="H106" s="87"/>
      <c r="I106" s="87"/>
      <c r="J106" s="87"/>
      <c r="K106" s="86"/>
      <c r="L106" s="91"/>
      <c r="M106" s="91"/>
      <c r="O106" s="29"/>
      <c r="P106" s="29"/>
      <c r="Q106" s="91"/>
      <c r="R106" s="91"/>
      <c r="S106" s="91">
        <f>N36</f>
        <v>0.36533391915641478</v>
      </c>
      <c r="T106" s="91">
        <f>S106</f>
        <v>0.36533391915641478</v>
      </c>
      <c r="U106" s="83"/>
      <c r="V106" s="5"/>
      <c r="W106" s="5"/>
      <c r="X106" s="5"/>
      <c r="Y106" s="5"/>
      <c r="Z106" s="5"/>
      <c r="AA106" s="5"/>
      <c r="AB106" s="5"/>
      <c r="AC106" s="5"/>
    </row>
    <row r="107" spans="1:29" ht="19.5" x14ac:dyDescent="0.3">
      <c r="A107" s="94"/>
      <c r="B107" s="94"/>
      <c r="C107" s="94"/>
      <c r="D107" s="95"/>
      <c r="E107" s="88"/>
      <c r="F107" s="92"/>
      <c r="G107" s="87"/>
      <c r="H107" s="87"/>
      <c r="I107" s="87"/>
      <c r="J107" s="87"/>
      <c r="K107" s="86"/>
      <c r="L107" s="86"/>
      <c r="M107" s="86"/>
      <c r="O107" s="29"/>
      <c r="P107" s="29"/>
      <c r="Q107" s="86"/>
      <c r="R107" s="86"/>
      <c r="S107" s="86"/>
      <c r="T107" s="86"/>
      <c r="U107" s="83"/>
      <c r="V107" s="5"/>
      <c r="W107" s="5"/>
      <c r="X107" s="5"/>
      <c r="Y107" s="5"/>
      <c r="Z107" s="5"/>
      <c r="AA107" s="5"/>
      <c r="AB107" s="5"/>
      <c r="AC107" s="5"/>
    </row>
    <row r="108" spans="1:29" ht="19.5" x14ac:dyDescent="0.3">
      <c r="A108" s="94"/>
      <c r="B108" s="94"/>
      <c r="C108" s="94"/>
      <c r="D108" s="95"/>
      <c r="E108" s="88" t="s">
        <v>46</v>
      </c>
      <c r="F108" s="92" t="s">
        <v>27</v>
      </c>
      <c r="G108" s="87"/>
      <c r="H108" s="87"/>
      <c r="I108" s="87"/>
      <c r="J108" s="87"/>
      <c r="K108" s="91">
        <f>F37</f>
        <v>0.1457</v>
      </c>
      <c r="L108" s="86"/>
      <c r="M108" s="86"/>
      <c r="O108" s="29"/>
      <c r="P108" s="29"/>
      <c r="Q108" s="86"/>
      <c r="R108" s="86"/>
      <c r="S108" s="86"/>
      <c r="T108" s="91">
        <f>K108</f>
        <v>0.1457</v>
      </c>
      <c r="U108" s="83"/>
      <c r="V108" s="5"/>
      <c r="W108" s="5"/>
      <c r="X108" s="5"/>
      <c r="Y108" s="5"/>
      <c r="Z108" s="5"/>
      <c r="AA108" s="5"/>
      <c r="AB108" s="5"/>
      <c r="AC108" s="5"/>
    </row>
    <row r="109" spans="1:29" ht="19.5" x14ac:dyDescent="0.3">
      <c r="A109" s="94"/>
      <c r="B109" s="94"/>
      <c r="C109" s="94"/>
      <c r="D109" s="95"/>
      <c r="E109" s="88"/>
      <c r="F109" s="92" t="s">
        <v>28</v>
      </c>
      <c r="G109" s="87"/>
      <c r="H109" s="87"/>
      <c r="I109" s="87"/>
      <c r="J109" s="87"/>
      <c r="K109" s="86"/>
      <c r="L109" s="91">
        <f>G37</f>
        <v>0.12512517788436198</v>
      </c>
      <c r="M109" s="86"/>
      <c r="O109" s="29"/>
      <c r="P109" s="29"/>
      <c r="Q109" s="86"/>
      <c r="R109" s="86"/>
      <c r="S109" s="86"/>
      <c r="T109" s="91">
        <f>L109</f>
        <v>0.12512517788436198</v>
      </c>
      <c r="U109" s="83"/>
      <c r="V109" s="5"/>
      <c r="W109" s="5"/>
      <c r="X109" s="5"/>
      <c r="Y109" s="5"/>
      <c r="Z109" s="5"/>
      <c r="AA109" s="5"/>
      <c r="AB109" s="5"/>
      <c r="AC109" s="5"/>
    </row>
    <row r="110" spans="1:29" ht="19.5" x14ac:dyDescent="0.3">
      <c r="A110" s="94"/>
      <c r="B110" s="94"/>
      <c r="C110" s="94"/>
      <c r="D110" s="95"/>
      <c r="E110" s="88"/>
      <c r="F110" s="92" t="s">
        <v>29</v>
      </c>
      <c r="G110" s="87"/>
      <c r="H110" s="87"/>
      <c r="I110" s="87"/>
      <c r="J110" s="87"/>
      <c r="K110" s="86"/>
      <c r="L110" s="86"/>
      <c r="M110" s="91">
        <f>H37</f>
        <v>0.23768954616085303</v>
      </c>
      <c r="O110" s="29"/>
      <c r="P110" s="29"/>
      <c r="Q110" s="91"/>
      <c r="R110" s="91"/>
      <c r="S110" s="91"/>
      <c r="T110" s="91">
        <f>M110</f>
        <v>0.23768954616085303</v>
      </c>
      <c r="U110" s="83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83"/>
      <c r="B111" s="96"/>
      <c r="C111" s="83"/>
      <c r="D111" s="86"/>
      <c r="E111" s="88"/>
      <c r="F111" s="92" t="s">
        <v>30</v>
      </c>
      <c r="G111" s="87"/>
      <c r="H111" s="87"/>
      <c r="I111" s="87"/>
      <c r="J111" s="87"/>
      <c r="K111" s="86"/>
      <c r="L111" s="86"/>
      <c r="M111" s="91"/>
      <c r="N111" s="69">
        <f>I37</f>
        <v>0.30159580164935201</v>
      </c>
      <c r="O111" s="69"/>
      <c r="P111" s="69"/>
      <c r="Q111" s="91"/>
      <c r="R111" s="91"/>
      <c r="S111" s="91"/>
      <c r="T111" s="91">
        <f>N111</f>
        <v>0.30159580164935201</v>
      </c>
      <c r="U111" s="83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83"/>
      <c r="B112" s="96"/>
      <c r="C112" s="83"/>
      <c r="D112" s="86"/>
      <c r="E112" s="88"/>
      <c r="F112" s="92" t="s">
        <v>31</v>
      </c>
      <c r="G112" s="87"/>
      <c r="H112" s="87"/>
      <c r="I112" s="87"/>
      <c r="J112" s="87"/>
      <c r="K112" s="86"/>
      <c r="L112" s="86"/>
      <c r="M112" s="91"/>
      <c r="N112" s="69"/>
      <c r="O112" s="69">
        <v>0.34601480461353074</v>
      </c>
      <c r="P112" s="69"/>
      <c r="Q112" s="91"/>
      <c r="R112" s="91"/>
      <c r="S112" s="91"/>
      <c r="T112" s="91">
        <f>O112</f>
        <v>0.34601480461353074</v>
      </c>
      <c r="U112" s="83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83"/>
      <c r="B113" s="96"/>
      <c r="C113" s="83"/>
      <c r="D113" s="86"/>
      <c r="E113" s="88"/>
      <c r="F113" s="92" t="s">
        <v>32</v>
      </c>
      <c r="G113" s="87"/>
      <c r="H113" s="87"/>
      <c r="I113" s="87"/>
      <c r="J113" s="87"/>
      <c r="K113" s="86"/>
      <c r="L113" s="86"/>
      <c r="M113" s="91"/>
      <c r="N113" s="69"/>
      <c r="O113" s="69"/>
      <c r="P113" s="69">
        <f>K37</f>
        <v>0.33409886892116897</v>
      </c>
      <c r="Q113" s="91"/>
      <c r="R113" s="91"/>
      <c r="S113" s="91"/>
      <c r="T113" s="91">
        <f>P113</f>
        <v>0.33409886892116897</v>
      </c>
      <c r="U113" s="83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83"/>
      <c r="B114" s="96"/>
      <c r="C114" s="83"/>
      <c r="D114" s="86"/>
      <c r="E114" s="88"/>
      <c r="F114" s="92" t="s">
        <v>33</v>
      </c>
      <c r="G114" s="87"/>
      <c r="H114" s="87"/>
      <c r="I114" s="87"/>
      <c r="J114" s="87"/>
      <c r="K114" s="86"/>
      <c r="L114" s="86"/>
      <c r="M114" s="91"/>
      <c r="O114" s="29"/>
      <c r="P114" s="29"/>
      <c r="Q114" s="69">
        <f>L37</f>
        <v>0.32456537193821494</v>
      </c>
      <c r="R114" s="69"/>
      <c r="S114" s="91"/>
      <c r="T114" s="69">
        <f>Q114</f>
        <v>0.32456537193821494</v>
      </c>
      <c r="U114" s="83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83"/>
      <c r="B115" s="96"/>
      <c r="C115" s="83"/>
      <c r="D115" s="86"/>
      <c r="E115" s="88"/>
      <c r="F115" s="92" t="s">
        <v>34</v>
      </c>
      <c r="G115" s="87"/>
      <c r="H115" s="87"/>
      <c r="I115" s="87"/>
      <c r="J115" s="87"/>
      <c r="K115" s="86"/>
      <c r="L115" s="86"/>
      <c r="M115" s="91"/>
      <c r="O115" s="29"/>
      <c r="P115" s="29"/>
      <c r="Q115" s="69"/>
      <c r="R115" s="69">
        <f>M37</f>
        <v>0.32131282776501091</v>
      </c>
      <c r="S115" s="91"/>
      <c r="T115" s="69">
        <f>R115</f>
        <v>0.32131282776501091</v>
      </c>
      <c r="U115" s="83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83"/>
      <c r="B116" s="96"/>
      <c r="C116" s="83"/>
      <c r="D116" s="86"/>
      <c r="E116" s="88"/>
      <c r="F116" s="92" t="s">
        <v>35</v>
      </c>
      <c r="G116" s="87"/>
      <c r="H116" s="87"/>
      <c r="I116" s="87"/>
      <c r="J116" s="87"/>
      <c r="K116" s="86"/>
      <c r="L116" s="86"/>
      <c r="M116" s="91"/>
      <c r="O116" s="29"/>
      <c r="P116" s="29"/>
      <c r="Q116" s="91"/>
      <c r="R116" s="91"/>
      <c r="S116" s="91">
        <f>N37</f>
        <v>0.42445897660621584</v>
      </c>
      <c r="T116" s="91">
        <f>S116</f>
        <v>0.42445897660621584</v>
      </c>
      <c r="U116" s="83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83"/>
      <c r="B117" s="96"/>
      <c r="C117" s="83"/>
      <c r="D117" s="86"/>
      <c r="E117" s="88"/>
      <c r="F117" s="92"/>
      <c r="G117" s="87"/>
      <c r="H117" s="87"/>
      <c r="I117" s="87"/>
      <c r="J117" s="87"/>
      <c r="K117" s="86"/>
      <c r="L117" s="86"/>
      <c r="M117" s="91"/>
      <c r="O117" s="29"/>
      <c r="P117" s="29"/>
      <c r="Q117" s="91"/>
      <c r="R117" s="91"/>
      <c r="S117" s="91"/>
      <c r="T117" s="91"/>
      <c r="U117" s="83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83"/>
      <c r="B118" s="96"/>
      <c r="C118" s="83"/>
      <c r="D118" s="86"/>
      <c r="E118" s="88" t="s">
        <v>47</v>
      </c>
      <c r="F118" s="89" t="s">
        <v>24</v>
      </c>
      <c r="G118" s="87"/>
      <c r="H118" s="90">
        <f>C38</f>
        <v>0.25250462017313491</v>
      </c>
      <c r="I118" s="87"/>
      <c r="J118" s="87"/>
      <c r="K118" s="86"/>
      <c r="L118" s="91"/>
      <c r="M118" s="91"/>
      <c r="O118" s="29"/>
      <c r="P118" s="29"/>
      <c r="Q118" s="91"/>
      <c r="R118" s="91"/>
      <c r="S118" s="91"/>
      <c r="T118" s="91">
        <f>H118</f>
        <v>0.25250462017313491</v>
      </c>
      <c r="U118" s="83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83"/>
      <c r="B119" s="96"/>
      <c r="C119" s="83"/>
      <c r="D119" s="86"/>
      <c r="E119" s="88"/>
      <c r="F119" s="89" t="s">
        <v>25</v>
      </c>
      <c r="G119" s="87"/>
      <c r="H119" s="87"/>
      <c r="I119" s="90">
        <f>D38</f>
        <v>0.29041785167359441</v>
      </c>
      <c r="J119" s="87"/>
      <c r="K119" s="86"/>
      <c r="L119" s="86"/>
      <c r="M119" s="86"/>
      <c r="O119" s="29"/>
      <c r="P119" s="29"/>
      <c r="Q119" s="86"/>
      <c r="R119" s="86"/>
      <c r="S119" s="86"/>
      <c r="T119" s="91">
        <f>I119</f>
        <v>0.29041785167359441</v>
      </c>
      <c r="U119" s="83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83"/>
      <c r="B120" s="83"/>
      <c r="C120" s="83"/>
      <c r="D120" s="86"/>
      <c r="E120" s="88"/>
      <c r="F120" s="92" t="s">
        <v>26</v>
      </c>
      <c r="G120" s="87"/>
      <c r="H120" s="87"/>
      <c r="I120" s="87"/>
      <c r="J120" s="90">
        <f>E38</f>
        <v>0.27976987551455634</v>
      </c>
      <c r="K120" s="86"/>
      <c r="L120" s="86"/>
      <c r="M120" s="86"/>
      <c r="O120" s="29"/>
      <c r="P120" s="29"/>
      <c r="Q120" s="86"/>
      <c r="R120" s="86"/>
      <c r="S120" s="86"/>
      <c r="T120" s="91">
        <f>J120</f>
        <v>0.27976987551455634</v>
      </c>
      <c r="U120" s="83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83"/>
      <c r="B121" s="83"/>
      <c r="C121" s="83"/>
      <c r="D121" s="86"/>
      <c r="E121" s="88"/>
      <c r="F121" s="92" t="s">
        <v>27</v>
      </c>
      <c r="G121" s="87"/>
      <c r="H121" s="87"/>
      <c r="I121" s="87"/>
      <c r="J121" s="87"/>
      <c r="K121" s="91">
        <f>F38</f>
        <v>0.30170316301703165</v>
      </c>
      <c r="M121" s="91"/>
      <c r="O121" s="29"/>
      <c r="P121" s="29"/>
      <c r="Q121" s="91"/>
      <c r="R121" s="91"/>
      <c r="S121" s="91"/>
      <c r="T121" s="91">
        <f>K121</f>
        <v>0.30170316301703165</v>
      </c>
      <c r="U121" s="83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83"/>
      <c r="B122" s="83"/>
      <c r="C122" s="83"/>
      <c r="D122" s="86"/>
      <c r="E122" s="88"/>
      <c r="F122" s="92" t="s">
        <v>28</v>
      </c>
      <c r="G122" s="87"/>
      <c r="H122" s="87"/>
      <c r="I122" s="87"/>
      <c r="J122" s="87"/>
      <c r="K122" s="86"/>
      <c r="L122" s="91">
        <f>G38</f>
        <v>0.21618590742009844</v>
      </c>
      <c r="M122" s="91"/>
      <c r="O122" s="29"/>
      <c r="P122" s="29"/>
      <c r="Q122" s="91"/>
      <c r="R122" s="91"/>
      <c r="S122" s="91"/>
      <c r="T122" s="91">
        <f>L122</f>
        <v>0.21618590742009844</v>
      </c>
      <c r="U122" s="83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83"/>
      <c r="B123" s="83"/>
      <c r="C123" s="83"/>
      <c r="D123" s="86"/>
      <c r="E123" s="88"/>
      <c r="F123" s="92" t="s">
        <v>29</v>
      </c>
      <c r="G123" s="87"/>
      <c r="H123" s="87"/>
      <c r="I123" s="87"/>
      <c r="J123" s="87"/>
      <c r="K123" s="86"/>
      <c r="L123" s="86"/>
      <c r="M123" s="91">
        <f>H38</f>
        <v>0.28673074522531516</v>
      </c>
      <c r="O123" s="29"/>
      <c r="P123" s="29"/>
      <c r="Q123" s="91"/>
      <c r="R123" s="91"/>
      <c r="S123" s="91"/>
      <c r="T123" s="91">
        <f>M123</f>
        <v>0.28673074522531516</v>
      </c>
      <c r="U123" s="83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83"/>
      <c r="B124" s="83"/>
      <c r="C124" s="83"/>
      <c r="D124" s="86"/>
      <c r="E124" s="88"/>
      <c r="F124" s="92" t="s">
        <v>30</v>
      </c>
      <c r="G124" s="87"/>
      <c r="H124" s="87"/>
      <c r="I124" s="87"/>
      <c r="J124" s="87"/>
      <c r="K124" s="86"/>
      <c r="L124" s="86"/>
      <c r="M124" s="91"/>
      <c r="N124" s="69">
        <f>I38</f>
        <v>0.53785401680165001</v>
      </c>
      <c r="O124" s="69"/>
      <c r="P124" s="69"/>
      <c r="Q124" s="91"/>
      <c r="R124" s="91"/>
      <c r="S124" s="91"/>
      <c r="T124" s="91">
        <f>N124</f>
        <v>0.53785401680165001</v>
      </c>
      <c r="U124" s="83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83"/>
      <c r="B125" s="83"/>
      <c r="C125" s="83"/>
      <c r="D125" s="86"/>
      <c r="E125" s="88"/>
      <c r="F125" s="92" t="s">
        <v>31</v>
      </c>
      <c r="G125" s="87"/>
      <c r="H125" s="87"/>
      <c r="I125" s="87"/>
      <c r="J125" s="87"/>
      <c r="K125" s="86"/>
      <c r="L125" s="86"/>
      <c r="M125" s="91"/>
      <c r="N125" s="69"/>
      <c r="O125" s="69">
        <v>0.49125874125874125</v>
      </c>
      <c r="P125" s="69"/>
      <c r="Q125" s="91"/>
      <c r="R125" s="91"/>
      <c r="S125" s="91"/>
      <c r="T125" s="91">
        <f>O125</f>
        <v>0.49125874125874125</v>
      </c>
      <c r="U125" s="83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83"/>
      <c r="B126" s="83"/>
      <c r="C126" s="83"/>
      <c r="D126" s="86"/>
      <c r="E126" s="88"/>
      <c r="F126" s="92" t="s">
        <v>32</v>
      </c>
      <c r="G126" s="87"/>
      <c r="H126" s="87"/>
      <c r="I126" s="87"/>
      <c r="J126" s="87"/>
      <c r="K126" s="86"/>
      <c r="L126" s="86"/>
      <c r="M126" s="91"/>
      <c r="N126" s="69"/>
      <c r="O126" s="69"/>
      <c r="P126" s="69">
        <f>K38</f>
        <v>0.56684272834896643</v>
      </c>
      <c r="Q126" s="91"/>
      <c r="R126" s="91"/>
      <c r="S126" s="91"/>
      <c r="T126" s="91">
        <f>P126</f>
        <v>0.56684272834896643</v>
      </c>
      <c r="U126" s="83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83"/>
      <c r="B127" s="83"/>
      <c r="C127" s="83"/>
      <c r="D127" s="86"/>
      <c r="E127" s="88"/>
      <c r="F127" s="92" t="s">
        <v>33</v>
      </c>
      <c r="G127" s="87"/>
      <c r="H127" s="87"/>
      <c r="I127" s="87"/>
      <c r="J127" s="87"/>
      <c r="K127" s="86"/>
      <c r="L127" s="86"/>
      <c r="M127" s="91"/>
      <c r="O127" s="29"/>
      <c r="P127" s="29"/>
      <c r="Q127" s="69">
        <f>L38</f>
        <v>0.50478001373263615</v>
      </c>
      <c r="R127" s="69"/>
      <c r="S127" s="91"/>
      <c r="T127" s="69">
        <f>Q127</f>
        <v>0.50478001373263615</v>
      </c>
      <c r="U127" s="83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83"/>
      <c r="B128" s="83"/>
      <c r="C128" s="83"/>
      <c r="D128" s="86"/>
      <c r="E128" s="88"/>
      <c r="F128" s="92" t="s">
        <v>34</v>
      </c>
      <c r="G128" s="87"/>
      <c r="H128" s="87"/>
      <c r="I128" s="87"/>
      <c r="J128" s="87"/>
      <c r="K128" s="86"/>
      <c r="L128" s="86"/>
      <c r="M128" s="91"/>
      <c r="O128" s="29"/>
      <c r="P128" s="29"/>
      <c r="Q128" s="69"/>
      <c r="R128" s="69">
        <f>M38</f>
        <v>0.51589190107928951</v>
      </c>
      <c r="S128" s="91"/>
      <c r="T128" s="69">
        <f>R128</f>
        <v>0.51589190107928951</v>
      </c>
      <c r="U128" s="83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83"/>
      <c r="B129" s="83"/>
      <c r="C129" s="83"/>
      <c r="D129" s="86"/>
      <c r="E129" s="88"/>
      <c r="F129" s="92" t="s">
        <v>35</v>
      </c>
      <c r="G129" s="87"/>
      <c r="H129" s="87"/>
      <c r="I129" s="87"/>
      <c r="J129" s="87"/>
      <c r="K129" s="86"/>
      <c r="L129" s="86"/>
      <c r="M129" s="91"/>
      <c r="O129" s="29"/>
      <c r="P129" s="29"/>
      <c r="Q129" s="91"/>
      <c r="R129" s="91"/>
      <c r="S129" s="91">
        <f>N38</f>
        <v>0.51429924242424241</v>
      </c>
      <c r="T129" s="91">
        <f>S129</f>
        <v>0.51429924242424241</v>
      </c>
      <c r="U129" s="83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83"/>
      <c r="B130" s="83"/>
      <c r="C130" s="83"/>
      <c r="D130" s="86"/>
      <c r="E130" s="93"/>
      <c r="F130" s="92"/>
      <c r="G130" s="87"/>
      <c r="H130" s="87"/>
      <c r="I130" s="87"/>
      <c r="J130" s="87"/>
      <c r="K130" s="86"/>
      <c r="L130" s="86"/>
      <c r="M130" s="86"/>
      <c r="O130" s="29"/>
      <c r="P130" s="29"/>
      <c r="Q130" s="86"/>
      <c r="R130" s="86"/>
      <c r="S130" s="86"/>
      <c r="T130" s="86"/>
      <c r="U130" s="83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83"/>
      <c r="B131" s="83"/>
      <c r="C131" s="83"/>
      <c r="D131" s="86"/>
      <c r="E131" s="88" t="s">
        <v>48</v>
      </c>
      <c r="F131" s="92" t="s">
        <v>26</v>
      </c>
      <c r="G131" s="87"/>
      <c r="H131" s="87"/>
      <c r="I131" s="87"/>
      <c r="J131" s="90">
        <f>E39</f>
        <v>0.19040000000000001</v>
      </c>
      <c r="K131" s="86"/>
      <c r="L131" s="86"/>
      <c r="M131" s="86"/>
      <c r="O131" s="29"/>
      <c r="P131" s="29"/>
      <c r="Q131" s="86"/>
      <c r="R131" s="86"/>
      <c r="S131" s="86"/>
      <c r="T131" s="91">
        <f>J131</f>
        <v>0.19040000000000001</v>
      </c>
      <c r="U131" s="83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83"/>
      <c r="B132" s="83"/>
      <c r="C132" s="83"/>
      <c r="D132" s="86"/>
      <c r="E132" s="88"/>
      <c r="F132" s="92" t="s">
        <v>27</v>
      </c>
      <c r="G132" s="87"/>
      <c r="H132" s="87"/>
      <c r="I132" s="87"/>
      <c r="J132" s="87"/>
      <c r="K132" s="91">
        <f>F39</f>
        <v>0.38050314465408808</v>
      </c>
      <c r="L132" s="86"/>
      <c r="M132" s="86"/>
      <c r="O132" s="29"/>
      <c r="P132" s="29"/>
      <c r="Q132" s="86"/>
      <c r="R132" s="86"/>
      <c r="S132" s="86"/>
      <c r="T132" s="91">
        <f>K132</f>
        <v>0.38050314465408808</v>
      </c>
      <c r="U132" s="83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83"/>
      <c r="B133" s="83"/>
      <c r="C133" s="83"/>
      <c r="D133" s="86"/>
      <c r="E133" s="88"/>
      <c r="F133" s="92" t="s">
        <v>28</v>
      </c>
      <c r="G133" s="87"/>
      <c r="H133" s="87"/>
      <c r="I133" s="87"/>
      <c r="J133" s="87"/>
      <c r="K133" s="86"/>
      <c r="L133" s="91">
        <f>G39</f>
        <v>0.2838740458015267</v>
      </c>
      <c r="M133" s="91"/>
      <c r="O133" s="29"/>
      <c r="P133" s="29"/>
      <c r="Q133" s="91"/>
      <c r="R133" s="91"/>
      <c r="S133" s="91"/>
      <c r="T133" s="91">
        <f>L133</f>
        <v>0.2838740458015267</v>
      </c>
      <c r="U133" s="83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83"/>
      <c r="B134" s="83"/>
      <c r="C134" s="83"/>
      <c r="D134" s="86"/>
      <c r="E134" s="88"/>
      <c r="F134" s="92" t="s">
        <v>29</v>
      </c>
      <c r="G134" s="87"/>
      <c r="H134" s="87"/>
      <c r="I134" s="87"/>
      <c r="J134" s="87"/>
      <c r="K134" s="86"/>
      <c r="L134" s="91"/>
      <c r="M134" s="91">
        <f>H39</f>
        <v>0.39344521849271691</v>
      </c>
      <c r="O134" s="29"/>
      <c r="P134" s="29"/>
      <c r="Q134" s="91"/>
      <c r="R134" s="91"/>
      <c r="S134" s="91"/>
      <c r="T134" s="91">
        <f>M134</f>
        <v>0.39344521849271691</v>
      </c>
      <c r="U134" s="83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83"/>
      <c r="B135" s="83"/>
      <c r="C135" s="83"/>
      <c r="D135" s="86"/>
      <c r="E135" s="88"/>
      <c r="F135" s="92" t="s">
        <v>30</v>
      </c>
      <c r="G135" s="87"/>
      <c r="H135" s="87"/>
      <c r="I135" s="87"/>
      <c r="J135" s="87"/>
      <c r="K135" s="86"/>
      <c r="L135" s="91"/>
      <c r="M135" s="91"/>
      <c r="N135" s="69">
        <f>I39</f>
        <v>0.48927103941561406</v>
      </c>
      <c r="O135" s="69"/>
      <c r="P135" s="69"/>
      <c r="Q135" s="91"/>
      <c r="R135" s="91"/>
      <c r="S135" s="91"/>
      <c r="T135" s="91">
        <f>N135</f>
        <v>0.48927103941561406</v>
      </c>
      <c r="U135" s="83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83"/>
      <c r="B136" s="83"/>
      <c r="C136" s="83"/>
      <c r="D136" s="86"/>
      <c r="E136" s="88"/>
      <c r="F136" s="92" t="s">
        <v>31</v>
      </c>
      <c r="G136" s="87"/>
      <c r="H136" s="87"/>
      <c r="I136" s="87"/>
      <c r="J136" s="87"/>
      <c r="K136" s="86"/>
      <c r="L136" s="91"/>
      <c r="M136" s="91"/>
      <c r="N136" s="69"/>
      <c r="O136" s="69">
        <v>0.45136730888750776</v>
      </c>
      <c r="P136" s="69"/>
      <c r="Q136" s="91"/>
      <c r="R136" s="91"/>
      <c r="S136" s="91"/>
      <c r="T136" s="91">
        <f>O136</f>
        <v>0.45136730888750776</v>
      </c>
      <c r="U136" s="83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83"/>
      <c r="B137" s="83"/>
      <c r="C137" s="83"/>
      <c r="D137" s="86"/>
      <c r="E137" s="88"/>
      <c r="F137" s="92" t="s">
        <v>32</v>
      </c>
      <c r="G137" s="87"/>
      <c r="H137" s="87"/>
      <c r="I137" s="87"/>
      <c r="J137" s="87"/>
      <c r="K137" s="86"/>
      <c r="L137" s="91"/>
      <c r="M137" s="91"/>
      <c r="N137" s="69"/>
      <c r="O137" s="69"/>
      <c r="P137" s="69">
        <f>K39</f>
        <v>0.40686122322260165</v>
      </c>
      <c r="Q137" s="91"/>
      <c r="R137" s="91"/>
      <c r="S137" s="91"/>
      <c r="T137" s="91">
        <f>P137</f>
        <v>0.40686122322260165</v>
      </c>
      <c r="U137" s="83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83"/>
      <c r="B138" s="83"/>
      <c r="C138" s="83"/>
      <c r="D138" s="86"/>
      <c r="E138" s="88"/>
      <c r="F138" s="92" t="s">
        <v>33</v>
      </c>
      <c r="G138" s="87"/>
      <c r="H138" s="87"/>
      <c r="I138" s="87"/>
      <c r="J138" s="87"/>
      <c r="K138" s="86"/>
      <c r="L138" s="91"/>
      <c r="M138" s="91"/>
      <c r="O138" s="29"/>
      <c r="P138" s="29"/>
      <c r="Q138" s="69">
        <f>L39</f>
        <v>0.40126760563380282</v>
      </c>
      <c r="R138" s="69"/>
      <c r="S138" s="91"/>
      <c r="T138" s="69">
        <f>Q138</f>
        <v>0.40126760563380282</v>
      </c>
      <c r="U138" s="83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83"/>
      <c r="B139" s="83"/>
      <c r="C139" s="83"/>
      <c r="D139" s="86"/>
      <c r="E139" s="88"/>
      <c r="F139" s="92" t="s">
        <v>34</v>
      </c>
      <c r="G139" s="87"/>
      <c r="H139" s="87"/>
      <c r="I139" s="87"/>
      <c r="J139" s="87"/>
      <c r="K139" s="86"/>
      <c r="L139" s="91"/>
      <c r="M139" s="91"/>
      <c r="O139" s="29"/>
      <c r="P139" s="29"/>
      <c r="Q139" s="69"/>
      <c r="R139" s="69">
        <f>M39</f>
        <v>0.41577008106116431</v>
      </c>
      <c r="S139" s="91"/>
      <c r="T139" s="69">
        <f>R139</f>
        <v>0.41577008106116431</v>
      </c>
      <c r="U139" s="83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83"/>
      <c r="B140" s="83"/>
      <c r="C140" s="83"/>
      <c r="D140" s="86"/>
      <c r="E140" s="88"/>
      <c r="F140" s="92" t="s">
        <v>35</v>
      </c>
      <c r="G140" s="87"/>
      <c r="H140" s="87"/>
      <c r="I140" s="87"/>
      <c r="J140" s="87"/>
      <c r="K140" s="86"/>
      <c r="L140" s="91"/>
      <c r="M140" s="91"/>
      <c r="O140" s="29"/>
      <c r="P140" s="29"/>
      <c r="Q140" s="91"/>
      <c r="R140" s="91"/>
      <c r="S140" s="91">
        <f>N39</f>
        <v>0.45770440251572325</v>
      </c>
      <c r="T140" s="91">
        <f>S140</f>
        <v>0.45770440251572325</v>
      </c>
      <c r="U140" s="83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83"/>
      <c r="B141" s="83"/>
      <c r="C141" s="83"/>
      <c r="D141" s="86"/>
      <c r="E141" s="93"/>
      <c r="F141" s="92"/>
      <c r="G141" s="87"/>
      <c r="H141" s="87"/>
      <c r="I141" s="87"/>
      <c r="J141" s="87"/>
      <c r="K141" s="86"/>
      <c r="L141" s="86"/>
      <c r="M141" s="86"/>
      <c r="O141" s="29"/>
      <c r="P141" s="29"/>
      <c r="Q141" s="86"/>
      <c r="R141" s="86"/>
      <c r="S141" s="86"/>
      <c r="T141" s="86"/>
      <c r="U141" s="83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83"/>
      <c r="B142" s="83"/>
      <c r="C142" s="83"/>
      <c r="D142" s="86"/>
      <c r="E142" s="88" t="s">
        <v>49</v>
      </c>
      <c r="F142" s="89" t="s">
        <v>24</v>
      </c>
      <c r="G142" s="87"/>
      <c r="H142" s="90">
        <f>C40</f>
        <v>0.26009280742459395</v>
      </c>
      <c r="I142" s="87"/>
      <c r="J142" s="87"/>
      <c r="K142" s="86"/>
      <c r="L142" s="86"/>
      <c r="M142" s="86"/>
      <c r="O142" s="29"/>
      <c r="P142" s="29"/>
      <c r="Q142" s="86"/>
      <c r="R142" s="86"/>
      <c r="S142" s="86"/>
      <c r="T142" s="91">
        <f>H142</f>
        <v>0.26009280742459395</v>
      </c>
      <c r="U142" s="83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5"/>
      <c r="B143" s="5"/>
      <c r="C143" s="5"/>
      <c r="E143" s="88"/>
      <c r="F143" s="89" t="s">
        <v>25</v>
      </c>
      <c r="G143" s="87"/>
      <c r="H143" s="87"/>
      <c r="I143" s="90">
        <f>D40</f>
        <v>0.17415246945448287</v>
      </c>
      <c r="J143" s="87"/>
      <c r="K143" s="86"/>
      <c r="L143" s="86"/>
      <c r="M143" s="86"/>
      <c r="O143" s="29"/>
      <c r="P143" s="29"/>
      <c r="Q143" s="86"/>
      <c r="R143" s="86"/>
      <c r="S143" s="86"/>
      <c r="T143" s="91">
        <f>I143</f>
        <v>0.17415246945448287</v>
      </c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5"/>
      <c r="B144" s="5"/>
      <c r="C144" s="5"/>
      <c r="E144" s="88"/>
      <c r="F144" s="92" t="s">
        <v>26</v>
      </c>
      <c r="G144" s="87"/>
      <c r="H144" s="87"/>
      <c r="I144" s="87"/>
      <c r="J144" s="90">
        <f>E40</f>
        <v>0.207132667617689</v>
      </c>
      <c r="K144" s="86"/>
      <c r="L144" s="86"/>
      <c r="M144" s="86"/>
      <c r="O144" s="29"/>
      <c r="P144" s="29"/>
      <c r="Q144" s="86"/>
      <c r="R144" s="86"/>
      <c r="S144" s="86"/>
      <c r="T144" s="91">
        <f>J144</f>
        <v>0.207132667617689</v>
      </c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5"/>
      <c r="B145" s="5"/>
      <c r="C145" s="5"/>
      <c r="E145" s="88"/>
      <c r="F145" s="92" t="s">
        <v>27</v>
      </c>
      <c r="G145" s="87"/>
      <c r="H145" s="87"/>
      <c r="I145" s="87"/>
      <c r="J145" s="87"/>
      <c r="K145" s="91">
        <f>F40</f>
        <v>0.12599230214096704</v>
      </c>
      <c r="L145" s="91"/>
      <c r="M145" s="91"/>
      <c r="O145" s="29"/>
      <c r="P145" s="29"/>
      <c r="Q145" s="91"/>
      <c r="R145" s="91"/>
      <c r="S145" s="91"/>
      <c r="T145" s="91">
        <f>K145</f>
        <v>0.12599230214096704</v>
      </c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5"/>
      <c r="B146" s="5"/>
      <c r="C146" s="5"/>
      <c r="E146" s="88"/>
      <c r="F146" s="92" t="s">
        <v>28</v>
      </c>
      <c r="G146" s="87"/>
      <c r="H146" s="87"/>
      <c r="I146" s="87"/>
      <c r="J146" s="87"/>
      <c r="K146" s="86"/>
      <c r="L146" s="91">
        <f>G40</f>
        <v>9.9803606498839487E-2</v>
      </c>
      <c r="M146" s="91"/>
      <c r="O146" s="29"/>
      <c r="P146" s="29"/>
      <c r="Q146" s="91"/>
      <c r="R146" s="91"/>
      <c r="S146" s="91"/>
      <c r="T146" s="91">
        <f>L146</f>
        <v>9.9803606498839487E-2</v>
      </c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5"/>
      <c r="B147" s="5"/>
      <c r="C147" s="5"/>
      <c r="E147" s="88"/>
      <c r="F147" s="92" t="s">
        <v>29</v>
      </c>
      <c r="G147" s="87"/>
      <c r="H147" s="87"/>
      <c r="I147" s="87"/>
      <c r="J147" s="87"/>
      <c r="K147" s="86"/>
      <c r="L147" s="86"/>
      <c r="M147" s="91">
        <f>H40</f>
        <v>0.28198101203875892</v>
      </c>
      <c r="O147" s="29"/>
      <c r="P147" s="29"/>
      <c r="Q147" s="91"/>
      <c r="R147" s="91"/>
      <c r="S147" s="91"/>
      <c r="T147" s="91">
        <f>M147</f>
        <v>0.28198101203875892</v>
      </c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5"/>
      <c r="B148" s="5"/>
      <c r="C148" s="5"/>
      <c r="E148" s="88"/>
      <c r="F148" s="92" t="s">
        <v>30</v>
      </c>
      <c r="G148" s="87"/>
      <c r="H148" s="87"/>
      <c r="I148" s="87"/>
      <c r="J148" s="87"/>
      <c r="K148" s="86"/>
      <c r="L148" s="86"/>
      <c r="M148" s="91"/>
      <c r="N148" s="69">
        <f>I40</f>
        <v>0.32921395544346366</v>
      </c>
      <c r="O148" s="69"/>
      <c r="P148" s="69"/>
      <c r="Q148" s="91"/>
      <c r="R148" s="91"/>
      <c r="S148" s="91"/>
      <c r="T148" s="91">
        <f>N148</f>
        <v>0.32921395544346366</v>
      </c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5"/>
      <c r="B149" s="5"/>
      <c r="C149" s="5"/>
      <c r="E149" s="88"/>
      <c r="F149" s="92" t="s">
        <v>31</v>
      </c>
      <c r="G149" s="87"/>
      <c r="H149" s="87"/>
      <c r="I149" s="87"/>
      <c r="J149" s="87"/>
      <c r="K149" s="86"/>
      <c r="L149" s="86"/>
      <c r="M149" s="91"/>
      <c r="N149" s="69"/>
      <c r="O149" s="69">
        <v>0.39745139986977956</v>
      </c>
      <c r="P149" s="69"/>
      <c r="Q149" s="91"/>
      <c r="R149" s="91"/>
      <c r="S149" s="91"/>
      <c r="T149" s="91">
        <f>O149</f>
        <v>0.39745139986977956</v>
      </c>
      <c r="U149" s="5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5"/>
      <c r="B150" s="5"/>
      <c r="C150" s="5"/>
      <c r="E150" s="88"/>
      <c r="F150" s="92" t="s">
        <v>32</v>
      </c>
      <c r="G150" s="87"/>
      <c r="H150" s="87"/>
      <c r="I150" s="87"/>
      <c r="J150" s="87"/>
      <c r="K150" s="86"/>
      <c r="L150" s="86"/>
      <c r="M150" s="91"/>
      <c r="N150" s="69"/>
      <c r="O150" s="69"/>
      <c r="P150" s="69">
        <f>K40</f>
        <v>0.44280618311533887</v>
      </c>
      <c r="Q150" s="91"/>
      <c r="R150" s="91"/>
      <c r="S150" s="91"/>
      <c r="T150" s="91">
        <f>P150</f>
        <v>0.44280618311533887</v>
      </c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5"/>
      <c r="B151" s="5"/>
      <c r="C151" s="5"/>
      <c r="E151" s="93"/>
      <c r="F151" s="92" t="s">
        <v>33</v>
      </c>
      <c r="G151" s="87"/>
      <c r="H151" s="87"/>
      <c r="I151" s="87"/>
      <c r="J151" s="87"/>
      <c r="K151" s="86"/>
      <c r="L151" s="86"/>
      <c r="M151" s="91"/>
      <c r="O151" s="29"/>
      <c r="P151" s="29"/>
      <c r="Q151" s="69">
        <f>L40</f>
        <v>0.40535356177522014</v>
      </c>
      <c r="R151" s="69"/>
      <c r="S151" s="91"/>
      <c r="T151" s="69">
        <f>Q151</f>
        <v>0.40535356177522014</v>
      </c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5"/>
      <c r="B152" s="5"/>
      <c r="C152" s="5"/>
      <c r="E152" s="93"/>
      <c r="F152" s="92" t="s">
        <v>34</v>
      </c>
      <c r="G152" s="87"/>
      <c r="H152" s="87"/>
      <c r="I152" s="87"/>
      <c r="J152" s="87"/>
      <c r="K152" s="86"/>
      <c r="L152" s="86"/>
      <c r="M152" s="91"/>
      <c r="O152" s="29"/>
      <c r="P152" s="29"/>
      <c r="Q152" s="69"/>
      <c r="R152" s="69">
        <f>M40</f>
        <v>0.42656633127589416</v>
      </c>
      <c r="S152" s="91"/>
      <c r="T152" s="69">
        <f>R152</f>
        <v>0.42656633127589416</v>
      </c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5"/>
      <c r="B153" s="5"/>
      <c r="C153" s="5"/>
      <c r="E153" s="93"/>
      <c r="F153" s="92" t="s">
        <v>35</v>
      </c>
      <c r="G153" s="87"/>
      <c r="H153" s="87"/>
      <c r="I153" s="87"/>
      <c r="J153" s="87"/>
      <c r="K153" s="86"/>
      <c r="L153" s="86"/>
      <c r="M153" s="91"/>
      <c r="O153" s="29"/>
      <c r="P153" s="29"/>
      <c r="Q153" s="91"/>
      <c r="R153" s="91"/>
      <c r="S153" s="91">
        <f>N40</f>
        <v>0.31382268827454718</v>
      </c>
      <c r="T153" s="91">
        <f>S153</f>
        <v>0.31382268827454718</v>
      </c>
      <c r="U153" s="5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5"/>
      <c r="B154" s="5"/>
      <c r="C154" s="5"/>
      <c r="E154" s="93"/>
      <c r="F154" s="92"/>
      <c r="G154" s="87"/>
      <c r="H154" s="87"/>
      <c r="I154" s="87"/>
      <c r="J154" s="87"/>
      <c r="K154" s="86"/>
      <c r="O154" s="29"/>
      <c r="P154" s="29"/>
      <c r="Q154" s="29"/>
      <c r="R154" s="29"/>
      <c r="S154" s="29"/>
      <c r="T154" s="86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83"/>
      <c r="B155" s="83"/>
      <c r="C155" s="83"/>
      <c r="D155" s="86"/>
      <c r="E155" s="88" t="s">
        <v>50</v>
      </c>
      <c r="F155" s="89" t="s">
        <v>24</v>
      </c>
      <c r="G155" s="87"/>
      <c r="H155" s="90">
        <f>C41</f>
        <v>0.31963141602476425</v>
      </c>
      <c r="I155" s="87"/>
      <c r="J155" s="87"/>
      <c r="K155" s="86"/>
      <c r="O155" s="29"/>
      <c r="P155" s="29"/>
      <c r="Q155" s="29"/>
      <c r="R155" s="29"/>
      <c r="S155" s="29"/>
      <c r="T155" s="91">
        <f>H155</f>
        <v>0.31963141602476425</v>
      </c>
      <c r="U155" s="83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83"/>
      <c r="B156" s="83"/>
      <c r="C156" s="83"/>
      <c r="D156" s="86"/>
      <c r="E156" s="88"/>
      <c r="F156" s="89" t="s">
        <v>25</v>
      </c>
      <c r="G156" s="87"/>
      <c r="H156" s="87"/>
      <c r="I156" s="90">
        <f>D41</f>
        <v>0.343114857412951</v>
      </c>
      <c r="J156" s="87"/>
      <c r="K156" s="86"/>
      <c r="O156" s="29"/>
      <c r="P156" s="29"/>
      <c r="Q156" s="29"/>
      <c r="R156" s="29"/>
      <c r="S156" s="29"/>
      <c r="T156" s="91">
        <f>I156</f>
        <v>0.343114857412951</v>
      </c>
      <c r="U156" s="83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83"/>
      <c r="B157" s="83"/>
      <c r="C157" s="83"/>
      <c r="D157" s="86"/>
      <c r="E157" s="88"/>
      <c r="F157" s="92" t="s">
        <v>26</v>
      </c>
      <c r="G157" s="87"/>
      <c r="H157" s="87"/>
      <c r="I157" s="87"/>
      <c r="J157" s="90">
        <f>E41</f>
        <v>0.32092955911098242</v>
      </c>
      <c r="K157" s="86"/>
      <c r="O157" s="29"/>
      <c r="P157" s="29"/>
      <c r="Q157" s="29"/>
      <c r="R157" s="29"/>
      <c r="S157" s="29"/>
      <c r="T157" s="91">
        <f>J157</f>
        <v>0.32092955911098242</v>
      </c>
      <c r="U157" s="83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83"/>
      <c r="B158" s="83"/>
      <c r="C158" s="83"/>
      <c r="D158" s="86"/>
      <c r="E158" s="88"/>
      <c r="F158" s="92" t="s">
        <v>27</v>
      </c>
      <c r="G158" s="87"/>
      <c r="H158" s="87"/>
      <c r="I158" s="87"/>
      <c r="J158" s="87"/>
      <c r="K158" s="91">
        <f>F41</f>
        <v>0.32350816356017914</v>
      </c>
      <c r="O158" s="29"/>
      <c r="P158" s="29"/>
      <c r="Q158" s="29"/>
      <c r="R158" s="29"/>
      <c r="S158" s="29"/>
      <c r="T158" s="91">
        <f>K158</f>
        <v>0.32350816356017914</v>
      </c>
      <c r="U158" s="83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83"/>
      <c r="B159" s="83"/>
      <c r="C159" s="83"/>
      <c r="D159" s="86"/>
      <c r="E159" s="88"/>
      <c r="F159" s="92" t="s">
        <v>28</v>
      </c>
      <c r="G159" s="87"/>
      <c r="H159" s="87"/>
      <c r="I159" s="87"/>
      <c r="J159" s="87"/>
      <c r="K159" s="86"/>
      <c r="L159" s="69">
        <f>G41</f>
        <v>0.17843313646497438</v>
      </c>
      <c r="O159" s="29"/>
      <c r="P159" s="29"/>
      <c r="Q159" s="29"/>
      <c r="R159" s="29"/>
      <c r="S159" s="29"/>
      <c r="T159" s="91">
        <f>L159</f>
        <v>0.17843313646497438</v>
      </c>
      <c r="U159" s="83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83"/>
      <c r="B160" s="83"/>
      <c r="C160" s="83"/>
      <c r="D160" s="86"/>
      <c r="E160" s="88"/>
      <c r="F160" s="92" t="s">
        <v>29</v>
      </c>
      <c r="G160" s="87"/>
      <c r="H160" s="87"/>
      <c r="I160" s="87"/>
      <c r="J160" s="87"/>
      <c r="K160" s="86"/>
      <c r="M160" s="69">
        <f>H41</f>
        <v>0.27102803738317754</v>
      </c>
      <c r="O160" s="29"/>
      <c r="P160" s="29"/>
      <c r="Q160" s="69"/>
      <c r="R160" s="69"/>
      <c r="S160" s="69"/>
      <c r="T160" s="91">
        <f>M160</f>
        <v>0.27102803738317754</v>
      </c>
      <c r="U160" s="83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83"/>
      <c r="B161" s="83"/>
      <c r="C161" s="83"/>
      <c r="D161" s="86"/>
      <c r="E161" s="88"/>
      <c r="F161" s="92" t="s">
        <v>30</v>
      </c>
      <c r="G161" s="87"/>
      <c r="H161" s="87"/>
      <c r="I161" s="87"/>
      <c r="J161" s="87"/>
      <c r="K161" s="86"/>
      <c r="M161" s="69"/>
      <c r="N161" s="69">
        <f>I41</f>
        <v>0.47531572904707231</v>
      </c>
      <c r="O161" s="69"/>
      <c r="P161" s="69"/>
      <c r="Q161" s="69"/>
      <c r="R161" s="69"/>
      <c r="S161" s="69"/>
      <c r="T161" s="91">
        <f>N161</f>
        <v>0.47531572904707231</v>
      </c>
      <c r="U161" s="83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83"/>
      <c r="B162" s="83"/>
      <c r="C162" s="83"/>
      <c r="D162" s="86"/>
      <c r="E162" s="88"/>
      <c r="F162" s="92" t="s">
        <v>31</v>
      </c>
      <c r="G162" s="87"/>
      <c r="H162" s="87"/>
      <c r="I162" s="87"/>
      <c r="J162" s="87"/>
      <c r="K162" s="86"/>
      <c r="M162" s="69"/>
      <c r="N162" s="69"/>
      <c r="O162" s="69">
        <v>0.41882078488918989</v>
      </c>
      <c r="P162" s="69"/>
      <c r="Q162" s="69"/>
      <c r="R162" s="69"/>
      <c r="S162" s="69"/>
      <c r="T162" s="91">
        <f>O162</f>
        <v>0.41882078488918989</v>
      </c>
      <c r="U162" s="83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83"/>
      <c r="B163" s="83"/>
      <c r="C163" s="83"/>
      <c r="D163" s="86"/>
      <c r="E163" s="88"/>
      <c r="F163" s="92" t="s">
        <v>32</v>
      </c>
      <c r="G163" s="87"/>
      <c r="H163" s="87"/>
      <c r="I163" s="87"/>
      <c r="J163" s="87"/>
      <c r="K163" s="86"/>
      <c r="M163" s="69"/>
      <c r="N163" s="69"/>
      <c r="O163" s="69"/>
      <c r="P163" s="69">
        <f>K41</f>
        <v>0.39774927395934173</v>
      </c>
      <c r="Q163" s="69"/>
      <c r="R163" s="69"/>
      <c r="S163" s="69"/>
      <c r="T163" s="91">
        <f>P163</f>
        <v>0.39774927395934173</v>
      </c>
      <c r="U163" s="83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83"/>
      <c r="B164" s="83"/>
      <c r="C164" s="83"/>
      <c r="D164" s="86"/>
      <c r="E164" s="88"/>
      <c r="F164" s="92" t="s">
        <v>33</v>
      </c>
      <c r="G164" s="87"/>
      <c r="H164" s="87"/>
      <c r="I164" s="87"/>
      <c r="J164" s="87"/>
      <c r="K164" s="86"/>
      <c r="M164" s="69"/>
      <c r="O164" s="29"/>
      <c r="P164" s="29"/>
      <c r="Q164" s="69">
        <f>L41</f>
        <v>0.41043870296514651</v>
      </c>
      <c r="R164" s="69"/>
      <c r="S164" s="69"/>
      <c r="T164" s="69">
        <f>Q164</f>
        <v>0.41043870296514651</v>
      </c>
      <c r="U164" s="83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83"/>
      <c r="B165" s="83"/>
      <c r="C165" s="83"/>
      <c r="D165" s="86"/>
      <c r="E165" s="88"/>
      <c r="F165" s="92" t="s">
        <v>34</v>
      </c>
      <c r="G165" s="87"/>
      <c r="H165" s="87"/>
      <c r="I165" s="87"/>
      <c r="J165" s="87"/>
      <c r="K165" s="86"/>
      <c r="M165" s="69"/>
      <c r="O165" s="29"/>
      <c r="P165" s="29"/>
      <c r="Q165" s="69"/>
      <c r="R165" s="69">
        <f>M41</f>
        <v>0.43719491859442744</v>
      </c>
      <c r="S165" s="69"/>
      <c r="T165" s="69">
        <f>R165</f>
        <v>0.43719491859442744</v>
      </c>
      <c r="U165" s="83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83"/>
      <c r="B166" s="83"/>
      <c r="C166" s="83"/>
      <c r="D166" s="86"/>
      <c r="E166" s="88"/>
      <c r="F166" s="92" t="s">
        <v>35</v>
      </c>
      <c r="G166" s="87"/>
      <c r="H166" s="87"/>
      <c r="I166" s="87"/>
      <c r="J166" s="87"/>
      <c r="K166" s="86"/>
      <c r="M166" s="69"/>
      <c r="O166" s="29"/>
      <c r="P166" s="29"/>
      <c r="Q166" s="69"/>
      <c r="R166" s="69"/>
      <c r="S166" s="69">
        <f>N41</f>
        <v>0.41921967303200991</v>
      </c>
      <c r="T166" s="91">
        <f>S166</f>
        <v>0.41921967303200991</v>
      </c>
      <c r="U166" s="83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5"/>
      <c r="B167" s="5"/>
      <c r="C167" s="5"/>
      <c r="E167" s="93"/>
      <c r="F167" s="92"/>
      <c r="G167" s="87"/>
      <c r="H167" s="87"/>
      <c r="I167" s="87"/>
      <c r="J167" s="87"/>
      <c r="K167" s="86"/>
      <c r="L167" s="86"/>
      <c r="M167" s="86"/>
      <c r="O167" s="29"/>
      <c r="P167" s="29"/>
      <c r="Q167" s="86"/>
      <c r="R167" s="86"/>
      <c r="S167" s="86"/>
      <c r="T167" s="86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5"/>
      <c r="B168" s="5"/>
      <c r="C168" s="5"/>
      <c r="E168" s="88" t="s">
        <v>51</v>
      </c>
      <c r="F168" s="89" t="s">
        <v>24</v>
      </c>
      <c r="G168" s="87"/>
      <c r="H168" s="90">
        <f>C42</f>
        <v>0.10568031704095113</v>
      </c>
      <c r="I168" s="87"/>
      <c r="J168" s="87"/>
      <c r="K168" s="86"/>
      <c r="L168" s="86"/>
      <c r="M168" s="86"/>
      <c r="O168" s="29"/>
      <c r="P168" s="29"/>
      <c r="Q168" s="86"/>
      <c r="R168" s="86"/>
      <c r="S168" s="86"/>
      <c r="T168" s="91">
        <f>H168</f>
        <v>0.10568031704095113</v>
      </c>
      <c r="U168" s="5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5"/>
      <c r="B169" s="5"/>
      <c r="C169" s="5"/>
      <c r="E169" s="88"/>
      <c r="F169" s="89" t="s">
        <v>25</v>
      </c>
      <c r="G169" s="87"/>
      <c r="H169" s="87"/>
      <c r="I169" s="90">
        <f>D42</f>
        <v>0.11816849816849817</v>
      </c>
      <c r="J169" s="87"/>
      <c r="K169" s="86"/>
      <c r="L169" s="86"/>
      <c r="M169" s="86"/>
      <c r="O169" s="29"/>
      <c r="P169" s="29"/>
      <c r="Q169" s="86"/>
      <c r="R169" s="86"/>
      <c r="S169" s="86"/>
      <c r="T169" s="91">
        <f>I169</f>
        <v>0.11816849816849817</v>
      </c>
      <c r="U169" s="5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5"/>
      <c r="B170" s="5"/>
      <c r="C170" s="5"/>
      <c r="E170" s="88"/>
      <c r="F170" s="92" t="s">
        <v>26</v>
      </c>
      <c r="G170" s="87"/>
      <c r="H170" s="87"/>
      <c r="I170" s="87"/>
      <c r="J170" s="90">
        <f>E42</f>
        <v>0.2401017282238021</v>
      </c>
      <c r="K170" s="86"/>
      <c r="M170" s="91"/>
      <c r="O170" s="29"/>
      <c r="P170" s="29"/>
      <c r="Q170" s="91"/>
      <c r="R170" s="91"/>
      <c r="S170" s="91"/>
      <c r="T170" s="91">
        <f>J170</f>
        <v>0.2401017282238021</v>
      </c>
      <c r="U170" s="5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5"/>
      <c r="B171" s="5"/>
      <c r="C171" s="5"/>
      <c r="E171" s="88"/>
      <c r="F171" s="92" t="s">
        <v>27</v>
      </c>
      <c r="G171" s="87"/>
      <c r="H171" s="87"/>
      <c r="I171" s="87"/>
      <c r="J171" s="87"/>
      <c r="K171" s="91">
        <f>F42</f>
        <v>0.1538204161090157</v>
      </c>
      <c r="L171" s="91"/>
      <c r="M171" s="91"/>
      <c r="O171" s="29"/>
      <c r="P171" s="29"/>
      <c r="Q171" s="91"/>
      <c r="R171" s="91"/>
      <c r="S171" s="91"/>
      <c r="T171" s="91">
        <f>K171</f>
        <v>0.1538204161090157</v>
      </c>
      <c r="U171" s="5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5"/>
      <c r="B172" s="5"/>
      <c r="C172" s="5"/>
      <c r="E172" s="88"/>
      <c r="F172" s="92" t="s">
        <v>28</v>
      </c>
      <c r="G172" s="87"/>
      <c r="H172" s="87"/>
      <c r="I172" s="87"/>
      <c r="J172" s="87"/>
      <c r="K172" s="86"/>
      <c r="L172" s="91">
        <f>G42</f>
        <v>0.17240210205119511</v>
      </c>
      <c r="M172" s="86"/>
      <c r="O172" s="29"/>
      <c r="P172" s="29"/>
      <c r="Q172" s="86"/>
      <c r="R172" s="86"/>
      <c r="S172" s="86"/>
      <c r="T172" s="91">
        <f>L172</f>
        <v>0.17240210205119511</v>
      </c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5"/>
      <c r="B173" s="5"/>
      <c r="C173" s="5"/>
      <c r="E173" s="88"/>
      <c r="F173" s="92" t="s">
        <v>29</v>
      </c>
      <c r="G173" s="87"/>
      <c r="H173" s="87"/>
      <c r="I173" s="87"/>
      <c r="J173" s="87"/>
      <c r="K173" s="86"/>
      <c r="L173" s="86"/>
      <c r="M173" s="91">
        <f>H42</f>
        <v>0.23663126513881125</v>
      </c>
      <c r="O173" s="29"/>
      <c r="P173" s="29"/>
      <c r="Q173" s="91"/>
      <c r="R173" s="91"/>
      <c r="S173" s="91"/>
      <c r="T173" s="91">
        <f>M173</f>
        <v>0.23663126513881125</v>
      </c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5"/>
      <c r="B174" s="83"/>
      <c r="C174" s="83"/>
      <c r="D174" s="86"/>
      <c r="E174" s="88"/>
      <c r="F174" s="92" t="s">
        <v>30</v>
      </c>
      <c r="G174" s="87"/>
      <c r="H174" s="87"/>
      <c r="I174" s="87"/>
      <c r="J174" s="87"/>
      <c r="K174" s="86"/>
      <c r="L174" s="86"/>
      <c r="M174" s="91"/>
      <c r="N174" s="69">
        <f>I42</f>
        <v>0.33480240928456001</v>
      </c>
      <c r="O174" s="69"/>
      <c r="P174" s="69"/>
      <c r="Q174" s="91"/>
      <c r="R174" s="91"/>
      <c r="S174" s="91"/>
      <c r="T174" s="91">
        <f>N174</f>
        <v>0.33480240928456001</v>
      </c>
      <c r="U174" s="83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5"/>
      <c r="B175" s="83"/>
      <c r="C175" s="83"/>
      <c r="D175" s="86"/>
      <c r="E175" s="88"/>
      <c r="F175" s="92" t="s">
        <v>31</v>
      </c>
      <c r="G175" s="87"/>
      <c r="H175" s="87"/>
      <c r="I175" s="87"/>
      <c r="J175" s="87"/>
      <c r="K175" s="86"/>
      <c r="L175" s="86"/>
      <c r="M175" s="91"/>
      <c r="N175" s="69"/>
      <c r="O175" s="91">
        <v>0.33911990310859913</v>
      </c>
      <c r="P175" s="91"/>
      <c r="Q175" s="91"/>
      <c r="R175" s="91"/>
      <c r="S175" s="91"/>
      <c r="T175" s="91">
        <f>O175</f>
        <v>0.33911990310859913</v>
      </c>
      <c r="U175" s="83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5"/>
      <c r="B176" s="5"/>
      <c r="C176" s="83"/>
      <c r="D176" s="86"/>
      <c r="E176" s="88"/>
      <c r="F176" s="92" t="s">
        <v>32</v>
      </c>
      <c r="G176" s="87"/>
      <c r="H176" s="87"/>
      <c r="I176" s="87"/>
      <c r="J176" s="87"/>
      <c r="K176" s="86"/>
      <c r="L176" s="86"/>
      <c r="M176" s="91"/>
      <c r="N176" s="69"/>
      <c r="O176" s="91"/>
      <c r="P176" s="91">
        <f>K42</f>
        <v>0.43779869659666909</v>
      </c>
      <c r="Q176" s="91"/>
      <c r="R176" s="91"/>
      <c r="S176" s="91"/>
      <c r="T176" s="91">
        <f>P176</f>
        <v>0.43779869659666909</v>
      </c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5"/>
      <c r="B177" s="5"/>
      <c r="C177" s="5"/>
      <c r="E177" s="93"/>
      <c r="F177" s="92" t="s">
        <v>33</v>
      </c>
      <c r="G177" s="87"/>
      <c r="H177" s="87"/>
      <c r="I177" s="87"/>
      <c r="J177" s="87"/>
      <c r="K177" s="86"/>
      <c r="L177" s="86"/>
      <c r="M177" s="91"/>
      <c r="O177" s="29"/>
      <c r="P177" s="29"/>
      <c r="Q177" s="69">
        <f>L42</f>
        <v>0.42127013578476852</v>
      </c>
      <c r="R177" s="69"/>
      <c r="S177" s="91"/>
      <c r="T177" s="69">
        <f>Q177</f>
        <v>0.42127013578476852</v>
      </c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5"/>
      <c r="B178" s="5"/>
      <c r="C178" s="5"/>
      <c r="E178" s="93"/>
      <c r="F178" s="92" t="s">
        <v>34</v>
      </c>
      <c r="G178" s="87"/>
      <c r="H178" s="87"/>
      <c r="I178" s="87"/>
      <c r="J178" s="87"/>
      <c r="K178" s="86"/>
      <c r="L178" s="86"/>
      <c r="M178" s="91"/>
      <c r="O178" s="29"/>
      <c r="P178" s="29"/>
      <c r="Q178" s="69"/>
      <c r="R178" s="69">
        <f>M42</f>
        <v>0.40958005249343832</v>
      </c>
      <c r="S178" s="91"/>
      <c r="T178" s="69">
        <f>R178</f>
        <v>0.40958005249343832</v>
      </c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5"/>
      <c r="B179" s="5"/>
      <c r="C179" s="5"/>
      <c r="E179" s="93"/>
      <c r="F179" s="92" t="s">
        <v>35</v>
      </c>
      <c r="G179" s="87"/>
      <c r="H179" s="87"/>
      <c r="I179" s="87"/>
      <c r="J179" s="87"/>
      <c r="K179" s="86"/>
      <c r="L179" s="86"/>
      <c r="M179" s="91"/>
      <c r="O179" s="29"/>
      <c r="P179" s="29"/>
      <c r="Q179" s="91"/>
      <c r="R179" s="91"/>
      <c r="S179" s="91">
        <f>N42</f>
        <v>0.4837465112461008</v>
      </c>
      <c r="T179" s="91">
        <f>S179</f>
        <v>0.4837465112461008</v>
      </c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5"/>
      <c r="B180" s="5"/>
      <c r="C180" s="5"/>
      <c r="E180" s="88"/>
      <c r="F180" s="92"/>
      <c r="G180" s="87"/>
      <c r="H180" s="87"/>
      <c r="I180" s="87"/>
      <c r="J180" s="87"/>
      <c r="K180" s="86"/>
      <c r="O180" s="29"/>
      <c r="P180" s="29"/>
      <c r="Q180" s="29"/>
      <c r="R180" s="29"/>
      <c r="S180" s="29"/>
      <c r="T180" s="91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5"/>
      <c r="B181" s="5"/>
      <c r="C181" s="5"/>
      <c r="E181" s="87" t="s">
        <v>52</v>
      </c>
      <c r="F181" s="92" t="s">
        <v>28</v>
      </c>
      <c r="G181" s="87"/>
      <c r="H181" s="87"/>
      <c r="I181" s="87"/>
      <c r="J181" s="87"/>
      <c r="K181" s="86"/>
      <c r="L181" s="69">
        <f>G43</f>
        <v>0.32668496084599424</v>
      </c>
      <c r="O181" s="29"/>
      <c r="P181" s="29"/>
      <c r="Q181" s="29"/>
      <c r="R181" s="29"/>
      <c r="S181" s="29"/>
      <c r="T181" s="91">
        <f>L181</f>
        <v>0.32668496084599424</v>
      </c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5"/>
      <c r="B182" s="5"/>
      <c r="C182" s="5"/>
      <c r="E182" s="87"/>
      <c r="F182" s="92" t="s">
        <v>29</v>
      </c>
      <c r="G182" s="87"/>
      <c r="H182" s="87"/>
      <c r="I182" s="87"/>
      <c r="J182" s="87"/>
      <c r="K182" s="86"/>
      <c r="M182" s="69">
        <f>H43</f>
        <v>0.48413572214993494</v>
      </c>
      <c r="O182" s="29"/>
      <c r="P182" s="29"/>
      <c r="Q182" s="69"/>
      <c r="R182" s="69"/>
      <c r="S182" s="69"/>
      <c r="T182" s="91">
        <f>M182</f>
        <v>0.48413572214993494</v>
      </c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5"/>
      <c r="B183" s="5"/>
      <c r="C183" s="5"/>
      <c r="E183" s="87"/>
      <c r="F183" s="92" t="s">
        <v>30</v>
      </c>
      <c r="G183" s="87"/>
      <c r="H183" s="87"/>
      <c r="I183" s="87"/>
      <c r="J183" s="87"/>
      <c r="K183" s="86"/>
      <c r="M183" s="69"/>
      <c r="N183" s="69">
        <f>I43</f>
        <v>0.61624762095562458</v>
      </c>
      <c r="O183" s="69"/>
      <c r="P183" s="69"/>
      <c r="Q183" s="69"/>
      <c r="R183" s="69"/>
      <c r="S183" s="69"/>
      <c r="T183" s="91">
        <f>N183</f>
        <v>0.61624762095562458</v>
      </c>
      <c r="U183" s="5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5"/>
      <c r="B184" s="5"/>
      <c r="C184" s="5"/>
      <c r="E184" s="87"/>
      <c r="F184" s="92" t="s">
        <v>31</v>
      </c>
      <c r="G184" s="87"/>
      <c r="H184" s="87"/>
      <c r="I184" s="87"/>
      <c r="J184" s="87"/>
      <c r="K184" s="86"/>
      <c r="M184" s="69"/>
      <c r="N184" s="69"/>
      <c r="O184" s="69">
        <v>0.61865069028392805</v>
      </c>
      <c r="P184" s="69"/>
      <c r="Q184" s="69"/>
      <c r="R184" s="69"/>
      <c r="S184" s="69"/>
      <c r="T184" s="91">
        <f>O184</f>
        <v>0.61865069028392805</v>
      </c>
      <c r="U184" s="5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5"/>
      <c r="B185" s="5"/>
      <c r="C185" s="5"/>
      <c r="E185" s="87"/>
      <c r="F185" s="92" t="s">
        <v>32</v>
      </c>
      <c r="G185" s="87"/>
      <c r="H185" s="87"/>
      <c r="I185" s="87"/>
      <c r="J185" s="87"/>
      <c r="K185" s="86"/>
      <c r="M185" s="69"/>
      <c r="N185" s="69"/>
      <c r="O185" s="69"/>
      <c r="P185" s="69">
        <f>K43</f>
        <v>0.51120399396261462</v>
      </c>
      <c r="Q185" s="69"/>
      <c r="R185" s="69"/>
      <c r="S185" s="69"/>
      <c r="T185" s="91">
        <f>P185</f>
        <v>0.51120399396261462</v>
      </c>
      <c r="U185" s="5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5"/>
      <c r="B186" s="5"/>
      <c r="C186" s="5"/>
      <c r="E186" s="97"/>
      <c r="F186" s="92" t="s">
        <v>33</v>
      </c>
      <c r="G186" s="87"/>
      <c r="H186" s="87"/>
      <c r="I186" s="87"/>
      <c r="J186" s="87"/>
      <c r="K186" s="86"/>
      <c r="M186" s="69"/>
      <c r="O186" s="29"/>
      <c r="P186" s="29"/>
      <c r="Q186" s="69">
        <f>L43</f>
        <v>0.53892371995820276</v>
      </c>
      <c r="R186" s="69"/>
      <c r="S186" s="69"/>
      <c r="T186" s="69">
        <f>Q186</f>
        <v>0.53892371995820276</v>
      </c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5"/>
      <c r="B187" s="5"/>
      <c r="C187" s="5"/>
      <c r="E187" s="97"/>
      <c r="F187" s="92" t="s">
        <v>34</v>
      </c>
      <c r="G187" s="87"/>
      <c r="H187" s="87"/>
      <c r="I187" s="87"/>
      <c r="J187" s="87"/>
      <c r="K187" s="86"/>
      <c r="M187" s="69"/>
      <c r="O187" s="29"/>
      <c r="P187" s="29"/>
      <c r="Q187" s="69"/>
      <c r="R187" s="69">
        <f>M43</f>
        <v>0.49706580097390435</v>
      </c>
      <c r="S187" s="69"/>
      <c r="T187" s="69">
        <f>R187</f>
        <v>0.49706580097390435</v>
      </c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5"/>
      <c r="B188" s="5"/>
      <c r="C188" s="5"/>
      <c r="E188" s="97"/>
      <c r="F188" s="92" t="s">
        <v>35</v>
      </c>
      <c r="G188" s="87"/>
      <c r="H188" s="87"/>
      <c r="I188" s="87"/>
      <c r="J188" s="87"/>
      <c r="K188" s="86"/>
      <c r="M188" s="69"/>
      <c r="O188" s="29"/>
      <c r="P188" s="29"/>
      <c r="Q188" s="69"/>
      <c r="R188" s="69"/>
      <c r="S188" s="69">
        <f>N43</f>
        <v>0.50626118067978532</v>
      </c>
      <c r="T188" s="91">
        <f>S188</f>
        <v>0.50626118067978532</v>
      </c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5"/>
      <c r="B189" s="5"/>
      <c r="C189" s="5"/>
      <c r="O189" s="29"/>
      <c r="P189" s="29"/>
      <c r="Q189" s="29"/>
      <c r="R189" s="29"/>
      <c r="S189" s="29"/>
      <c r="T189" s="29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5"/>
      <c r="B190" s="5"/>
      <c r="C190" s="5"/>
      <c r="E190" s="88" t="s">
        <v>53</v>
      </c>
      <c r="F190" s="89" t="s">
        <v>24</v>
      </c>
      <c r="G190" s="87"/>
      <c r="H190" s="90">
        <f>C44</f>
        <v>0.42762299940723175</v>
      </c>
      <c r="I190" s="87"/>
      <c r="J190" s="87"/>
      <c r="K190" s="86"/>
      <c r="L190" s="86"/>
      <c r="M190" s="86"/>
      <c r="O190" s="29"/>
      <c r="P190" s="29"/>
      <c r="Q190" s="86"/>
      <c r="R190" s="86"/>
      <c r="S190" s="86"/>
      <c r="T190" s="91">
        <f>H190</f>
        <v>0.42762299940723175</v>
      </c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5"/>
      <c r="B191" s="5"/>
      <c r="C191" s="5"/>
      <c r="E191" s="88"/>
      <c r="F191" s="89" t="s">
        <v>25</v>
      </c>
      <c r="G191" s="87"/>
      <c r="H191" s="87"/>
      <c r="I191" s="90">
        <f>D44</f>
        <v>0.4271817676486937</v>
      </c>
      <c r="J191" s="87"/>
      <c r="K191" s="86"/>
      <c r="M191" s="91"/>
      <c r="O191" s="29"/>
      <c r="P191" s="29"/>
      <c r="Q191" s="91"/>
      <c r="R191" s="91"/>
      <c r="S191" s="91"/>
      <c r="T191" s="91">
        <f>I191</f>
        <v>0.4271817676486937</v>
      </c>
      <c r="U191" s="5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5"/>
      <c r="B192" s="5"/>
      <c r="C192" s="5"/>
      <c r="E192" s="88"/>
      <c r="F192" s="92" t="s">
        <v>26</v>
      </c>
      <c r="G192" s="87"/>
      <c r="H192" s="87"/>
      <c r="I192" s="87"/>
      <c r="J192" s="90">
        <f>E44</f>
        <v>0.44702026945017598</v>
      </c>
      <c r="K192" s="86"/>
      <c r="L192" s="91"/>
      <c r="M192" s="91"/>
      <c r="O192" s="29"/>
      <c r="P192" s="29"/>
      <c r="Q192" s="91"/>
      <c r="R192" s="91"/>
      <c r="S192" s="91"/>
      <c r="T192" s="91">
        <f>J192</f>
        <v>0.44702026945017598</v>
      </c>
      <c r="U192" s="5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5"/>
      <c r="B193" s="5"/>
      <c r="C193" s="5"/>
      <c r="E193" s="88"/>
      <c r="F193" s="92" t="s">
        <v>27</v>
      </c>
      <c r="G193" s="87"/>
      <c r="H193" s="87"/>
      <c r="I193" s="87"/>
      <c r="J193" s="87"/>
      <c r="K193" s="91">
        <f>F44</f>
        <v>0.29086901032602391</v>
      </c>
      <c r="L193" s="86"/>
      <c r="M193" s="86"/>
      <c r="O193" s="29"/>
      <c r="P193" s="29"/>
      <c r="Q193" s="86"/>
      <c r="R193" s="86"/>
      <c r="S193" s="86"/>
      <c r="T193" s="91">
        <f>K193</f>
        <v>0.29086901032602391</v>
      </c>
      <c r="U193" s="5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5"/>
      <c r="B194" s="5"/>
      <c r="C194" s="5"/>
      <c r="E194" s="88"/>
      <c r="F194" s="92" t="s">
        <v>28</v>
      </c>
      <c r="G194" s="87"/>
      <c r="H194" s="87"/>
      <c r="I194" s="87"/>
      <c r="J194" s="87"/>
      <c r="K194" s="86"/>
      <c r="L194" s="91">
        <f>G44</f>
        <v>0.24369303922863558</v>
      </c>
      <c r="M194" s="86"/>
      <c r="O194" s="29"/>
      <c r="P194" s="29"/>
      <c r="Q194" s="86"/>
      <c r="R194" s="86"/>
      <c r="S194" s="86"/>
      <c r="T194" s="91">
        <f>L194</f>
        <v>0.24369303922863558</v>
      </c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5"/>
      <c r="B195" s="5"/>
      <c r="C195" s="5"/>
      <c r="E195" s="88"/>
      <c r="F195" s="92" t="s">
        <v>29</v>
      </c>
      <c r="G195" s="87"/>
      <c r="H195" s="87"/>
      <c r="I195" s="87"/>
      <c r="J195" s="87"/>
      <c r="K195" s="86"/>
      <c r="L195" s="86"/>
      <c r="M195" s="91">
        <f>H44</f>
        <v>0.34872697724810403</v>
      </c>
      <c r="O195" s="29"/>
      <c r="P195" s="29"/>
      <c r="Q195" s="91"/>
      <c r="R195" s="91"/>
      <c r="S195" s="91"/>
      <c r="T195" s="91">
        <f>M195</f>
        <v>0.34872697724810403</v>
      </c>
      <c r="U195" s="5"/>
      <c r="V195" s="5"/>
      <c r="W195" s="5"/>
      <c r="X195" s="5"/>
      <c r="Y195" s="5"/>
      <c r="Z195" s="5"/>
      <c r="AA195" s="5"/>
      <c r="AB195" s="5"/>
      <c r="AC195" s="5"/>
    </row>
    <row r="196" spans="1:29" x14ac:dyDescent="0.25">
      <c r="A196" s="5"/>
      <c r="B196" s="5"/>
      <c r="C196" s="5"/>
      <c r="E196" s="88"/>
      <c r="F196" s="92" t="s">
        <v>30</v>
      </c>
      <c r="G196" s="87"/>
      <c r="H196" s="87"/>
      <c r="I196" s="87"/>
      <c r="J196" s="87"/>
      <c r="K196" s="86"/>
      <c r="L196" s="86"/>
      <c r="M196" s="91"/>
      <c r="N196" s="69">
        <f>I44</f>
        <v>0.48042998897464168</v>
      </c>
      <c r="O196" s="69"/>
      <c r="P196" s="69"/>
      <c r="Q196" s="91"/>
      <c r="R196" s="91"/>
      <c r="S196" s="91"/>
      <c r="T196" s="91">
        <f>N196</f>
        <v>0.48042998897464168</v>
      </c>
      <c r="U196" s="5"/>
      <c r="V196" s="5"/>
      <c r="W196" s="5"/>
      <c r="X196" s="5"/>
      <c r="Y196" s="5"/>
      <c r="Z196" s="5"/>
      <c r="AA196" s="5"/>
      <c r="AB196" s="5"/>
      <c r="AC196" s="5"/>
    </row>
    <row r="197" spans="1:29" x14ac:dyDescent="0.25">
      <c r="A197" s="5"/>
      <c r="B197" s="5"/>
      <c r="C197" s="5"/>
      <c r="E197" s="88"/>
      <c r="F197" s="92" t="s">
        <v>31</v>
      </c>
      <c r="G197" s="87"/>
      <c r="H197" s="87"/>
      <c r="I197" s="87"/>
      <c r="J197" s="87"/>
      <c r="K197" s="86"/>
      <c r="L197" s="86"/>
      <c r="M197" s="91"/>
      <c r="N197" s="69"/>
      <c r="O197" s="69">
        <v>0.41641198044009781</v>
      </c>
      <c r="P197" s="69"/>
      <c r="Q197" s="91"/>
      <c r="R197" s="91"/>
      <c r="S197" s="91"/>
      <c r="T197" s="91">
        <f>O197</f>
        <v>0.41641198044009781</v>
      </c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x14ac:dyDescent="0.25">
      <c r="A198" s="5"/>
      <c r="B198" s="5"/>
      <c r="C198" s="5"/>
      <c r="E198" s="88"/>
      <c r="F198" s="92" t="s">
        <v>32</v>
      </c>
      <c r="G198" s="87"/>
      <c r="H198" s="87"/>
      <c r="I198" s="87"/>
      <c r="J198" s="87"/>
      <c r="K198" s="86"/>
      <c r="L198" s="86"/>
      <c r="M198" s="91"/>
      <c r="N198" s="69"/>
      <c r="O198" s="69"/>
      <c r="P198" s="69">
        <f>K44</f>
        <v>0.4454101860323269</v>
      </c>
      <c r="Q198" s="91"/>
      <c r="R198" s="91"/>
      <c r="S198" s="91"/>
      <c r="T198" s="91">
        <f>P198</f>
        <v>0.4454101860323269</v>
      </c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x14ac:dyDescent="0.25">
      <c r="A199" s="5"/>
      <c r="B199" s="5"/>
      <c r="C199" s="5"/>
      <c r="E199" s="93"/>
      <c r="F199" s="92" t="s">
        <v>33</v>
      </c>
      <c r="G199" s="87"/>
      <c r="H199" s="87"/>
      <c r="I199" s="87"/>
      <c r="J199" s="87"/>
      <c r="K199" s="86"/>
      <c r="L199" s="86"/>
      <c r="M199" s="91"/>
      <c r="O199" s="29"/>
      <c r="P199" s="29"/>
      <c r="Q199" s="69">
        <f>L44</f>
        <v>0.47677793904208998</v>
      </c>
      <c r="R199" s="69"/>
      <c r="S199" s="91"/>
      <c r="T199" s="69">
        <f>Q199</f>
        <v>0.47677793904208998</v>
      </c>
      <c r="U199" s="5"/>
      <c r="V199" s="5"/>
      <c r="W199" s="5"/>
      <c r="X199" s="5"/>
      <c r="Y199" s="5"/>
      <c r="Z199" s="5"/>
      <c r="AA199" s="5"/>
      <c r="AB199" s="5"/>
      <c r="AC199" s="5"/>
    </row>
    <row r="200" spans="1:29" x14ac:dyDescent="0.25">
      <c r="A200" s="5"/>
      <c r="B200" s="5"/>
      <c r="C200" s="5"/>
      <c r="E200" s="93"/>
      <c r="F200" s="92" t="s">
        <v>34</v>
      </c>
      <c r="G200" s="87"/>
      <c r="H200" s="87"/>
      <c r="I200" s="87"/>
      <c r="J200" s="87"/>
      <c r="K200" s="86"/>
      <c r="L200" s="86"/>
      <c r="M200" s="91"/>
      <c r="O200" s="29"/>
      <c r="P200" s="29"/>
      <c r="Q200" s="69"/>
      <c r="R200" s="69">
        <f>M44</f>
        <v>0.46859226023555806</v>
      </c>
      <c r="S200" s="91"/>
      <c r="T200" s="69">
        <f>R200</f>
        <v>0.46859226023555806</v>
      </c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x14ac:dyDescent="0.25">
      <c r="A201" s="5"/>
      <c r="B201" s="5"/>
      <c r="C201" s="5"/>
      <c r="E201" s="93"/>
      <c r="F201" s="92" t="s">
        <v>35</v>
      </c>
      <c r="G201" s="87"/>
      <c r="H201" s="87"/>
      <c r="I201" s="87"/>
      <c r="J201" s="87"/>
      <c r="K201" s="86"/>
      <c r="L201" s="86"/>
      <c r="M201" s="91"/>
      <c r="O201" s="29"/>
      <c r="P201" s="29"/>
      <c r="Q201" s="91"/>
      <c r="R201" s="91"/>
      <c r="S201" s="91">
        <f>N44</f>
        <v>0.45830586684245223</v>
      </c>
      <c r="T201" s="91">
        <f>S201</f>
        <v>0.45830586684245223</v>
      </c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x14ac:dyDescent="0.25">
      <c r="A202" s="5"/>
      <c r="B202" s="5"/>
      <c r="C202" s="5"/>
      <c r="E202" s="93"/>
      <c r="F202" s="92"/>
      <c r="G202" s="87"/>
      <c r="H202" s="87"/>
      <c r="I202" s="87"/>
      <c r="J202" s="87"/>
      <c r="K202" s="86"/>
      <c r="L202" s="86"/>
      <c r="M202" s="86"/>
      <c r="O202" s="29"/>
      <c r="P202" s="29"/>
      <c r="Q202" s="86"/>
      <c r="R202" s="86"/>
      <c r="S202" s="86"/>
      <c r="T202" s="86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x14ac:dyDescent="0.25">
      <c r="A203" s="5"/>
      <c r="B203" s="5"/>
      <c r="C203" s="5"/>
      <c r="E203" s="88" t="s">
        <v>54</v>
      </c>
      <c r="F203" s="89" t="s">
        <v>24</v>
      </c>
      <c r="G203" s="87"/>
      <c r="H203" s="90">
        <f>C45</f>
        <v>0.24718538904178133</v>
      </c>
      <c r="I203" s="87"/>
      <c r="J203" s="87"/>
      <c r="K203" s="86"/>
      <c r="L203" s="91"/>
      <c r="M203" s="91"/>
      <c r="O203" s="29"/>
      <c r="P203" s="29"/>
      <c r="Q203" s="91"/>
      <c r="R203" s="91"/>
      <c r="S203" s="91"/>
      <c r="T203" s="91">
        <f>H203</f>
        <v>0.24718538904178133</v>
      </c>
      <c r="U203" s="5"/>
      <c r="V203" s="5"/>
      <c r="W203" s="5"/>
      <c r="X203" s="5"/>
      <c r="Y203" s="5"/>
      <c r="Z203" s="5"/>
      <c r="AA203" s="5"/>
      <c r="AB203" s="5"/>
      <c r="AC203" s="5"/>
    </row>
    <row r="204" spans="1:29" x14ac:dyDescent="0.25">
      <c r="A204" s="5"/>
      <c r="B204" s="5"/>
      <c r="C204" s="5"/>
      <c r="E204" s="88"/>
      <c r="F204" s="89" t="s">
        <v>25</v>
      </c>
      <c r="G204" s="87"/>
      <c r="H204" s="87"/>
      <c r="I204" s="90">
        <f>D45</f>
        <v>0.24804261845185244</v>
      </c>
      <c r="J204" s="87"/>
      <c r="K204" s="86"/>
      <c r="L204" s="91"/>
      <c r="M204" s="91"/>
      <c r="O204" s="29"/>
      <c r="P204" s="29"/>
      <c r="Q204" s="91"/>
      <c r="R204" s="91"/>
      <c r="S204" s="91"/>
      <c r="T204" s="91">
        <f>I204</f>
        <v>0.24804261845185244</v>
      </c>
      <c r="U204" s="5"/>
      <c r="V204" s="5"/>
      <c r="W204" s="5"/>
      <c r="X204" s="5"/>
      <c r="Y204" s="5"/>
      <c r="Z204" s="5"/>
      <c r="AA204" s="5"/>
      <c r="AB204" s="5"/>
      <c r="AC204" s="5"/>
    </row>
    <row r="205" spans="1:29" x14ac:dyDescent="0.25">
      <c r="A205" s="5"/>
      <c r="B205" s="5"/>
      <c r="C205" s="5"/>
      <c r="E205" s="88"/>
      <c r="F205" s="92" t="s">
        <v>26</v>
      </c>
      <c r="G205" s="87"/>
      <c r="H205" s="87"/>
      <c r="I205" s="87"/>
      <c r="J205" s="90">
        <f>E45</f>
        <v>0.20571306757620977</v>
      </c>
      <c r="K205" s="86"/>
      <c r="L205" s="86"/>
      <c r="M205" s="86"/>
      <c r="O205" s="29"/>
      <c r="P205" s="29"/>
      <c r="Q205" s="86"/>
      <c r="R205" s="86"/>
      <c r="S205" s="86"/>
      <c r="T205" s="91">
        <f>J205</f>
        <v>0.20571306757620977</v>
      </c>
      <c r="U205" s="5"/>
      <c r="V205" s="5"/>
      <c r="W205" s="5"/>
      <c r="X205" s="5"/>
      <c r="Y205" s="5"/>
      <c r="Z205" s="5"/>
      <c r="AA205" s="5"/>
      <c r="AB205" s="5"/>
      <c r="AC205" s="5"/>
    </row>
    <row r="206" spans="1:29" x14ac:dyDescent="0.25">
      <c r="A206" s="5"/>
      <c r="B206" s="5"/>
      <c r="C206" s="5"/>
      <c r="E206" s="88"/>
      <c r="F206" s="92" t="s">
        <v>27</v>
      </c>
      <c r="G206" s="87"/>
      <c r="H206" s="87"/>
      <c r="I206" s="87"/>
      <c r="J206" s="87"/>
      <c r="K206" s="91">
        <f>F45</f>
        <v>0.20980788675429726</v>
      </c>
      <c r="L206" s="86"/>
      <c r="M206" s="86"/>
      <c r="O206" s="29"/>
      <c r="P206" s="29"/>
      <c r="Q206" s="86"/>
      <c r="R206" s="86"/>
      <c r="S206" s="86"/>
      <c r="T206" s="91">
        <f>K206</f>
        <v>0.20980788675429726</v>
      </c>
      <c r="U206" s="5"/>
      <c r="V206" s="5"/>
      <c r="W206" s="5"/>
      <c r="X206" s="5"/>
      <c r="Y206" s="5"/>
      <c r="Z206" s="5"/>
      <c r="AA206" s="5"/>
      <c r="AB206" s="5"/>
      <c r="AC206" s="5"/>
    </row>
    <row r="207" spans="1:29" x14ac:dyDescent="0.25">
      <c r="A207" s="5"/>
      <c r="B207" s="5"/>
      <c r="C207" s="5"/>
      <c r="E207" s="88"/>
      <c r="F207" s="92" t="s">
        <v>28</v>
      </c>
      <c r="G207" s="87"/>
      <c r="H207" s="87"/>
      <c r="I207" s="87"/>
      <c r="J207" s="87"/>
      <c r="K207" s="86"/>
      <c r="L207" s="91">
        <f>G45</f>
        <v>0.18820879291595463</v>
      </c>
      <c r="M207" s="86"/>
      <c r="O207" s="29"/>
      <c r="P207" s="29"/>
      <c r="Q207" s="86"/>
      <c r="R207" s="86"/>
      <c r="S207" s="86"/>
      <c r="T207" s="91">
        <f>L207</f>
        <v>0.18820879291595463</v>
      </c>
      <c r="U207" s="5"/>
      <c r="V207" s="5"/>
      <c r="W207" s="5"/>
      <c r="X207" s="5"/>
      <c r="Y207" s="5"/>
      <c r="Z207" s="5"/>
      <c r="AA207" s="5"/>
      <c r="AB207" s="5"/>
      <c r="AC207" s="5"/>
    </row>
    <row r="208" spans="1:29" x14ac:dyDescent="0.25">
      <c r="A208" s="5"/>
      <c r="B208" s="5"/>
      <c r="C208" s="5"/>
      <c r="E208" s="88"/>
      <c r="F208" s="92" t="s">
        <v>29</v>
      </c>
      <c r="G208" s="87"/>
      <c r="H208" s="87"/>
      <c r="I208" s="87"/>
      <c r="J208" s="87"/>
      <c r="K208" s="86"/>
      <c r="L208" s="86"/>
      <c r="M208" s="91">
        <f>H45</f>
        <v>0.27842752584320529</v>
      </c>
      <c r="O208" s="29"/>
      <c r="P208" s="29"/>
      <c r="Q208" s="91"/>
      <c r="R208" s="91"/>
      <c r="S208" s="91"/>
      <c r="T208" s="91">
        <f>M208</f>
        <v>0.27842752584320529</v>
      </c>
      <c r="U208" s="5"/>
      <c r="V208" s="5"/>
      <c r="W208" s="5"/>
      <c r="X208" s="5"/>
      <c r="Y208" s="5"/>
      <c r="Z208" s="5"/>
      <c r="AA208" s="5"/>
      <c r="AB208" s="5"/>
      <c r="AC208" s="5"/>
    </row>
    <row r="209" spans="1:29" x14ac:dyDescent="0.25">
      <c r="A209" s="5"/>
      <c r="B209" s="5"/>
      <c r="C209" s="5"/>
      <c r="E209" s="88"/>
      <c r="F209" s="92" t="s">
        <v>30</v>
      </c>
      <c r="G209" s="87"/>
      <c r="H209" s="87"/>
      <c r="I209" s="87"/>
      <c r="J209" s="87"/>
      <c r="K209" s="86"/>
      <c r="L209" s="86"/>
      <c r="M209" s="91"/>
      <c r="N209" s="69">
        <f>I45</f>
        <v>0.33417151932239281</v>
      </c>
      <c r="O209" s="69"/>
      <c r="P209" s="69"/>
      <c r="Q209" s="91"/>
      <c r="R209" s="91"/>
      <c r="S209" s="91"/>
      <c r="T209" s="91">
        <f>N209</f>
        <v>0.33417151932239281</v>
      </c>
      <c r="U209" s="5"/>
      <c r="V209" s="5"/>
      <c r="W209" s="5"/>
      <c r="X209" s="5"/>
      <c r="Y209" s="5"/>
      <c r="Z209" s="5"/>
      <c r="AA209" s="5"/>
      <c r="AB209" s="5"/>
      <c r="AC209" s="5"/>
    </row>
    <row r="210" spans="1:29" x14ac:dyDescent="0.25">
      <c r="A210" s="5"/>
      <c r="B210" s="5"/>
      <c r="C210" s="5"/>
      <c r="E210" s="88"/>
      <c r="F210" s="92" t="s">
        <v>31</v>
      </c>
      <c r="G210" s="87"/>
      <c r="H210" s="87"/>
      <c r="I210" s="87"/>
      <c r="J210" s="87"/>
      <c r="K210" s="86"/>
      <c r="L210" s="86"/>
      <c r="M210" s="91"/>
      <c r="N210" s="69"/>
      <c r="O210" s="69">
        <v>0.30505400930379245</v>
      </c>
      <c r="P210" s="69"/>
      <c r="Q210" s="91"/>
      <c r="R210" s="91"/>
      <c r="S210" s="91"/>
      <c r="T210" s="91">
        <f>O210</f>
        <v>0.30505400930379245</v>
      </c>
      <c r="U210" s="5"/>
      <c r="V210" s="5"/>
      <c r="W210" s="5"/>
      <c r="X210" s="5"/>
      <c r="Y210" s="5"/>
      <c r="Z210" s="5"/>
      <c r="AA210" s="5"/>
      <c r="AB210" s="5"/>
      <c r="AC210" s="5"/>
    </row>
    <row r="211" spans="1:29" x14ac:dyDescent="0.25">
      <c r="A211" s="5"/>
      <c r="B211" s="5"/>
      <c r="C211" s="5"/>
      <c r="E211" s="88"/>
      <c r="F211" s="92" t="s">
        <v>32</v>
      </c>
      <c r="G211" s="87"/>
      <c r="H211" s="87"/>
      <c r="I211" s="87"/>
      <c r="J211" s="87"/>
      <c r="K211" s="86"/>
      <c r="L211" s="86"/>
      <c r="M211" s="91"/>
      <c r="N211" s="69"/>
      <c r="O211" s="69"/>
      <c r="P211" s="69">
        <f>K45</f>
        <v>0.30688192639211931</v>
      </c>
      <c r="Q211" s="91"/>
      <c r="R211" s="91"/>
      <c r="S211" s="91"/>
      <c r="T211" s="91">
        <f>P211</f>
        <v>0.30688192639211931</v>
      </c>
      <c r="U211" s="5"/>
      <c r="V211" s="5"/>
      <c r="W211" s="5"/>
      <c r="X211" s="5"/>
      <c r="Y211" s="5"/>
      <c r="Z211" s="5"/>
      <c r="AA211" s="5"/>
      <c r="AB211" s="5"/>
      <c r="AC211" s="5"/>
    </row>
    <row r="212" spans="1:29" x14ac:dyDescent="0.25">
      <c r="A212" s="5"/>
      <c r="B212" s="5"/>
      <c r="C212" s="5"/>
      <c r="E212" s="93"/>
      <c r="F212" s="92" t="s">
        <v>33</v>
      </c>
      <c r="G212" s="87"/>
      <c r="H212" s="87"/>
      <c r="I212" s="87"/>
      <c r="J212" s="87"/>
      <c r="K212" s="86"/>
      <c r="L212" s="86"/>
      <c r="M212" s="91"/>
      <c r="O212" s="29"/>
      <c r="P212" s="29"/>
      <c r="Q212" s="69">
        <f>L45</f>
        <v>0.34370738750300794</v>
      </c>
      <c r="R212" s="69"/>
      <c r="S212" s="91"/>
      <c r="T212" s="69">
        <f>Q212</f>
        <v>0.34370738750300794</v>
      </c>
      <c r="U212" s="5"/>
      <c r="V212" s="5"/>
      <c r="W212" s="5"/>
      <c r="X212" s="5"/>
      <c r="Y212" s="5"/>
      <c r="Z212" s="5"/>
      <c r="AA212" s="5"/>
      <c r="AB212" s="5"/>
      <c r="AC212" s="5"/>
    </row>
    <row r="213" spans="1:29" x14ac:dyDescent="0.25">
      <c r="A213" s="5"/>
      <c r="B213" s="5"/>
      <c r="C213" s="5"/>
      <c r="E213" s="93"/>
      <c r="F213" s="92" t="s">
        <v>34</v>
      </c>
      <c r="G213" s="87"/>
      <c r="H213" s="87"/>
      <c r="I213" s="87"/>
      <c r="J213" s="87"/>
      <c r="K213" s="86"/>
      <c r="L213" s="86"/>
      <c r="M213" s="91"/>
      <c r="O213" s="29"/>
      <c r="P213" s="29"/>
      <c r="Q213" s="69"/>
      <c r="R213" s="69">
        <f>M45</f>
        <v>0.37444421643067244</v>
      </c>
      <c r="S213" s="91"/>
      <c r="T213" s="69">
        <f>R213</f>
        <v>0.37444421643067244</v>
      </c>
      <c r="U213" s="5"/>
      <c r="V213" s="5"/>
      <c r="W213" s="5"/>
      <c r="X213" s="5"/>
      <c r="Y213" s="5"/>
      <c r="Z213" s="5"/>
      <c r="AA213" s="5"/>
      <c r="AB213" s="5"/>
      <c r="AC213" s="5"/>
    </row>
    <row r="214" spans="1:29" x14ac:dyDescent="0.25">
      <c r="A214" s="5"/>
      <c r="B214" s="5"/>
      <c r="C214" s="5"/>
      <c r="E214" s="93"/>
      <c r="F214" s="92" t="s">
        <v>35</v>
      </c>
      <c r="G214" s="87"/>
      <c r="H214" s="87"/>
      <c r="I214" s="87"/>
      <c r="J214" s="87"/>
      <c r="K214" s="86"/>
      <c r="L214" s="86"/>
      <c r="M214" s="91"/>
      <c r="O214" s="29"/>
      <c r="P214" s="29"/>
      <c r="Q214" s="91"/>
      <c r="R214" s="91"/>
      <c r="S214" s="91">
        <f>N45</f>
        <v>0.38830897703549061</v>
      </c>
      <c r="T214" s="91">
        <f>S214</f>
        <v>0.38830897703549061</v>
      </c>
      <c r="U214" s="5"/>
      <c r="V214" s="5"/>
      <c r="W214" s="5"/>
      <c r="X214" s="5"/>
      <c r="Y214" s="5"/>
      <c r="Z214" s="5"/>
      <c r="AA214" s="5"/>
      <c r="AB214" s="5"/>
      <c r="AC214" s="5"/>
    </row>
    <row r="215" spans="1:29" x14ac:dyDescent="0.25">
      <c r="A215" s="5"/>
      <c r="B215" s="5"/>
      <c r="C215" s="5"/>
      <c r="E215" s="93"/>
      <c r="F215" s="92"/>
      <c r="G215" s="87"/>
      <c r="H215" s="87"/>
      <c r="I215" s="87"/>
      <c r="J215" s="87"/>
      <c r="K215" s="86"/>
      <c r="L215" s="91"/>
      <c r="M215" s="91"/>
      <c r="O215" s="29"/>
      <c r="P215" s="29"/>
      <c r="Q215" s="91"/>
      <c r="R215" s="91"/>
      <c r="S215" s="91"/>
      <c r="T215" s="86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 x14ac:dyDescent="0.25">
      <c r="A216" s="5"/>
      <c r="B216" s="5"/>
      <c r="C216" s="5"/>
      <c r="E216" s="88" t="s">
        <v>55</v>
      </c>
      <c r="F216" s="89" t="s">
        <v>24</v>
      </c>
      <c r="G216" s="87"/>
      <c r="H216" s="90">
        <f>C46</f>
        <v>0.18781348690321381</v>
      </c>
      <c r="I216" s="87"/>
      <c r="J216" s="87"/>
      <c r="K216" s="86"/>
      <c r="L216" s="91"/>
      <c r="M216" s="91"/>
      <c r="O216" s="29"/>
      <c r="P216" s="29"/>
      <c r="Q216" s="91"/>
      <c r="R216" s="91"/>
      <c r="S216" s="91"/>
      <c r="T216" s="91">
        <f>H216</f>
        <v>0.18781348690321381</v>
      </c>
      <c r="U216" s="5"/>
      <c r="V216" s="5"/>
      <c r="W216" s="5"/>
      <c r="X216" s="5"/>
      <c r="Y216" s="5"/>
      <c r="Z216" s="5"/>
      <c r="AA216" s="5"/>
      <c r="AB216" s="5"/>
      <c r="AC216" s="5"/>
    </row>
    <row r="217" spans="1:29" x14ac:dyDescent="0.25">
      <c r="A217" s="5"/>
      <c r="B217" s="5"/>
      <c r="C217" s="5"/>
      <c r="E217" s="88"/>
      <c r="F217" s="89" t="s">
        <v>25</v>
      </c>
      <c r="G217" s="87"/>
      <c r="H217" s="87"/>
      <c r="I217" s="90">
        <f>D46</f>
        <v>0.15227208580299181</v>
      </c>
      <c r="J217" s="87"/>
      <c r="K217" s="86"/>
      <c r="L217" s="86"/>
      <c r="M217" s="86"/>
      <c r="O217" s="29"/>
      <c r="P217" s="29"/>
      <c r="Q217" s="86"/>
      <c r="R217" s="86"/>
      <c r="S217" s="86"/>
      <c r="T217" s="91">
        <f>I217</f>
        <v>0.15227208580299181</v>
      </c>
      <c r="U217" s="5"/>
      <c r="V217" s="5"/>
      <c r="W217" s="5"/>
      <c r="X217" s="5"/>
      <c r="Y217" s="5"/>
      <c r="Z217" s="5"/>
      <c r="AA217" s="5"/>
      <c r="AB217" s="5"/>
      <c r="AC217" s="5"/>
    </row>
    <row r="218" spans="1:29" x14ac:dyDescent="0.25">
      <c r="A218" s="5"/>
      <c r="B218" s="5"/>
      <c r="C218" s="5"/>
      <c r="E218" s="88"/>
      <c r="F218" s="92" t="s">
        <v>26</v>
      </c>
      <c r="G218" s="87"/>
      <c r="H218" s="87"/>
      <c r="I218" s="87"/>
      <c r="J218" s="90">
        <f>E46</f>
        <v>0.27598177478845737</v>
      </c>
      <c r="K218" s="86"/>
      <c r="L218" s="86"/>
      <c r="M218" s="86"/>
      <c r="O218" s="29"/>
      <c r="P218" s="29"/>
      <c r="Q218" s="86"/>
      <c r="R218" s="86"/>
      <c r="S218" s="86"/>
      <c r="T218" s="91">
        <f>J218</f>
        <v>0.27598177478845737</v>
      </c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x14ac:dyDescent="0.25">
      <c r="A219" s="5"/>
      <c r="B219" s="5"/>
      <c r="C219" s="5"/>
      <c r="E219" s="88"/>
      <c r="F219" s="92" t="s">
        <v>27</v>
      </c>
      <c r="G219" s="87"/>
      <c r="H219" s="87"/>
      <c r="I219" s="87"/>
      <c r="J219" s="87"/>
      <c r="K219" s="91">
        <f>F46</f>
        <v>0.24141140632932814</v>
      </c>
      <c r="L219" s="86"/>
      <c r="M219" s="86"/>
      <c r="O219" s="29"/>
      <c r="P219" s="29"/>
      <c r="Q219" s="86"/>
      <c r="R219" s="86"/>
      <c r="S219" s="86"/>
      <c r="T219" s="91">
        <f>K219</f>
        <v>0.24141140632932814</v>
      </c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x14ac:dyDescent="0.25">
      <c r="A220" s="5"/>
      <c r="B220" s="5"/>
      <c r="C220" s="5"/>
      <c r="E220" s="88"/>
      <c r="F220" s="92" t="s">
        <v>28</v>
      </c>
      <c r="G220" s="87"/>
      <c r="H220" s="87"/>
      <c r="I220" s="87"/>
      <c r="J220" s="87"/>
      <c r="K220" s="86"/>
      <c r="L220" s="91">
        <f>G46</f>
        <v>0.142619926199262</v>
      </c>
      <c r="M220" s="86"/>
      <c r="O220" s="29"/>
      <c r="P220" s="29"/>
      <c r="Q220" s="86"/>
      <c r="R220" s="86"/>
      <c r="S220" s="86"/>
      <c r="T220" s="91">
        <f>L220</f>
        <v>0.142619926199262</v>
      </c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x14ac:dyDescent="0.25">
      <c r="A221" s="5"/>
      <c r="B221" s="5"/>
      <c r="C221" s="5"/>
      <c r="E221" s="88"/>
      <c r="F221" s="92" t="s">
        <v>29</v>
      </c>
      <c r="G221" s="87"/>
      <c r="H221" s="87"/>
      <c r="I221" s="87"/>
      <c r="J221" s="87"/>
      <c r="K221" s="86"/>
      <c r="L221" s="91"/>
      <c r="M221" s="91">
        <f>H46</f>
        <v>0.55977363829285542</v>
      </c>
      <c r="O221" s="29"/>
      <c r="P221" s="29"/>
      <c r="Q221" s="91"/>
      <c r="R221" s="91"/>
      <c r="S221" s="91"/>
      <c r="T221" s="91">
        <f>M221</f>
        <v>0.55977363829285542</v>
      </c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x14ac:dyDescent="0.25">
      <c r="A222" s="5"/>
      <c r="B222" s="5"/>
      <c r="C222" s="5"/>
      <c r="E222" s="88"/>
      <c r="F222" s="92" t="s">
        <v>30</v>
      </c>
      <c r="G222" s="87"/>
      <c r="H222" s="87"/>
      <c r="I222" s="87"/>
      <c r="J222" s="87"/>
      <c r="K222" s="86"/>
      <c r="L222" s="91"/>
      <c r="M222" s="91"/>
      <c r="N222" s="69">
        <f>I46</f>
        <v>0.5187486608099422</v>
      </c>
      <c r="O222" s="69"/>
      <c r="P222" s="69"/>
      <c r="Q222" s="91"/>
      <c r="R222" s="91"/>
      <c r="S222" s="91"/>
      <c r="T222" s="91">
        <f>N222</f>
        <v>0.5187486608099422</v>
      </c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x14ac:dyDescent="0.25">
      <c r="A223" s="5"/>
      <c r="B223" s="5"/>
      <c r="C223" s="5"/>
      <c r="E223" s="88"/>
      <c r="F223" s="92" t="s">
        <v>31</v>
      </c>
      <c r="G223" s="87"/>
      <c r="H223" s="87"/>
      <c r="I223" s="87"/>
      <c r="J223" s="87"/>
      <c r="K223" s="86"/>
      <c r="L223" s="91"/>
      <c r="M223" s="91"/>
      <c r="N223" s="69"/>
      <c r="O223" s="69">
        <v>0.56949569495694952</v>
      </c>
      <c r="P223" s="69"/>
      <c r="Q223" s="91"/>
      <c r="R223" s="91"/>
      <c r="S223" s="91"/>
      <c r="T223" s="91">
        <f>O223</f>
        <v>0.56949569495694952</v>
      </c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x14ac:dyDescent="0.25">
      <c r="A224" s="5"/>
      <c r="B224" s="5"/>
      <c r="C224" s="5"/>
      <c r="E224" s="88"/>
      <c r="F224" s="92" t="s">
        <v>32</v>
      </c>
      <c r="G224" s="87"/>
      <c r="H224" s="87"/>
      <c r="I224" s="87"/>
      <c r="J224" s="87"/>
      <c r="K224" s="86"/>
      <c r="L224" s="91"/>
      <c r="M224" s="91"/>
      <c r="N224" s="69"/>
      <c r="O224" s="69"/>
      <c r="P224" s="69">
        <f>K46</f>
        <v>0.63285123966942147</v>
      </c>
      <c r="Q224" s="91"/>
      <c r="R224" s="91"/>
      <c r="S224" s="91"/>
      <c r="T224" s="91">
        <f>P224</f>
        <v>0.63285123966942147</v>
      </c>
      <c r="U224" s="5"/>
      <c r="V224" s="5"/>
      <c r="W224" s="5"/>
      <c r="X224" s="5"/>
      <c r="Y224" s="5"/>
      <c r="Z224" s="5"/>
      <c r="AA224" s="5"/>
      <c r="AB224" s="5"/>
      <c r="AC224" s="5"/>
    </row>
    <row r="225" spans="1:29" x14ac:dyDescent="0.25">
      <c r="A225" s="5"/>
      <c r="B225" s="5"/>
      <c r="C225" s="5"/>
      <c r="E225" s="93"/>
      <c r="F225" s="92" t="s">
        <v>33</v>
      </c>
      <c r="G225" s="87"/>
      <c r="H225" s="87"/>
      <c r="I225" s="87"/>
      <c r="J225" s="87"/>
      <c r="K225" s="86"/>
      <c r="L225" s="91"/>
      <c r="M225" s="91"/>
      <c r="O225" s="29"/>
      <c r="P225" s="29"/>
      <c r="Q225" s="69">
        <f>L46</f>
        <v>0.52895752895752901</v>
      </c>
      <c r="R225" s="69"/>
      <c r="S225" s="91"/>
      <c r="T225" s="69">
        <f>Q225</f>
        <v>0.52895752895752901</v>
      </c>
      <c r="U225" s="5"/>
      <c r="V225" s="5"/>
      <c r="W225" s="5"/>
      <c r="X225" s="5"/>
      <c r="Y225" s="5"/>
      <c r="Z225" s="5"/>
      <c r="AA225" s="5"/>
      <c r="AB225" s="5"/>
      <c r="AC225" s="5"/>
    </row>
    <row r="226" spans="1:29" x14ac:dyDescent="0.25">
      <c r="A226" s="5"/>
      <c r="B226" s="5"/>
      <c r="C226" s="5"/>
      <c r="E226" s="93"/>
      <c r="F226" s="92" t="s">
        <v>34</v>
      </c>
      <c r="G226" s="87"/>
      <c r="H226" s="87"/>
      <c r="I226" s="87"/>
      <c r="J226" s="87"/>
      <c r="K226" s="86"/>
      <c r="L226" s="91"/>
      <c r="M226" s="91"/>
      <c r="O226" s="29"/>
      <c r="P226" s="29"/>
      <c r="Q226" s="69"/>
      <c r="R226" s="69">
        <f>M46</f>
        <v>0.51390058972198815</v>
      </c>
      <c r="S226" s="91"/>
      <c r="T226" s="69">
        <f>R226</f>
        <v>0.51390058972198815</v>
      </c>
      <c r="U226" s="5"/>
      <c r="V226" s="5"/>
      <c r="W226" s="5"/>
      <c r="X226" s="5"/>
      <c r="Y226" s="5"/>
      <c r="Z226" s="5"/>
      <c r="AA226" s="5"/>
      <c r="AB226" s="5"/>
      <c r="AC226" s="5"/>
    </row>
    <row r="227" spans="1:29" x14ac:dyDescent="0.25">
      <c r="A227" s="5"/>
      <c r="B227" s="5"/>
      <c r="C227" s="5"/>
      <c r="E227" s="93"/>
      <c r="F227" s="92" t="s">
        <v>35</v>
      </c>
      <c r="G227" s="87"/>
      <c r="H227" s="87"/>
      <c r="I227" s="87"/>
      <c r="J227" s="87"/>
      <c r="K227" s="86"/>
      <c r="L227" s="91"/>
      <c r="M227" s="91"/>
      <c r="O227" s="29"/>
      <c r="P227" s="29"/>
      <c r="Q227" s="91"/>
      <c r="R227" s="91"/>
      <c r="S227" s="91">
        <f>N46</f>
        <v>0.53702405979911239</v>
      </c>
      <c r="T227" s="91">
        <f>S227</f>
        <v>0.53702405979911239</v>
      </c>
      <c r="U227" s="5"/>
      <c r="V227" s="5"/>
      <c r="W227" s="5"/>
      <c r="X227" s="5"/>
      <c r="Y227" s="5"/>
      <c r="Z227" s="5"/>
      <c r="AA227" s="5"/>
      <c r="AB227" s="5"/>
      <c r="AC227" s="5"/>
    </row>
    <row r="228" spans="1:29" x14ac:dyDescent="0.25">
      <c r="A228" s="5"/>
      <c r="B228" s="5"/>
      <c r="C228" s="5"/>
      <c r="E228" s="93"/>
      <c r="F228" s="92"/>
      <c r="G228" s="87"/>
      <c r="H228" s="87"/>
      <c r="I228" s="87"/>
      <c r="J228" s="87"/>
      <c r="K228" s="86"/>
      <c r="L228" s="91"/>
      <c r="M228" s="91"/>
      <c r="O228" s="29"/>
      <c r="P228" s="29"/>
      <c r="Q228" s="91"/>
      <c r="R228" s="91"/>
      <c r="S228" s="91"/>
      <c r="T228" s="86"/>
      <c r="U228" s="5"/>
      <c r="V228" s="5"/>
      <c r="W228" s="5"/>
      <c r="X228" s="5"/>
      <c r="Y228" s="5"/>
      <c r="Z228" s="5"/>
      <c r="AA228" s="5"/>
      <c r="AB228" s="5"/>
      <c r="AC228" s="5"/>
    </row>
    <row r="229" spans="1:29" x14ac:dyDescent="0.25">
      <c r="A229" s="5"/>
      <c r="B229" s="5"/>
      <c r="C229" s="5"/>
      <c r="E229" s="88" t="s">
        <v>56</v>
      </c>
      <c r="F229" s="89" t="s">
        <v>24</v>
      </c>
      <c r="G229" s="87"/>
      <c r="H229" s="90">
        <f>C47</f>
        <v>0.13948935475976834</v>
      </c>
      <c r="I229" s="87"/>
      <c r="J229" s="87"/>
      <c r="K229" s="86"/>
      <c r="L229" s="91"/>
      <c r="M229" s="91"/>
      <c r="O229" s="29"/>
      <c r="P229" s="29"/>
      <c r="Q229" s="91"/>
      <c r="R229" s="91"/>
      <c r="S229" s="91"/>
      <c r="T229" s="91">
        <f>H229</f>
        <v>0.13948935475976834</v>
      </c>
      <c r="U229" s="5"/>
      <c r="V229" s="5"/>
      <c r="W229" s="5"/>
      <c r="X229" s="5"/>
      <c r="Y229" s="5"/>
      <c r="Z229" s="5"/>
      <c r="AA229" s="5"/>
      <c r="AB229" s="5"/>
      <c r="AC229" s="5"/>
    </row>
    <row r="230" spans="1:29" x14ac:dyDescent="0.25">
      <c r="A230" s="5"/>
      <c r="B230" s="5"/>
      <c r="C230" s="5"/>
      <c r="E230" s="88"/>
      <c r="F230" s="89" t="s">
        <v>25</v>
      </c>
      <c r="G230" s="87"/>
      <c r="H230" s="87"/>
      <c r="I230" s="90">
        <f>D47</f>
        <v>0.15941031941031941</v>
      </c>
      <c r="J230" s="87"/>
      <c r="K230" s="86"/>
      <c r="L230" s="86"/>
      <c r="M230" s="86"/>
      <c r="O230" s="29"/>
      <c r="P230" s="29"/>
      <c r="Q230" s="86"/>
      <c r="R230" s="86"/>
      <c r="S230" s="86"/>
      <c r="T230" s="91">
        <f>I230</f>
        <v>0.15941031941031941</v>
      </c>
      <c r="U230" s="5"/>
      <c r="V230" s="5"/>
      <c r="W230" s="5"/>
      <c r="X230" s="5"/>
      <c r="Y230" s="5"/>
      <c r="Z230" s="5"/>
      <c r="AA230" s="5"/>
      <c r="AB230" s="5"/>
      <c r="AC230" s="5"/>
    </row>
    <row r="231" spans="1:29" x14ac:dyDescent="0.25">
      <c r="A231" s="5"/>
      <c r="B231" s="5"/>
      <c r="C231" s="5"/>
      <c r="E231" s="88"/>
      <c r="F231" s="92" t="s">
        <v>26</v>
      </c>
      <c r="G231" s="87"/>
      <c r="H231" s="87"/>
      <c r="I231" s="87"/>
      <c r="J231" s="90">
        <f>E47</f>
        <v>0.16473063973063973</v>
      </c>
      <c r="K231" s="86"/>
      <c r="L231" s="91"/>
      <c r="M231" s="91"/>
      <c r="O231" s="29"/>
      <c r="P231" s="29"/>
      <c r="Q231" s="91"/>
      <c r="R231" s="91"/>
      <c r="S231" s="91"/>
      <c r="T231" s="91">
        <f>J231</f>
        <v>0.16473063973063973</v>
      </c>
      <c r="U231" s="5"/>
      <c r="V231" s="5"/>
      <c r="W231" s="5"/>
      <c r="X231" s="5"/>
      <c r="Y231" s="5"/>
      <c r="Z231" s="5"/>
      <c r="AA231" s="5"/>
      <c r="AB231" s="5"/>
      <c r="AC231" s="5"/>
    </row>
    <row r="232" spans="1:29" x14ac:dyDescent="0.25">
      <c r="A232" s="5"/>
      <c r="B232" s="5"/>
      <c r="C232" s="5"/>
      <c r="E232" s="88"/>
      <c r="F232" s="92" t="s">
        <v>27</v>
      </c>
      <c r="G232" s="87"/>
      <c r="H232" s="87"/>
      <c r="I232" s="87"/>
      <c r="J232" s="87"/>
      <c r="K232" s="91">
        <f>F47</f>
        <v>0.21391369047619047</v>
      </c>
      <c r="L232" s="86"/>
      <c r="M232" s="86"/>
      <c r="O232" s="29"/>
      <c r="P232" s="29"/>
      <c r="Q232" s="86"/>
      <c r="R232" s="86"/>
      <c r="S232" s="86"/>
      <c r="T232" s="91">
        <f>K232</f>
        <v>0.21391369047619047</v>
      </c>
      <c r="U232" s="5"/>
      <c r="V232" s="5"/>
      <c r="W232" s="5"/>
      <c r="X232" s="5"/>
      <c r="Y232" s="5"/>
      <c r="Z232" s="5"/>
      <c r="AA232" s="5"/>
      <c r="AB232" s="5"/>
      <c r="AC232" s="5"/>
    </row>
    <row r="233" spans="1:29" x14ac:dyDescent="0.25">
      <c r="A233" s="5"/>
      <c r="B233" s="5"/>
      <c r="C233" s="5"/>
      <c r="E233" s="88"/>
      <c r="F233" s="92" t="s">
        <v>28</v>
      </c>
      <c r="G233" s="87"/>
      <c r="H233" s="87"/>
      <c r="I233" s="87"/>
      <c r="J233" s="87"/>
      <c r="K233" s="86"/>
      <c r="L233" s="69">
        <f>G47</f>
        <v>0.12791899152717504</v>
      </c>
      <c r="M233" s="86"/>
      <c r="O233" s="29"/>
      <c r="P233" s="29"/>
      <c r="Q233" s="86"/>
      <c r="R233" s="86"/>
      <c r="S233" s="86"/>
      <c r="T233" s="91">
        <f>L233</f>
        <v>0.12791899152717504</v>
      </c>
      <c r="U233" s="5"/>
      <c r="V233" s="5"/>
      <c r="W233" s="5"/>
      <c r="X233" s="5"/>
      <c r="Y233" s="5"/>
      <c r="Z233" s="5"/>
      <c r="AA233" s="5"/>
      <c r="AB233" s="5"/>
      <c r="AC233" s="5"/>
    </row>
    <row r="234" spans="1:29" x14ac:dyDescent="0.25">
      <c r="A234" s="5"/>
      <c r="B234" s="5"/>
      <c r="C234" s="5"/>
      <c r="E234" s="88"/>
      <c r="F234" s="92" t="s">
        <v>29</v>
      </c>
      <c r="G234" s="87"/>
      <c r="H234" s="87"/>
      <c r="I234" s="87"/>
      <c r="J234" s="87"/>
      <c r="K234" s="86"/>
      <c r="M234" s="69">
        <f>H47</f>
        <v>0.22954070981210856</v>
      </c>
      <c r="O234" s="29"/>
      <c r="P234" s="29"/>
      <c r="Q234" s="69"/>
      <c r="R234" s="69"/>
      <c r="S234" s="69"/>
      <c r="T234" s="91">
        <f>M234</f>
        <v>0.22954070981210856</v>
      </c>
      <c r="U234" s="5"/>
      <c r="V234" s="5"/>
      <c r="W234" s="5"/>
      <c r="X234" s="5"/>
      <c r="Y234" s="5"/>
      <c r="Z234" s="5"/>
      <c r="AA234" s="5"/>
      <c r="AB234" s="5"/>
      <c r="AC234" s="5"/>
    </row>
    <row r="235" spans="1:29" x14ac:dyDescent="0.25">
      <c r="A235" s="5"/>
      <c r="B235" s="5"/>
      <c r="C235" s="5"/>
      <c r="E235" s="88"/>
      <c r="F235" s="92" t="s">
        <v>30</v>
      </c>
      <c r="G235" s="87"/>
      <c r="H235" s="87"/>
      <c r="I235" s="87"/>
      <c r="J235" s="87"/>
      <c r="K235" s="86"/>
      <c r="M235" s="69"/>
      <c r="N235" s="69">
        <f>I47</f>
        <v>0.42809682012339817</v>
      </c>
      <c r="O235" s="69"/>
      <c r="P235" s="69"/>
      <c r="Q235" s="69"/>
      <c r="R235" s="69"/>
      <c r="S235" s="69"/>
      <c r="T235" s="91">
        <f>N235</f>
        <v>0.42809682012339817</v>
      </c>
      <c r="U235" s="5"/>
      <c r="V235" s="5"/>
      <c r="W235" s="5"/>
      <c r="X235" s="5"/>
      <c r="Y235" s="5"/>
      <c r="Z235" s="5"/>
      <c r="AA235" s="5"/>
      <c r="AB235" s="5"/>
      <c r="AC235" s="5"/>
    </row>
    <row r="236" spans="1:29" x14ac:dyDescent="0.25">
      <c r="A236" s="5"/>
      <c r="B236" s="5"/>
      <c r="C236" s="5"/>
      <c r="E236" s="88"/>
      <c r="F236" s="92" t="s">
        <v>31</v>
      </c>
      <c r="G236" s="87"/>
      <c r="H236" s="87"/>
      <c r="I236" s="87"/>
      <c r="J236" s="87"/>
      <c r="K236" s="86"/>
      <c r="M236" s="69"/>
      <c r="N236" s="69"/>
      <c r="O236" s="69">
        <v>0.44301886792452833</v>
      </c>
      <c r="P236" s="69"/>
      <c r="Q236" s="69"/>
      <c r="R236" s="69"/>
      <c r="S236" s="69"/>
      <c r="T236" s="91">
        <f>O236</f>
        <v>0.44301886792452833</v>
      </c>
      <c r="U236" s="5"/>
      <c r="V236" s="5"/>
      <c r="W236" s="5"/>
      <c r="X236" s="5"/>
      <c r="Y236" s="5"/>
      <c r="Z236" s="5"/>
      <c r="AA236" s="5"/>
      <c r="AB236" s="5"/>
      <c r="AC236" s="5"/>
    </row>
    <row r="237" spans="1:29" x14ac:dyDescent="0.25">
      <c r="A237" s="5"/>
      <c r="B237" s="5"/>
      <c r="C237" s="5"/>
      <c r="E237" s="88"/>
      <c r="F237" s="92" t="s">
        <v>32</v>
      </c>
      <c r="G237" s="87"/>
      <c r="H237" s="87"/>
      <c r="I237" s="87"/>
      <c r="J237" s="87"/>
      <c r="K237" s="86"/>
      <c r="M237" s="69"/>
      <c r="N237" s="69"/>
      <c r="O237" s="69"/>
      <c r="P237" s="69">
        <f>K47</f>
        <v>0.4950962135319677</v>
      </c>
      <c r="Q237" s="69"/>
      <c r="R237" s="69"/>
      <c r="S237" s="69"/>
      <c r="T237" s="91">
        <f>P237</f>
        <v>0.4950962135319677</v>
      </c>
      <c r="U237" s="5"/>
      <c r="V237" s="5"/>
      <c r="W237" s="5"/>
      <c r="X237" s="5"/>
      <c r="Y237" s="5"/>
      <c r="Z237" s="5"/>
      <c r="AA237" s="5"/>
      <c r="AB237" s="5"/>
      <c r="AC237" s="5"/>
    </row>
    <row r="238" spans="1:29" x14ac:dyDescent="0.25">
      <c r="A238" s="5"/>
      <c r="B238" s="5"/>
      <c r="C238" s="5"/>
      <c r="E238" s="93"/>
      <c r="F238" s="92" t="s">
        <v>33</v>
      </c>
      <c r="G238" s="87"/>
      <c r="H238" s="87"/>
      <c r="I238" s="87"/>
      <c r="J238" s="87"/>
      <c r="K238" s="86"/>
      <c r="M238" s="69"/>
      <c r="O238" s="29"/>
      <c r="P238" s="29"/>
      <c r="Q238" s="69">
        <f>L47</f>
        <v>0.50062630480167014</v>
      </c>
      <c r="R238" s="69"/>
      <c r="S238" s="69"/>
      <c r="T238" s="69">
        <f>Q238</f>
        <v>0.50062630480167014</v>
      </c>
      <c r="U238" s="5"/>
      <c r="V238" s="5"/>
      <c r="W238" s="5"/>
      <c r="X238" s="5"/>
      <c r="Y238" s="5"/>
      <c r="Z238" s="5"/>
      <c r="AA238" s="5"/>
      <c r="AB238" s="5"/>
      <c r="AC238" s="5"/>
    </row>
    <row r="239" spans="1:29" x14ac:dyDescent="0.25">
      <c r="A239" s="5"/>
      <c r="B239" s="5"/>
      <c r="C239" s="5"/>
      <c r="E239" s="93"/>
      <c r="F239" s="92" t="s">
        <v>34</v>
      </c>
      <c r="G239" s="87"/>
      <c r="H239" s="87"/>
      <c r="I239" s="87"/>
      <c r="J239" s="87"/>
      <c r="K239" s="86"/>
      <c r="M239" s="69"/>
      <c r="O239" s="29"/>
      <c r="P239" s="29"/>
      <c r="Q239" s="69"/>
      <c r="R239" s="69">
        <f>M47</f>
        <v>0.46582278481012657</v>
      </c>
      <c r="S239" s="69"/>
      <c r="T239" s="69">
        <f>R239</f>
        <v>0.46582278481012657</v>
      </c>
      <c r="U239" s="5"/>
      <c r="V239" s="5"/>
      <c r="W239" s="5"/>
      <c r="X239" s="5"/>
      <c r="Y239" s="5"/>
      <c r="Z239" s="5"/>
      <c r="AA239" s="5"/>
      <c r="AB239" s="5"/>
      <c r="AC239" s="5"/>
    </row>
    <row r="240" spans="1:29" x14ac:dyDescent="0.25">
      <c r="A240" s="5"/>
      <c r="B240" s="5"/>
      <c r="C240" s="5"/>
      <c r="E240" s="93"/>
      <c r="F240" s="92" t="s">
        <v>35</v>
      </c>
      <c r="G240" s="87"/>
      <c r="H240" s="87"/>
      <c r="I240" s="87"/>
      <c r="J240" s="87"/>
      <c r="K240" s="86"/>
      <c r="M240" s="69"/>
      <c r="O240" s="29"/>
      <c r="P240" s="29"/>
      <c r="Q240" s="69"/>
      <c r="R240" s="69"/>
      <c r="S240" s="69">
        <f>N47</f>
        <v>0.45115303983228511</v>
      </c>
      <c r="T240" s="91">
        <f>S240</f>
        <v>0.45115303983228511</v>
      </c>
      <c r="U240" s="5"/>
      <c r="V240" s="5"/>
      <c r="W240" s="5"/>
      <c r="X240" s="5"/>
      <c r="Y240" s="5"/>
      <c r="Z240" s="5"/>
      <c r="AA240" s="5"/>
      <c r="AB240" s="5"/>
      <c r="AC240" s="5"/>
    </row>
    <row r="241" spans="1:29" x14ac:dyDescent="0.25">
      <c r="A241" s="5"/>
      <c r="B241" s="5"/>
      <c r="C241" s="5"/>
      <c r="O241" s="29"/>
      <c r="P241" s="29"/>
      <c r="Q241" s="29"/>
      <c r="R241" s="29"/>
      <c r="S241" s="29"/>
      <c r="T241" s="29"/>
      <c r="U241" s="5"/>
      <c r="V241" s="5"/>
      <c r="W241" s="5"/>
      <c r="X241" s="5"/>
      <c r="Y241" s="5"/>
      <c r="Z241" s="5"/>
      <c r="AA241" s="5"/>
      <c r="AB241" s="5"/>
      <c r="AC241" s="5"/>
    </row>
    <row r="242" spans="1:29" x14ac:dyDescent="0.25">
      <c r="A242" s="83"/>
      <c r="B242" s="83"/>
      <c r="C242" s="83"/>
      <c r="D242" s="86"/>
      <c r="E242" s="88" t="s">
        <v>58</v>
      </c>
      <c r="F242" s="92" t="s">
        <v>26</v>
      </c>
      <c r="G242" s="87"/>
      <c r="H242" s="87"/>
      <c r="I242" s="87"/>
      <c r="J242" s="90">
        <v>0.3004</v>
      </c>
      <c r="K242" s="86"/>
      <c r="O242" s="29"/>
      <c r="P242" s="29"/>
      <c r="Q242" s="29"/>
      <c r="R242" s="29"/>
      <c r="S242" s="29"/>
      <c r="T242" s="91">
        <f>J242</f>
        <v>0.3004</v>
      </c>
      <c r="U242" s="83"/>
      <c r="V242" s="5"/>
      <c r="W242" s="5"/>
      <c r="X242" s="5"/>
      <c r="Y242" s="5"/>
      <c r="Z242" s="5"/>
      <c r="AA242" s="5"/>
      <c r="AB242" s="5"/>
      <c r="AC242" s="5"/>
    </row>
    <row r="243" spans="1:29" x14ac:dyDescent="0.25">
      <c r="A243" s="83"/>
      <c r="B243" s="83"/>
      <c r="C243" s="83"/>
      <c r="D243" s="86"/>
      <c r="E243" s="88"/>
      <c r="F243" s="92" t="s">
        <v>27</v>
      </c>
      <c r="G243" s="87"/>
      <c r="H243" s="87"/>
      <c r="I243" s="87"/>
      <c r="J243" s="87"/>
      <c r="K243" s="91">
        <v>0.24179999999999999</v>
      </c>
      <c r="O243" s="29"/>
      <c r="P243" s="29"/>
      <c r="Q243" s="29"/>
      <c r="R243" s="29"/>
      <c r="S243" s="29"/>
      <c r="T243" s="91">
        <f>K243</f>
        <v>0.24179999999999999</v>
      </c>
      <c r="U243" s="83"/>
      <c r="V243" s="5"/>
      <c r="W243" s="5"/>
      <c r="X243" s="5"/>
      <c r="Y243" s="5"/>
      <c r="Z243" s="5"/>
      <c r="AA243" s="5"/>
      <c r="AB243" s="5"/>
      <c r="AC243" s="5"/>
    </row>
    <row r="244" spans="1:29" ht="18" customHeight="1" x14ac:dyDescent="0.25">
      <c r="A244" s="83"/>
      <c r="B244" s="83"/>
      <c r="C244" s="83"/>
      <c r="D244" s="86"/>
      <c r="E244" s="88"/>
      <c r="F244" s="92" t="s">
        <v>28</v>
      </c>
      <c r="G244" s="87"/>
      <c r="H244" s="87"/>
      <c r="I244" s="87"/>
      <c r="J244" s="87"/>
      <c r="K244" s="86"/>
      <c r="L244" s="69">
        <v>0.32079999999999997</v>
      </c>
      <c r="O244" s="29"/>
      <c r="P244" s="29"/>
      <c r="Q244" s="29"/>
      <c r="R244" s="29"/>
      <c r="S244" s="29"/>
      <c r="T244" s="91">
        <f>L244</f>
        <v>0.32079999999999997</v>
      </c>
      <c r="U244" s="83"/>
      <c r="V244" s="5"/>
      <c r="W244" s="5"/>
      <c r="X244" s="5"/>
      <c r="Y244" s="5"/>
      <c r="Z244" s="5"/>
      <c r="AA244" s="5"/>
      <c r="AB244" s="5"/>
      <c r="AC244" s="5"/>
    </row>
    <row r="245" spans="1:29" x14ac:dyDescent="0.25">
      <c r="A245" s="83"/>
      <c r="B245" s="83"/>
      <c r="C245" s="83"/>
      <c r="D245" s="86"/>
      <c r="E245" s="88"/>
      <c r="F245" s="92" t="s">
        <v>29</v>
      </c>
      <c r="G245" s="87"/>
      <c r="H245" s="87"/>
      <c r="I245" s="87"/>
      <c r="J245" s="87"/>
      <c r="K245" s="86"/>
      <c r="M245" s="69">
        <v>0.30819999999999997</v>
      </c>
      <c r="O245" s="29"/>
      <c r="P245" s="29"/>
      <c r="Q245" s="69"/>
      <c r="R245" s="69"/>
      <c r="S245" s="69"/>
      <c r="T245" s="69">
        <f>M245</f>
        <v>0.30819999999999997</v>
      </c>
      <c r="U245" s="83"/>
      <c r="V245" s="5"/>
      <c r="W245" s="5"/>
      <c r="X245" s="5"/>
      <c r="Y245" s="5"/>
      <c r="Z245" s="5"/>
      <c r="AA245" s="5"/>
      <c r="AB245" s="5"/>
      <c r="AC245" s="5"/>
    </row>
    <row r="246" spans="1:29" x14ac:dyDescent="0.25">
      <c r="A246" s="83"/>
      <c r="B246" s="83"/>
      <c r="C246" s="83"/>
      <c r="D246" s="86"/>
      <c r="E246" s="88"/>
      <c r="F246" s="92" t="s">
        <v>30</v>
      </c>
      <c r="G246" s="87"/>
      <c r="H246" s="87"/>
      <c r="I246" s="87"/>
      <c r="J246" s="87"/>
      <c r="K246" s="86"/>
      <c r="M246" s="69"/>
      <c r="N246" s="69">
        <v>0.3584</v>
      </c>
      <c r="O246" s="69"/>
      <c r="P246" s="69"/>
      <c r="Q246" s="69"/>
      <c r="R246" s="69"/>
      <c r="S246" s="69"/>
      <c r="T246" s="91">
        <f>N246</f>
        <v>0.3584</v>
      </c>
      <c r="U246" s="83"/>
      <c r="V246" s="5"/>
      <c r="W246" s="5"/>
      <c r="X246" s="5"/>
      <c r="Y246" s="5"/>
      <c r="Z246" s="5"/>
      <c r="AA246" s="5"/>
      <c r="AB246" s="5"/>
      <c r="AC246" s="5"/>
    </row>
    <row r="247" spans="1:29" x14ac:dyDescent="0.25">
      <c r="A247" s="83"/>
      <c r="B247" s="83"/>
      <c r="C247" s="83"/>
      <c r="D247" s="86"/>
      <c r="E247" s="88"/>
      <c r="F247" s="92" t="s">
        <v>31</v>
      </c>
      <c r="G247" s="87"/>
      <c r="H247" s="87"/>
      <c r="I247" s="87"/>
      <c r="J247" s="87"/>
      <c r="K247" s="86"/>
      <c r="M247" s="69"/>
      <c r="N247" s="69"/>
      <c r="O247" s="69">
        <v>0.36342042755344417</v>
      </c>
      <c r="P247" s="69"/>
      <c r="Q247" s="69"/>
      <c r="R247" s="69"/>
      <c r="S247" s="69"/>
      <c r="T247" s="91">
        <f>O247</f>
        <v>0.36342042755344417</v>
      </c>
      <c r="U247" s="83"/>
      <c r="V247" s="5"/>
      <c r="W247" s="5"/>
      <c r="X247" s="5"/>
      <c r="Y247" s="5"/>
      <c r="Z247" s="5"/>
      <c r="AA247" s="5"/>
      <c r="AB247" s="5"/>
      <c r="AC247" s="5"/>
    </row>
    <row r="248" spans="1:29" x14ac:dyDescent="0.25">
      <c r="A248" s="83"/>
      <c r="B248" s="83"/>
      <c r="C248" s="83"/>
      <c r="D248" s="86"/>
      <c r="E248" s="88"/>
      <c r="F248" s="92" t="s">
        <v>32</v>
      </c>
      <c r="G248" s="87"/>
      <c r="H248" s="87"/>
      <c r="I248" s="87"/>
      <c r="J248" s="87"/>
      <c r="K248" s="86"/>
      <c r="M248" s="69"/>
      <c r="N248" s="69"/>
      <c r="O248" s="69"/>
      <c r="P248" s="69"/>
      <c r="Q248" s="69"/>
      <c r="R248" s="69"/>
      <c r="S248" s="69"/>
      <c r="T248" s="91"/>
      <c r="U248" s="83"/>
      <c r="V248" s="5"/>
      <c r="W248" s="5"/>
      <c r="X248" s="5"/>
      <c r="Y248" s="5"/>
      <c r="Z248" s="5"/>
      <c r="AA248" s="5"/>
      <c r="AB248" s="5"/>
      <c r="AC248" s="5"/>
    </row>
    <row r="249" spans="1:29" x14ac:dyDescent="0.25">
      <c r="A249" s="5"/>
      <c r="B249" s="5"/>
      <c r="C249" s="5"/>
      <c r="O249" s="29"/>
      <c r="P249" s="29"/>
      <c r="Q249" s="69"/>
      <c r="R249" s="69"/>
      <c r="S249" s="29"/>
      <c r="T249" s="29"/>
      <c r="U249" s="5"/>
      <c r="V249" s="5"/>
      <c r="W249" s="5"/>
      <c r="X249" s="5"/>
      <c r="Y249" s="5"/>
      <c r="Z249" s="5"/>
      <c r="AA249" s="5"/>
      <c r="AB249" s="5"/>
      <c r="AC249" s="5"/>
    </row>
    <row r="250" spans="1:29" x14ac:dyDescent="0.25">
      <c r="A250" s="5"/>
      <c r="B250" s="5"/>
      <c r="C250" s="5"/>
      <c r="E250" s="88" t="s">
        <v>59</v>
      </c>
      <c r="F250" s="89" t="s">
        <v>24</v>
      </c>
      <c r="G250" s="87"/>
      <c r="H250" s="90">
        <v>0.49459999999999998</v>
      </c>
      <c r="I250" s="87"/>
      <c r="J250" s="87"/>
      <c r="K250" s="86"/>
      <c r="O250" s="29"/>
      <c r="P250" s="29"/>
      <c r="Q250" s="29"/>
      <c r="R250" s="29"/>
      <c r="S250" s="29"/>
      <c r="T250" s="91">
        <f>H250</f>
        <v>0.49459999999999998</v>
      </c>
      <c r="U250" s="5"/>
      <c r="V250" s="5"/>
      <c r="W250" s="5"/>
      <c r="X250" s="5"/>
      <c r="Y250" s="5"/>
      <c r="Z250" s="5"/>
      <c r="AA250" s="5"/>
      <c r="AB250" s="5"/>
      <c r="AC250" s="5"/>
    </row>
    <row r="251" spans="1:29" x14ac:dyDescent="0.25">
      <c r="A251" s="5"/>
      <c r="B251" s="5"/>
      <c r="C251" s="5"/>
      <c r="E251" s="88"/>
      <c r="F251" s="89" t="s">
        <v>25</v>
      </c>
      <c r="G251" s="87"/>
      <c r="H251" s="87"/>
      <c r="I251" s="90">
        <v>0.44369999999999998</v>
      </c>
      <c r="J251" s="87"/>
      <c r="K251" s="86"/>
      <c r="O251" s="29"/>
      <c r="P251" s="29"/>
      <c r="Q251" s="29"/>
      <c r="R251" s="29"/>
      <c r="S251" s="29"/>
      <c r="T251" s="91">
        <f>I251</f>
        <v>0.44369999999999998</v>
      </c>
      <c r="U251" s="5"/>
      <c r="V251" s="5"/>
      <c r="W251" s="5"/>
      <c r="X251" s="5"/>
      <c r="Y251" s="5"/>
      <c r="Z251" s="5"/>
      <c r="AA251" s="5"/>
      <c r="AB251" s="5"/>
      <c r="AC251" s="5"/>
    </row>
    <row r="252" spans="1:29" x14ac:dyDescent="0.25">
      <c r="A252" s="5"/>
      <c r="B252" s="5"/>
      <c r="C252" s="5"/>
      <c r="E252" s="88"/>
      <c r="F252" s="92" t="s">
        <v>26</v>
      </c>
      <c r="G252" s="87"/>
      <c r="H252" s="87"/>
      <c r="I252" s="87"/>
      <c r="J252" s="90">
        <v>0.51829999999999998</v>
      </c>
      <c r="K252" s="86"/>
      <c r="O252" s="29"/>
      <c r="P252" s="29"/>
      <c r="Q252" s="29"/>
      <c r="R252" s="29"/>
      <c r="S252" s="29"/>
      <c r="T252" s="91">
        <f>J252</f>
        <v>0.51829999999999998</v>
      </c>
      <c r="U252" s="5"/>
      <c r="V252" s="5"/>
      <c r="W252" s="5"/>
      <c r="X252" s="5"/>
      <c r="Y252" s="5"/>
      <c r="Z252" s="5"/>
      <c r="AA252" s="5"/>
      <c r="AB252" s="5"/>
      <c r="AC252" s="5"/>
    </row>
    <row r="253" spans="1:29" x14ac:dyDescent="0.25">
      <c r="A253" s="5"/>
      <c r="B253" s="5"/>
      <c r="C253" s="5"/>
      <c r="E253" s="88"/>
      <c r="F253" s="92" t="s">
        <v>27</v>
      </c>
      <c r="G253" s="87"/>
      <c r="H253" s="87"/>
      <c r="I253" s="87"/>
      <c r="J253" s="87"/>
      <c r="K253" s="91">
        <v>0.3805</v>
      </c>
      <c r="O253" s="29"/>
      <c r="P253" s="29"/>
      <c r="Q253" s="29"/>
      <c r="R253" s="29"/>
      <c r="S253" s="29"/>
      <c r="T253" s="91">
        <f>K253</f>
        <v>0.3805</v>
      </c>
      <c r="U253" s="5"/>
      <c r="V253" s="5"/>
      <c r="W253" s="5"/>
      <c r="X253" s="5"/>
      <c r="Y253" s="5"/>
      <c r="Z253" s="5"/>
      <c r="AA253" s="5"/>
      <c r="AB253" s="5"/>
      <c r="AC253" s="5"/>
    </row>
    <row r="254" spans="1:29" x14ac:dyDescent="0.25">
      <c r="A254" s="5"/>
      <c r="B254" s="5"/>
      <c r="C254" s="5"/>
      <c r="E254" s="88"/>
      <c r="F254" s="92" t="s">
        <v>28</v>
      </c>
      <c r="G254" s="87"/>
      <c r="H254" s="87"/>
      <c r="I254" s="87"/>
      <c r="J254" s="87"/>
      <c r="K254" s="86"/>
      <c r="L254" s="69">
        <v>0.26569999999999999</v>
      </c>
      <c r="O254" s="29"/>
      <c r="P254" s="29"/>
      <c r="Q254" s="29"/>
      <c r="R254" s="29"/>
      <c r="S254" s="29"/>
      <c r="T254" s="91">
        <f>L254</f>
        <v>0.26569999999999999</v>
      </c>
      <c r="U254" s="5"/>
      <c r="V254" s="5"/>
      <c r="W254" s="5"/>
      <c r="X254" s="5"/>
      <c r="Y254" s="5"/>
      <c r="Z254" s="5"/>
      <c r="AA254" s="5"/>
      <c r="AB254" s="5"/>
      <c r="AC254" s="5"/>
    </row>
    <row r="255" spans="1:29" x14ac:dyDescent="0.25">
      <c r="A255" s="5"/>
      <c r="B255" s="5"/>
      <c r="C255" s="5"/>
      <c r="E255" s="88"/>
      <c r="F255" s="92" t="s">
        <v>29</v>
      </c>
      <c r="G255" s="87"/>
      <c r="H255" s="87"/>
      <c r="I255" s="87"/>
      <c r="J255" s="87"/>
      <c r="K255" s="86"/>
      <c r="M255" s="69">
        <v>0.36283185840707965</v>
      </c>
      <c r="O255" s="29"/>
      <c r="P255" s="29"/>
      <c r="Q255" s="69"/>
      <c r="R255" s="69"/>
      <c r="S255" s="69"/>
      <c r="T255" s="69">
        <f>M255</f>
        <v>0.36283185840707965</v>
      </c>
      <c r="U255" s="5"/>
      <c r="V255" s="5"/>
      <c r="W255" s="5"/>
      <c r="X255" s="5"/>
      <c r="Y255" s="5"/>
      <c r="Z255" s="5"/>
      <c r="AA255" s="5"/>
      <c r="AB255" s="5"/>
      <c r="AC255" s="5"/>
    </row>
    <row r="256" spans="1:29" x14ac:dyDescent="0.25">
      <c r="A256" s="5"/>
      <c r="B256" s="5"/>
      <c r="C256" s="5"/>
      <c r="E256" s="88"/>
      <c r="F256" s="92" t="s">
        <v>30</v>
      </c>
      <c r="G256" s="87"/>
      <c r="H256" s="87"/>
      <c r="I256" s="87"/>
      <c r="J256" s="87"/>
      <c r="K256" s="86"/>
      <c r="M256" s="69"/>
      <c r="N256" s="69">
        <v>0.65100000000000002</v>
      </c>
      <c r="O256" s="69"/>
      <c r="P256" s="69"/>
      <c r="Q256" s="69"/>
      <c r="R256" s="69"/>
      <c r="S256" s="69"/>
      <c r="T256" s="91">
        <f>N256</f>
        <v>0.65100000000000002</v>
      </c>
      <c r="U256" s="5"/>
      <c r="V256" s="5"/>
      <c r="W256" s="5"/>
      <c r="X256" s="5"/>
      <c r="Y256" s="5"/>
      <c r="Z256" s="5"/>
      <c r="AA256" s="5"/>
      <c r="AB256" s="5"/>
      <c r="AC256" s="5"/>
    </row>
    <row r="257" spans="1:29" x14ac:dyDescent="0.25">
      <c r="A257" s="5"/>
      <c r="B257" s="5"/>
      <c r="C257" s="5"/>
      <c r="E257" s="88"/>
      <c r="F257" s="92" t="s">
        <v>31</v>
      </c>
      <c r="G257" s="87"/>
      <c r="H257" s="87"/>
      <c r="I257" s="87"/>
      <c r="J257" s="87"/>
      <c r="K257" s="86"/>
      <c r="M257" s="69"/>
      <c r="N257" s="69"/>
      <c r="O257" s="69">
        <v>0.63023255813953494</v>
      </c>
      <c r="P257" s="69"/>
      <c r="Q257" s="69"/>
      <c r="R257" s="69"/>
      <c r="S257" s="69"/>
      <c r="T257" s="91">
        <f>O257</f>
        <v>0.63023255813953494</v>
      </c>
      <c r="U257" s="5"/>
      <c r="V257" s="5"/>
      <c r="W257" s="5"/>
      <c r="X257" s="5"/>
      <c r="Y257" s="5"/>
      <c r="Z257" s="5"/>
      <c r="AA257" s="5"/>
      <c r="AB257" s="5"/>
      <c r="AC257" s="5"/>
    </row>
    <row r="258" spans="1:29" x14ac:dyDescent="0.25">
      <c r="A258" s="5"/>
      <c r="B258" s="5"/>
      <c r="C258" s="5"/>
      <c r="E258" s="88"/>
      <c r="F258" s="92"/>
      <c r="G258" s="87"/>
      <c r="H258" s="87"/>
      <c r="I258" s="87"/>
      <c r="J258" s="87"/>
      <c r="K258" s="86"/>
      <c r="L258" s="91"/>
      <c r="M258" s="91"/>
      <c r="O258" s="29"/>
      <c r="P258" s="29"/>
      <c r="Q258" s="91"/>
      <c r="R258" s="91"/>
      <c r="S258" s="91"/>
      <c r="T258" s="69"/>
      <c r="U258" s="5"/>
      <c r="V258" s="5"/>
      <c r="W258" s="5"/>
      <c r="X258" s="5"/>
      <c r="Y258" s="5"/>
      <c r="Z258" s="5"/>
      <c r="AA258" s="5"/>
      <c r="AB258" s="5"/>
      <c r="AC258" s="5"/>
    </row>
    <row r="259" spans="1:29" x14ac:dyDescent="0.25">
      <c r="A259" s="5"/>
      <c r="B259" s="5"/>
      <c r="C259" s="5"/>
      <c r="E259" s="98" t="s">
        <v>60</v>
      </c>
      <c r="F259" s="89" t="s">
        <v>24</v>
      </c>
      <c r="G259" s="87"/>
      <c r="H259" s="90" t="str">
        <f>C33</f>
        <v>-</v>
      </c>
      <c r="I259" s="87"/>
      <c r="J259" s="87"/>
      <c r="K259" s="86"/>
      <c r="L259" s="86"/>
      <c r="M259" s="86"/>
      <c r="O259" s="29"/>
      <c r="P259" s="29"/>
      <c r="Q259" s="86"/>
      <c r="R259" s="86"/>
      <c r="S259" s="86"/>
      <c r="T259" s="91" t="str">
        <f>H259</f>
        <v>-</v>
      </c>
      <c r="U259" s="5"/>
      <c r="V259" s="5"/>
      <c r="W259" s="5"/>
      <c r="X259" s="5"/>
      <c r="Y259" s="5"/>
      <c r="Z259" s="5"/>
      <c r="AA259" s="5"/>
      <c r="AB259" s="5"/>
      <c r="AC259" s="5"/>
    </row>
    <row r="260" spans="1:29" x14ac:dyDescent="0.25">
      <c r="A260" s="5"/>
      <c r="B260" s="5"/>
      <c r="C260" s="5"/>
      <c r="E260" s="88"/>
      <c r="F260" s="89" t="s">
        <v>25</v>
      </c>
      <c r="G260" s="87"/>
      <c r="H260" s="87"/>
      <c r="I260" s="90" t="str">
        <f>D33</f>
        <v>-</v>
      </c>
      <c r="J260" s="87"/>
      <c r="K260" s="86"/>
      <c r="L260" s="86"/>
      <c r="M260" s="86"/>
      <c r="O260" s="29"/>
      <c r="P260" s="29"/>
      <c r="Q260" s="86"/>
      <c r="R260" s="86"/>
      <c r="S260" s="86"/>
      <c r="T260" s="91" t="str">
        <f>I260</f>
        <v>-</v>
      </c>
      <c r="U260" s="5"/>
      <c r="V260" s="5"/>
      <c r="W260" s="5"/>
      <c r="X260" s="5"/>
      <c r="Y260" s="5"/>
      <c r="Z260" s="5"/>
      <c r="AA260" s="5"/>
      <c r="AB260" s="5"/>
      <c r="AC260" s="5"/>
    </row>
    <row r="261" spans="1:29" x14ac:dyDescent="0.25">
      <c r="A261" s="5"/>
      <c r="B261" s="5"/>
      <c r="C261" s="5"/>
      <c r="E261" s="88"/>
      <c r="F261" s="92" t="s">
        <v>26</v>
      </c>
      <c r="G261" s="87"/>
      <c r="H261" s="87"/>
      <c r="I261" s="87"/>
      <c r="J261" s="90" t="str">
        <f>E33</f>
        <v>-</v>
      </c>
      <c r="K261" s="86"/>
      <c r="L261" s="86"/>
      <c r="M261" s="86"/>
      <c r="O261" s="29"/>
      <c r="P261" s="29"/>
      <c r="Q261" s="86"/>
      <c r="R261" s="86"/>
      <c r="S261" s="86"/>
      <c r="T261" s="91" t="str">
        <f>J261</f>
        <v>-</v>
      </c>
      <c r="U261" s="5"/>
      <c r="V261" s="5"/>
      <c r="W261" s="5"/>
      <c r="X261" s="5"/>
      <c r="Y261" s="5"/>
      <c r="Z261" s="5"/>
      <c r="AA261" s="5"/>
      <c r="AB261" s="5"/>
      <c r="AC261" s="5"/>
    </row>
    <row r="262" spans="1:29" x14ac:dyDescent="0.25">
      <c r="A262" s="5"/>
      <c r="B262" s="5"/>
      <c r="C262" s="5"/>
      <c r="E262" s="88"/>
      <c r="F262" s="92" t="s">
        <v>27</v>
      </c>
      <c r="G262" s="87"/>
      <c r="H262" s="87"/>
      <c r="I262" s="87"/>
      <c r="J262" s="87"/>
      <c r="K262" s="91" t="str">
        <f>F33</f>
        <v>-</v>
      </c>
      <c r="M262" s="91"/>
      <c r="O262" s="29"/>
      <c r="P262" s="29"/>
      <c r="Q262" s="91"/>
      <c r="R262" s="91"/>
      <c r="S262" s="91"/>
      <c r="T262" s="91" t="str">
        <f>K262</f>
        <v>-</v>
      </c>
      <c r="U262" s="5"/>
      <c r="V262" s="5"/>
      <c r="W262" s="5"/>
      <c r="X262" s="5"/>
      <c r="Y262" s="5"/>
      <c r="Z262" s="5"/>
      <c r="AA262" s="5"/>
      <c r="AB262" s="5"/>
      <c r="AC262" s="5"/>
    </row>
    <row r="263" spans="1:29" x14ac:dyDescent="0.25">
      <c r="A263" s="5"/>
      <c r="B263" s="5"/>
      <c r="C263" s="5"/>
      <c r="E263" s="88"/>
      <c r="F263" s="92" t="s">
        <v>28</v>
      </c>
      <c r="G263" s="87"/>
      <c r="H263" s="87"/>
      <c r="I263" s="87"/>
      <c r="J263" s="87"/>
      <c r="K263" s="86"/>
      <c r="L263" s="91" t="str">
        <f>G33</f>
        <v>-</v>
      </c>
      <c r="M263" s="91"/>
      <c r="O263" s="29"/>
      <c r="P263" s="29"/>
      <c r="Q263" s="91"/>
      <c r="R263" s="91"/>
      <c r="S263" s="91"/>
      <c r="T263" s="91" t="str">
        <f>L263</f>
        <v>-</v>
      </c>
      <c r="U263" s="5"/>
      <c r="V263" s="5"/>
      <c r="W263" s="5"/>
      <c r="X263" s="5"/>
      <c r="Y263" s="5"/>
      <c r="Z263" s="5"/>
      <c r="AA263" s="5"/>
      <c r="AB263" s="5"/>
      <c r="AC263" s="5"/>
    </row>
    <row r="264" spans="1:29" x14ac:dyDescent="0.25">
      <c r="A264" s="5"/>
      <c r="B264" s="5"/>
      <c r="C264" s="5"/>
      <c r="E264" s="88"/>
      <c r="F264" s="92" t="s">
        <v>29</v>
      </c>
      <c r="G264" s="87"/>
      <c r="H264" s="87"/>
      <c r="I264" s="87"/>
      <c r="J264" s="87"/>
      <c r="K264" s="86"/>
      <c r="L264" s="86"/>
      <c r="M264" s="91" t="str">
        <f>H33</f>
        <v>-</v>
      </c>
      <c r="O264" s="29"/>
      <c r="P264" s="29"/>
      <c r="Q264" s="91"/>
      <c r="R264" s="91"/>
      <c r="S264" s="91"/>
      <c r="T264" s="91" t="str">
        <f>M264</f>
        <v>-</v>
      </c>
      <c r="U264" s="5"/>
      <c r="V264" s="5"/>
      <c r="W264" s="5"/>
      <c r="X264" s="5"/>
      <c r="Y264" s="5"/>
      <c r="Z264" s="5"/>
      <c r="AA264" s="5"/>
      <c r="AB264" s="5"/>
      <c r="AC264" s="5"/>
    </row>
    <row r="265" spans="1:29" x14ac:dyDescent="0.25">
      <c r="A265" s="5"/>
      <c r="B265" s="5"/>
      <c r="C265" s="5"/>
      <c r="E265" s="88"/>
      <c r="F265" s="92" t="s">
        <v>30</v>
      </c>
      <c r="G265" s="87"/>
      <c r="H265" s="87"/>
      <c r="I265" s="87"/>
      <c r="J265" s="87"/>
      <c r="K265" s="86"/>
      <c r="L265" s="86"/>
      <c r="M265" s="91"/>
      <c r="N265" s="69" t="str">
        <f>I33</f>
        <v>-</v>
      </c>
      <c r="O265" s="69"/>
      <c r="P265" s="69"/>
      <c r="Q265" s="91"/>
      <c r="R265" s="91"/>
      <c r="S265" s="91"/>
      <c r="T265" s="91" t="str">
        <f>N265</f>
        <v>-</v>
      </c>
      <c r="U265" s="5"/>
      <c r="V265" s="5"/>
      <c r="W265" s="5"/>
      <c r="X265" s="5"/>
      <c r="Y265" s="5"/>
      <c r="Z265" s="5"/>
      <c r="AA265" s="5"/>
      <c r="AB265" s="5"/>
      <c r="AC265" s="5"/>
    </row>
    <row r="266" spans="1:29" x14ac:dyDescent="0.25">
      <c r="A266" s="5"/>
      <c r="B266" s="5"/>
      <c r="C266" s="5"/>
      <c r="E266" s="97"/>
      <c r="F266" s="87"/>
      <c r="G266" s="87"/>
      <c r="H266" s="87"/>
      <c r="I266" s="87"/>
      <c r="J266" s="87"/>
      <c r="K266" s="86"/>
      <c r="O266" s="29"/>
      <c r="P266" s="29"/>
      <c r="Q266" s="29"/>
      <c r="R266" s="29"/>
      <c r="S266" s="29"/>
      <c r="T266" s="86"/>
      <c r="U266" s="5"/>
      <c r="V266" s="5"/>
      <c r="W266" s="5"/>
      <c r="X266" s="5"/>
      <c r="Y266" s="5"/>
      <c r="Z266" s="5"/>
      <c r="AA266" s="5"/>
      <c r="AB266" s="5"/>
      <c r="AC266" s="5"/>
    </row>
    <row r="267" spans="1:29" x14ac:dyDescent="0.25">
      <c r="A267" s="5"/>
      <c r="B267" s="5"/>
      <c r="C267" s="5"/>
      <c r="E267" s="98" t="s">
        <v>61</v>
      </c>
      <c r="F267" s="92" t="s">
        <v>28</v>
      </c>
      <c r="G267" s="87"/>
      <c r="H267" s="87"/>
      <c r="I267" s="87"/>
      <c r="J267" s="87"/>
      <c r="K267" s="86"/>
      <c r="L267" s="69" t="e">
        <f>#REF!</f>
        <v>#REF!</v>
      </c>
      <c r="O267" s="29"/>
      <c r="P267" s="29"/>
      <c r="Q267" s="29"/>
      <c r="R267" s="29"/>
      <c r="S267" s="29"/>
      <c r="T267" s="91" t="e">
        <f>L267</f>
        <v>#REF!</v>
      </c>
      <c r="U267" s="5"/>
      <c r="V267" s="5"/>
      <c r="W267" s="5"/>
      <c r="X267" s="5"/>
      <c r="Y267" s="5"/>
      <c r="Z267" s="5"/>
      <c r="AA267" s="5"/>
      <c r="AB267" s="5"/>
      <c r="AC267" s="5"/>
    </row>
    <row r="268" spans="1:29" x14ac:dyDescent="0.25">
      <c r="A268" s="5"/>
      <c r="B268" s="5"/>
      <c r="C268" s="5"/>
      <c r="E268" s="87"/>
      <c r="F268" s="92" t="s">
        <v>29</v>
      </c>
      <c r="G268" s="87"/>
      <c r="H268" s="87"/>
      <c r="I268" s="87"/>
      <c r="J268" s="87"/>
      <c r="K268" s="86"/>
      <c r="M268" s="69" t="e">
        <f>#REF!</f>
        <v>#REF!</v>
      </c>
      <c r="O268" s="29"/>
      <c r="P268" s="29"/>
      <c r="Q268" s="69"/>
      <c r="R268" s="69"/>
      <c r="S268" s="69"/>
      <c r="T268" s="91" t="e">
        <f>M268</f>
        <v>#REF!</v>
      </c>
      <c r="U268" s="5"/>
      <c r="V268" s="5"/>
      <c r="W268" s="5"/>
      <c r="X268" s="5"/>
      <c r="Y268" s="5"/>
      <c r="Z268" s="5"/>
      <c r="AA268" s="5"/>
      <c r="AB268" s="5"/>
      <c r="AC268" s="5"/>
    </row>
    <row r="269" spans="1:29" x14ac:dyDescent="0.25">
      <c r="A269" s="5"/>
      <c r="B269" s="5"/>
      <c r="C269" s="5"/>
      <c r="E269" s="87"/>
      <c r="F269" s="92" t="s">
        <v>30</v>
      </c>
      <c r="G269" s="87"/>
      <c r="H269" s="87"/>
      <c r="I269" s="87"/>
      <c r="J269" s="87"/>
      <c r="K269" s="86"/>
      <c r="M269" s="69"/>
      <c r="N269" s="69" t="e">
        <f>#REF!</f>
        <v>#REF!</v>
      </c>
      <c r="O269" s="69"/>
      <c r="P269" s="69"/>
      <c r="Q269" s="69"/>
      <c r="R269" s="69"/>
      <c r="S269" s="69"/>
      <c r="T269" s="91" t="e">
        <f>N269</f>
        <v>#REF!</v>
      </c>
      <c r="U269" s="5"/>
      <c r="V269" s="5"/>
      <c r="W269" s="5"/>
      <c r="X269" s="5"/>
      <c r="Y269" s="5"/>
      <c r="Z269" s="5"/>
      <c r="AA269" s="5"/>
      <c r="AB269" s="5"/>
      <c r="AC269" s="5"/>
    </row>
    <row r="270" spans="1:29" x14ac:dyDescent="0.25">
      <c r="A270" s="5"/>
      <c r="B270" s="5"/>
      <c r="C270" s="5"/>
      <c r="O270" s="29"/>
      <c r="P270" s="29"/>
      <c r="Q270" s="29"/>
      <c r="R270" s="29"/>
      <c r="S270" s="29"/>
      <c r="T270" s="29"/>
      <c r="U270" s="5"/>
      <c r="V270" s="5"/>
      <c r="W270" s="5"/>
      <c r="X270" s="5"/>
      <c r="Y270" s="5"/>
      <c r="Z270" s="5"/>
      <c r="AA270" s="5"/>
      <c r="AB270" s="5"/>
    </row>
    <row r="271" spans="1:29" x14ac:dyDescent="0.25">
      <c r="A271" s="5"/>
      <c r="B271" s="5"/>
      <c r="C271" s="5"/>
      <c r="D271" s="5"/>
      <c r="E271" s="4"/>
      <c r="F271" s="4"/>
      <c r="G271" s="4"/>
      <c r="H271" s="4"/>
      <c r="I271" s="4"/>
      <c r="J271" s="4"/>
      <c r="K271" s="5"/>
      <c r="L271" s="5"/>
      <c r="M271" s="5"/>
      <c r="N271" s="5"/>
      <c r="U271" s="5"/>
      <c r="V271" s="5"/>
      <c r="W271" s="5"/>
      <c r="X271" s="5"/>
      <c r="Y271" s="5"/>
      <c r="Z271" s="5"/>
      <c r="AA271" s="5"/>
      <c r="AB271" s="5"/>
    </row>
    <row r="272" spans="1:29" x14ac:dyDescent="0.25">
      <c r="A272" s="5"/>
      <c r="B272" s="5"/>
      <c r="C272" s="5"/>
      <c r="D272" s="5"/>
      <c r="E272" s="4"/>
      <c r="F272" s="4"/>
      <c r="G272" s="4"/>
      <c r="H272" s="4"/>
      <c r="I272" s="4"/>
      <c r="J272" s="4"/>
      <c r="K272" s="5"/>
      <c r="L272" s="5"/>
      <c r="M272" s="5"/>
      <c r="N272" s="5"/>
      <c r="U272" s="5"/>
      <c r="V272" s="5"/>
      <c r="W272" s="5"/>
      <c r="X272" s="5"/>
      <c r="Y272" s="5"/>
      <c r="Z272" s="5"/>
      <c r="AA272" s="5"/>
      <c r="AB272" s="5"/>
    </row>
    <row r="273" spans="1:28" x14ac:dyDescent="0.25">
      <c r="A273" s="5"/>
      <c r="B273" s="5"/>
      <c r="C273" s="5"/>
      <c r="D273" s="5"/>
      <c r="E273" s="4"/>
      <c r="F273" s="4"/>
      <c r="G273" s="4"/>
      <c r="H273" s="4"/>
      <c r="I273" s="4"/>
      <c r="J273" s="4"/>
      <c r="K273" s="5"/>
      <c r="L273" s="5"/>
      <c r="M273" s="5"/>
      <c r="N273" s="5"/>
      <c r="U273" s="5"/>
      <c r="V273" s="5"/>
      <c r="W273" s="5"/>
      <c r="X273" s="5"/>
      <c r="Y273" s="5"/>
      <c r="Z273" s="5"/>
      <c r="AA273" s="5"/>
      <c r="AB273" s="5"/>
    </row>
    <row r="274" spans="1:28" x14ac:dyDescent="0.25">
      <c r="A274" s="5"/>
      <c r="B274" s="5"/>
      <c r="C274" s="5"/>
      <c r="D274" s="5"/>
      <c r="E274" s="4"/>
      <c r="F274" s="4"/>
      <c r="G274" s="4"/>
      <c r="H274" s="4"/>
      <c r="I274" s="4"/>
      <c r="J274" s="4"/>
      <c r="K274" s="5"/>
      <c r="L274" s="5"/>
      <c r="M274" s="5"/>
      <c r="N274" s="5"/>
      <c r="U274" s="5"/>
      <c r="V274" s="5"/>
      <c r="W274" s="5"/>
      <c r="X274" s="5"/>
      <c r="Y274" s="5"/>
      <c r="Z274" s="5"/>
      <c r="AA274" s="5"/>
    </row>
    <row r="275" spans="1:28" x14ac:dyDescent="0.25">
      <c r="A275" s="5"/>
      <c r="B275" s="5"/>
      <c r="C275" s="5"/>
      <c r="D275" s="5"/>
      <c r="E275" s="4"/>
      <c r="F275" s="4"/>
      <c r="G275" s="4"/>
      <c r="H275" s="4"/>
      <c r="I275" s="4"/>
      <c r="J275" s="4"/>
      <c r="K275" s="5"/>
      <c r="L275" s="5"/>
      <c r="M275" s="5"/>
      <c r="N275" s="5"/>
      <c r="U275" s="5"/>
      <c r="V275" s="5"/>
      <c r="W275" s="5"/>
      <c r="X275" s="5"/>
      <c r="Y275" s="5"/>
      <c r="Z275" s="5"/>
      <c r="AA275" s="5"/>
    </row>
    <row r="276" spans="1:28" x14ac:dyDescent="0.25">
      <c r="A276" s="5"/>
      <c r="B276" s="5"/>
      <c r="C276" s="5"/>
      <c r="D276" s="5"/>
      <c r="E276" s="4"/>
      <c r="F276" s="4"/>
      <c r="G276" s="4"/>
      <c r="H276" s="4"/>
      <c r="I276" s="4"/>
      <c r="J276" s="4"/>
      <c r="K276" s="5"/>
      <c r="L276" s="5"/>
      <c r="M276" s="5"/>
      <c r="N276" s="5"/>
      <c r="U276" s="5"/>
      <c r="V276" s="5"/>
      <c r="W276" s="5"/>
      <c r="X276" s="5"/>
      <c r="Y276" s="5"/>
      <c r="Z276" s="5"/>
      <c r="AA276" s="5"/>
    </row>
    <row r="277" spans="1:28" x14ac:dyDescent="0.25">
      <c r="A277" s="5"/>
      <c r="B277" s="5"/>
      <c r="C277" s="5"/>
      <c r="D277" s="5"/>
      <c r="E277" s="4"/>
      <c r="F277" s="4"/>
      <c r="G277" s="4"/>
      <c r="H277" s="4"/>
      <c r="I277" s="4"/>
      <c r="J277" s="4"/>
      <c r="K277" s="5"/>
      <c r="L277" s="5"/>
      <c r="M277" s="5"/>
      <c r="N277" s="5"/>
      <c r="U277" s="5"/>
      <c r="V277" s="5"/>
    </row>
    <row r="278" spans="1:28" x14ac:dyDescent="0.25">
      <c r="A278" s="5"/>
      <c r="B278" s="5"/>
      <c r="C278" s="5"/>
      <c r="D278" s="5"/>
      <c r="E278" s="4"/>
      <c r="F278" s="4"/>
      <c r="G278" s="4"/>
      <c r="H278" s="4"/>
      <c r="I278" s="4"/>
      <c r="J278" s="4"/>
      <c r="K278" s="5"/>
      <c r="L278" s="5"/>
      <c r="M278" s="5"/>
      <c r="N278" s="5"/>
      <c r="U278" s="5"/>
      <c r="V278" s="5"/>
    </row>
    <row r="279" spans="1:28" x14ac:dyDescent="0.25">
      <c r="A279" s="5"/>
      <c r="B279" s="5"/>
      <c r="C279" s="5"/>
      <c r="D279" s="5"/>
      <c r="E279" s="4"/>
      <c r="F279" s="4"/>
      <c r="G279" s="4"/>
      <c r="H279" s="4"/>
      <c r="I279" s="4"/>
      <c r="J279" s="4"/>
      <c r="K279" s="5"/>
      <c r="L279" s="5"/>
      <c r="M279" s="5"/>
      <c r="N279" s="5"/>
      <c r="U279" s="5"/>
      <c r="V279" s="5"/>
    </row>
    <row r="280" spans="1:28" x14ac:dyDescent="0.25">
      <c r="A280" s="5"/>
      <c r="B280" s="5"/>
      <c r="C280" s="5"/>
      <c r="D280" s="5"/>
      <c r="E280" s="4"/>
      <c r="F280" s="4"/>
      <c r="G280" s="4"/>
      <c r="H280" s="4"/>
      <c r="I280" s="4"/>
      <c r="J280" s="4"/>
      <c r="K280" s="5"/>
      <c r="L280" s="5"/>
      <c r="M280" s="5"/>
      <c r="N280" s="5"/>
      <c r="U280" s="5"/>
      <c r="V280" s="5"/>
    </row>
  </sheetData>
  <sortState ref="E5:F20">
    <sortCondition descending="1" ref="F5:F20"/>
  </sortState>
  <conditionalFormatting sqref="N34">
    <cfRule type="expression" dxfId="18" priority="15">
      <formula>($D$7-TODAY())&lt;0</formula>
    </cfRule>
  </conditionalFormatting>
  <conditionalFormatting sqref="N32:N48">
    <cfRule type="expression" dxfId="17" priority="32">
      <formula>$M32-$N32&gt;=5%</formula>
    </cfRule>
    <cfRule type="expression" dxfId="16" priority="33">
      <formula>AND($M32-$N32&gt;=0%,$M32-$N32&lt;5%)</formula>
    </cfRule>
    <cfRule type="expression" dxfId="15" priority="34">
      <formula>$M32-$N32&lt;0%</formula>
    </cfRule>
  </conditionalFormatting>
  <conditionalFormatting sqref="N32">
    <cfRule type="expression" dxfId="14" priority="35">
      <formula>(#REF!-TODAY())&lt;0</formula>
    </cfRule>
  </conditionalFormatting>
  <conditionalFormatting sqref="N33">
    <cfRule type="expression" dxfId="13" priority="36">
      <formula>(#REF!-TODAY())&lt;0</formula>
    </cfRule>
  </conditionalFormatting>
  <conditionalFormatting sqref="N35">
    <cfRule type="expression" dxfId="12" priority="37">
      <formula>(#REF!-TODAY())&lt;0</formula>
    </cfRule>
  </conditionalFormatting>
  <conditionalFormatting sqref="N36">
    <cfRule type="expression" dxfId="11" priority="38">
      <formula>(#REF!-TODAY())&lt;0</formula>
    </cfRule>
  </conditionalFormatting>
  <conditionalFormatting sqref="N37">
    <cfRule type="expression" dxfId="10" priority="39">
      <formula>(#REF!-TODAY())&lt;0</formula>
    </cfRule>
  </conditionalFormatting>
  <conditionalFormatting sqref="N38">
    <cfRule type="expression" dxfId="9" priority="40">
      <formula>(#REF!-TODAY())&lt;0</formula>
    </cfRule>
  </conditionalFormatting>
  <conditionalFormatting sqref="N39">
    <cfRule type="expression" dxfId="8" priority="41">
      <formula>(#REF!-TODAY())&lt;0</formula>
    </cfRule>
  </conditionalFormatting>
  <conditionalFormatting sqref="N40">
    <cfRule type="expression" dxfId="7" priority="42">
      <formula>(#REF!-TODAY())&lt;0</formula>
    </cfRule>
  </conditionalFormatting>
  <conditionalFormatting sqref="N42">
    <cfRule type="expression" dxfId="6" priority="43">
      <formula>(#REF!-TODAY())&lt;0</formula>
    </cfRule>
  </conditionalFormatting>
  <conditionalFormatting sqref="N43">
    <cfRule type="expression" dxfId="5" priority="44">
      <formula>(#REF!-TODAY())&lt;0</formula>
    </cfRule>
  </conditionalFormatting>
  <conditionalFormatting sqref="N44">
    <cfRule type="expression" dxfId="4" priority="45">
      <formula>(#REF!-TODAY())&lt;0</formula>
    </cfRule>
  </conditionalFormatting>
  <conditionalFormatting sqref="N45">
    <cfRule type="expression" dxfId="3" priority="46">
      <formula>(#REF!-TODAY())&lt;0</formula>
    </cfRule>
  </conditionalFormatting>
  <conditionalFormatting sqref="N46">
    <cfRule type="expression" dxfId="2" priority="47">
      <formula>(#REF!-TODAY())&lt;0</formula>
    </cfRule>
  </conditionalFormatting>
  <conditionalFormatting sqref="N47">
    <cfRule type="expression" dxfId="1" priority="48">
      <formula>(#REF!-TODAY())&lt;0</formula>
    </cfRule>
  </conditionalFormatting>
  <conditionalFormatting sqref="N41">
    <cfRule type="expression" dxfId="0" priority="49">
      <formula>(#REF!-TODAY())&lt;0</formula>
    </cfRule>
  </conditionalFormatting>
  <pageMargins left="3.937007874015748E-2" right="3.937007874015748E-2" top="0.74803149606299213" bottom="0.74803149606299213" header="0.31496062992125984" footer="0.31496062992125984"/>
  <pageSetup paperSize="8" scale="45" orientation="landscape" r:id="rId1"/>
  <rowBreaks count="1" manualBreakCount="1">
    <brk id="49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participacio</vt:lpstr>
      <vt:lpstr>participacio!Área_de_impresión</vt:lpstr>
    </vt:vector>
  </TitlesOfParts>
  <Company>UPC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Laura_GPAQ</dc:creator>
  <cp:lastModifiedBy>Laura_GPAQ</cp:lastModifiedBy>
  <dcterms:created xsi:type="dcterms:W3CDTF">2018-07-03T07:01:54Z</dcterms:created>
  <dcterms:modified xsi:type="dcterms:W3CDTF">2018-07-03T07:12:39Z</dcterms:modified>
</cp:coreProperties>
</file>