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nquestes\Enquestes Titulats\Inserció Laboral\Grau_Cicle\Estudi Insercio Laboral 2017\Resultats UPC\UPC global\"/>
    </mc:Choice>
  </mc:AlternateContent>
  <bookViews>
    <workbookView xWindow="0" yWindow="0" windowWidth="28800" windowHeight="12300"/>
  </bookViews>
  <sheets>
    <sheet name="Fitxa Tècnica" sheetId="7" r:id="rId1"/>
    <sheet name="Resum" sheetId="11" r:id="rId2"/>
    <sheet name="Index" sheetId="4" r:id="rId3"/>
    <sheet name="Taules" sheetId="12" r:id="rId4"/>
    <sheet name="Gràfics" sheetId="13" r:id="rId5"/>
    <sheet name="Comparativa" sheetId="3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_xlnm.Print_Area" localSheetId="4">Gràfics!$A$1:$AC$820</definedName>
    <definedName name="_xlnm.Print_Area" localSheetId="1">Resum!$A$1:$Y$87</definedName>
    <definedName name="_xlnm.Print_Area" localSheetId="3">Taules!$A$1:$AM$257</definedName>
  </definedNames>
  <calcPr calcId="162913"/>
</workbook>
</file>

<file path=xl/calcChain.xml><?xml version="1.0" encoding="utf-8"?>
<calcChain xmlns="http://schemas.openxmlformats.org/spreadsheetml/2006/main">
  <c r="B2" i="13" l="1"/>
  <c r="B2" i="12" l="1"/>
  <c r="M53" i="6" l="1"/>
  <c r="G53" i="6"/>
  <c r="E72" i="6" l="1"/>
  <c r="C54" i="6" l="1"/>
  <c r="L54" i="6"/>
  <c r="I54" i="6"/>
  <c r="O54" i="6"/>
  <c r="F54" i="6"/>
  <c r="E89" i="6"/>
  <c r="H60" i="6"/>
  <c r="H58" i="6"/>
  <c r="J60" i="6"/>
  <c r="J58" i="6"/>
  <c r="K75" i="6"/>
  <c r="L116" i="6"/>
  <c r="M116" i="6"/>
  <c r="K116" i="6"/>
  <c r="E105" i="6"/>
  <c r="E104" i="6"/>
  <c r="E103" i="6"/>
  <c r="E102" i="6"/>
  <c r="E93" i="6"/>
  <c r="E92" i="6"/>
  <c r="E91" i="6"/>
  <c r="E90" i="6"/>
  <c r="C17" i="6"/>
  <c r="B127" i="6" s="1"/>
  <c r="B2" i="3"/>
  <c r="B2" i="4"/>
  <c r="B53" i="6" l="1"/>
  <c r="H56" i="6"/>
  <c r="J73" i="6"/>
  <c r="C87" i="6"/>
  <c r="B116" i="6"/>
  <c r="B41" i="6"/>
  <c r="C56" i="6"/>
  <c r="C69" i="6"/>
  <c r="I67" i="6"/>
  <c r="C100" i="6"/>
  <c r="E30" i="6"/>
  <c r="G20" i="7"/>
  <c r="F20" i="7"/>
  <c r="J75" i="6"/>
  <c r="P67" i="6"/>
  <c r="O67" i="6"/>
  <c r="N67" i="6"/>
  <c r="M67" i="6"/>
  <c r="L67" i="6"/>
  <c r="K67" i="6"/>
  <c r="H127" i="6"/>
  <c r="G127" i="6"/>
  <c r="F127" i="6"/>
  <c r="E127" i="6"/>
  <c r="D127" i="6"/>
  <c r="C127" i="6"/>
  <c r="E34" i="6" l="1"/>
  <c r="E32" i="6"/>
  <c r="C46" i="6"/>
  <c r="E46" i="6"/>
  <c r="G46" i="6"/>
  <c r="H53" i="6"/>
  <c r="E59" i="6" s="1"/>
  <c r="N53" i="6"/>
  <c r="E61" i="6" s="1"/>
  <c r="E73" i="6"/>
  <c r="E75" i="6"/>
  <c r="E77" i="6"/>
  <c r="E79" i="6"/>
  <c r="E35" i="6"/>
  <c r="E33" i="6"/>
  <c r="E31" i="6"/>
  <c r="D46" i="6"/>
  <c r="F46" i="6"/>
  <c r="H46" i="6"/>
  <c r="E53" i="6"/>
  <c r="E58" i="6" s="1"/>
  <c r="L58" i="6" s="1"/>
  <c r="K53" i="6"/>
  <c r="E60" i="6" s="1"/>
  <c r="L60" i="6" s="1"/>
  <c r="Q53" i="6"/>
  <c r="E62" i="6" s="1"/>
  <c r="E74" i="6"/>
  <c r="E76" i="6"/>
  <c r="E78" i="6"/>
  <c r="L75" i="6" l="1"/>
  <c r="J127" i="6"/>
  <c r="K127" i="6"/>
  <c r="I127" i="6"/>
</calcChain>
</file>

<file path=xl/sharedStrings.xml><?xml version="1.0" encoding="utf-8"?>
<sst xmlns="http://schemas.openxmlformats.org/spreadsheetml/2006/main" count="1099" uniqueCount="416">
  <si>
    <t>Respostes</t>
  </si>
  <si>
    <t>Població</t>
  </si>
  <si>
    <t>%</t>
  </si>
  <si>
    <t>TOTAL UPC</t>
  </si>
  <si>
    <t>ESTATUS D'INSERCIÓ</t>
  </si>
  <si>
    <t>Ocupat</t>
  </si>
  <si>
    <t>No ha treballat mai</t>
  </si>
  <si>
    <t>No</t>
  </si>
  <si>
    <t>Abans
d'acabar</t>
  </si>
  <si>
    <t>Menys
d'un mes</t>
  </si>
  <si>
    <t>D'un a 3 mesos</t>
  </si>
  <si>
    <t>De 3 a 6
mesos</t>
  </si>
  <si>
    <t>De 6 a 12
mesos</t>
  </si>
  <si>
    <t>Més
d'un any</t>
  </si>
  <si>
    <t>Contactes</t>
  </si>
  <si>
    <t>ETT</t>
  </si>
  <si>
    <t>Internet</t>
  </si>
  <si>
    <t>Altres</t>
  </si>
  <si>
    <t>Fa més de 3 anys</t>
  </si>
  <si>
    <t>Fa 3 anys</t>
  </si>
  <si>
    <t>Fa 2 anys</t>
  </si>
  <si>
    <t>Fa 1 any</t>
  </si>
  <si>
    <t>Any actual</t>
  </si>
  <si>
    <t>Temporal</t>
  </si>
  <si>
    <t>Titulació
específica</t>
  </si>
  <si>
    <t>Titulació
universitària</t>
  </si>
  <si>
    <t>Cap
titulació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</si>
  <si>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</si>
  <si>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</si>
  <si>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</si>
  <si>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</si>
  <si>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</si>
  <si>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</si>
  <si>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</si>
  <si>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Més de 
40.000 €</t>
  </si>
  <si>
    <t>Funcions pròpies</t>
  </si>
  <si>
    <t>Funcions
no pròpies</t>
  </si>
  <si>
    <t>Requeria
form.univ.</t>
  </si>
  <si>
    <t>No requeria
form.univ.</t>
  </si>
  <si>
    <t>Mitjana</t>
  </si>
  <si>
    <t>Desv.</t>
  </si>
  <si>
    <t>Pesca</t>
  </si>
  <si>
    <t>Públic</t>
  </si>
  <si>
    <t>Privat</t>
  </si>
  <si>
    <t>Barcelona</t>
  </si>
  <si>
    <t>Tarragona</t>
  </si>
  <si>
    <t>Girona</t>
  </si>
  <si>
    <t>Lleida</t>
  </si>
  <si>
    <t>Europa</t>
  </si>
  <si>
    <t>(Molt baix 1 - 7 Molt alt)</t>
  </si>
  <si>
    <t>Formació teòrica</t>
  </si>
  <si>
    <t>Formació pràctica</t>
  </si>
  <si>
    <t>Nivell obtingut</t>
  </si>
  <si>
    <t>Utilitat per a la feina</t>
  </si>
  <si>
    <t>Informàtica</t>
  </si>
  <si>
    <t>Idiomes</t>
  </si>
  <si>
    <t>Documentació</t>
  </si>
  <si>
    <t>Gestió</t>
  </si>
  <si>
    <t>Treball en equip</t>
  </si>
  <si>
    <t>Lideratge</t>
  </si>
  <si>
    <t>Presa de decisions</t>
  </si>
  <si>
    <t>Creativitat</t>
  </si>
  <si>
    <t>Pensament crític</t>
  </si>
  <si>
    <t>ATURATS</t>
  </si>
  <si>
    <t>Menys de 
6 mesos</t>
  </si>
  <si>
    <t>Entre 6 mesos
i 1 any</t>
  </si>
  <si>
    <t>Entre 1 any
i 2 anys</t>
  </si>
  <si>
    <t>Més de
2 anys</t>
  </si>
  <si>
    <t>Repetiries la carrera?</t>
  </si>
  <si>
    <t>Continuació dels estudis</t>
  </si>
  <si>
    <t>Sí</t>
  </si>
  <si>
    <t>Durant els estudis</t>
  </si>
  <si>
    <t>Laboralment</t>
  </si>
  <si>
    <t>Estudis i feina</t>
  </si>
  <si>
    <t>TITULATS ANY ACADÈMIC 2006-2007</t>
  </si>
  <si>
    <t>NS/NC</t>
  </si>
  <si>
    <t>MOBILITAT (%)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</si>
  <si>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</si>
  <si>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</si>
  <si>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</si>
  <si>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</si>
  <si>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</si>
  <si>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1. PERFIL ENSENYAMENT</t>
  </si>
  <si>
    <t xml:space="preserve"> - Població i mostra</t>
  </si>
  <si>
    <t xml:space="preserve"> - Gènere</t>
  </si>
  <si>
    <t xml:space="preserve"> - Estatus inserció 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</si>
  <si>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</si>
  <si>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</si>
  <si>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</si>
  <si>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   2.2 Situació laboral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</si>
  <si>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</si>
  <si>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</si>
  <si>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</si>
  <si>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</si>
  <si>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 xml:space="preserve">    3.1 Aturats</t>
  </si>
  <si>
    <t>4. SATISFACCIÓ, FORMACIÓ CONTINUADA I MOBILITAT</t>
  </si>
  <si>
    <t xml:space="preserve"> - Via accés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</si>
  <si>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</si>
  <si>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</si>
  <si>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</si>
  <si>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</si>
  <si>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</si>
  <si>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Guanys</t>
  </si>
  <si>
    <t xml:space="preserve"> - Tamany de l'empresa</t>
  </si>
  <si>
    <t xml:space="preserve"> - Funcions</t>
  </si>
  <si>
    <t xml:space="preserve"> - Branca</t>
  </si>
  <si>
    <t>5. RENDIMENT ACADÈMIC I ESTATUS SOCIOECONÒMIC</t>
  </si>
  <si>
    <t xml:space="preserve"> - Mobilitat</t>
  </si>
  <si>
    <t xml:space="preserve"> - Nota expedient acadèmic</t>
  </si>
  <si>
    <t xml:space="preserve"> - Nivell estudis pares</t>
  </si>
  <si>
    <t xml:space="preserve"> - Rebuig d'ofertes</t>
  </si>
  <si>
    <t xml:space="preserve"> - Mitjans utilitzats per trobar feina</t>
  </si>
  <si>
    <t xml:space="preserve"> - Temps recerca de feina</t>
  </si>
  <si>
    <t>ANTECEDENTS LABORALS</t>
  </si>
  <si>
    <t xml:space="preserve">2.1 DADES DE LA PRIMERA INSERCIÓ </t>
  </si>
  <si>
    <t>VIA D'ACCÉS</t>
  </si>
  <si>
    <t>PRIMERA FEINA I TEMPS D'INSERCIÓ</t>
  </si>
  <si>
    <t xml:space="preserve">2.2 SITUACIÓ LABORAL </t>
  </si>
  <si>
    <t xml:space="preserve">REQUISITS PER A LA FEINA ACTUAL </t>
  </si>
  <si>
    <t>TIPUS DE CONTRACTE</t>
  </si>
  <si>
    <t>GUANYS</t>
  </si>
  <si>
    <t>Entre 51 i 100</t>
  </si>
  <si>
    <t>Entre 101 i 250</t>
  </si>
  <si>
    <t>Entre 251 i 500</t>
  </si>
  <si>
    <t>Més de 500</t>
  </si>
  <si>
    <t>ACADÈMIQUES</t>
  </si>
  <si>
    <t>INSTRUMENTALS</t>
  </si>
  <si>
    <t>INTERPERSONALS I DE GESTIÓ</t>
  </si>
  <si>
    <t>COGNITIVES</t>
  </si>
  <si>
    <t>3. GRADUATS NO OCUPATS*</t>
  </si>
  <si>
    <t>TEMPS DE RECERCA DE FEINA</t>
  </si>
  <si>
    <t>REBUIG D'OFERTES</t>
  </si>
  <si>
    <t>MITJANS UTILITZATS PER TROBAR FEINA</t>
  </si>
  <si>
    <t>3.1 ATURATS</t>
  </si>
  <si>
    <t>MOBILITAT</t>
  </si>
  <si>
    <t>DIFICULTATS PER TROBAR FEINA</t>
  </si>
  <si>
    <t>NOTA EXPEDIENT ACADÈMIC</t>
  </si>
  <si>
    <t>Aprovat</t>
  </si>
  <si>
    <t>Notable</t>
  </si>
  <si>
    <t>Excel·lent</t>
  </si>
  <si>
    <t>Un dels dos té estudis mitjans</t>
  </si>
  <si>
    <t>Un dels dos té estudis superiors</t>
  </si>
  <si>
    <t xml:space="preserve"> - Dificultats per trobar feina</t>
  </si>
  <si>
    <t xml:space="preserve"> - Formació continuada</t>
  </si>
  <si>
    <t>Nota: Sou brut anual</t>
  </si>
  <si>
    <t>FUNCIONS DESENVOLUPADES</t>
  </si>
  <si>
    <t>BRANCA D'ACTIVITAT</t>
  </si>
  <si>
    <t>2.4 SATISFACCIÓ AMB LA FEINA ACTUAL</t>
  </si>
  <si>
    <t>NIVELL D'ESTUDIS MÉS ELEVAT DELS PARES</t>
  </si>
  <si>
    <t xml:space="preserve"> </t>
  </si>
  <si>
    <t>Total</t>
  </si>
  <si>
    <t>TAULES COMPARATIVES</t>
  </si>
  <si>
    <t>Aturat</t>
  </si>
  <si>
    <t>FIX</t>
  </si>
  <si>
    <t>AUTÒNOM</t>
  </si>
  <si>
    <t>TEMPORAL</t>
  </si>
  <si>
    <t>SENSE CONTRACTE</t>
  </si>
  <si>
    <t>SI      1998</t>
  </si>
  <si>
    <t>NO    1998</t>
  </si>
  <si>
    <t>BECARI</t>
  </si>
  <si>
    <t>SENSE COTNRACTE</t>
  </si>
  <si>
    <t>Sí has tingut una experiència de mobilitat, de quin tipus ha estat?</t>
  </si>
  <si>
    <t xml:space="preserve">         </t>
  </si>
  <si>
    <t xml:space="preserve">        </t>
  </si>
  <si>
    <t>ESCOLA TÈCNICA SUPERIOR D'ARQUITECTURA DE BARCELONA</t>
  </si>
  <si>
    <t xml:space="preserve">Documentació </t>
  </si>
  <si>
    <t>Diferencia</t>
  </si>
  <si>
    <t>FITXA TÈCNICA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</si>
  <si>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</si>
  <si>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</si>
  <si>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</si>
  <si>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</si>
  <si>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</si>
  <si>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>Mostra</t>
  </si>
  <si>
    <t>% Resp.</t>
  </si>
  <si>
    <t>Err.Mostral</t>
  </si>
  <si>
    <t>PRINCIPALS INDICADORS</t>
  </si>
  <si>
    <t>REQUISITS PER A LA FEINA</t>
  </si>
  <si>
    <t>Més de 30.000 €</t>
  </si>
  <si>
    <t>TAULA PER RESUM</t>
  </si>
  <si>
    <t>CARACTERÍSTIQUES TÈCNIQUES</t>
  </si>
  <si>
    <t>ÍNDEX</t>
  </si>
  <si>
    <t xml:space="preserve"> - Antecedents laborals</t>
  </si>
  <si>
    <t>3. GRADUATS NO OCUPATS</t>
  </si>
  <si>
    <t>UNIVERSITAT POLITÈCNICA DE CATALUNYA</t>
  </si>
  <si>
    <t>Habilitats de documentació</t>
  </si>
  <si>
    <t>Expressió oral</t>
  </si>
  <si>
    <t>Solució de problemes</t>
  </si>
  <si>
    <t>Expressió escrita</t>
  </si>
  <si>
    <t/>
  </si>
  <si>
    <t>Tipus de contracte</t>
  </si>
  <si>
    <t>Becaris</t>
  </si>
  <si>
    <t>No contracte</t>
  </si>
  <si>
    <t>Nivell d’estudis requerit per accedir a la darrera feina</t>
  </si>
  <si>
    <t>Guanys anuals bruts</t>
  </si>
  <si>
    <t>Entre 30.001 i 40.000 €</t>
  </si>
  <si>
    <t xml:space="preserve">* Només contesten els graduats que treballen actualment o que han treballat </t>
  </si>
  <si>
    <t>2. OCUPATS *</t>
  </si>
  <si>
    <t>No contesten els becaris</t>
  </si>
  <si>
    <t>Només contesten el graduats amb contracte temporal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</si>
  <si>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</si>
  <si>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</si>
  <si>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</si>
  <si>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Només responen els aturats que busquen feina. </t>
  </si>
  <si>
    <t>N total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</si>
  <si>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</si>
  <si>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</si>
  <si>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</si>
  <si>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</si>
  <si>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Sexe</t>
  </si>
  <si>
    <t>Dona</t>
  </si>
  <si>
    <t>Home</t>
  </si>
  <si>
    <t>Situació laboral actual</t>
  </si>
  <si>
    <t>Treballo</t>
  </si>
  <si>
    <t>No treballo però he treballat després dels estudis</t>
  </si>
  <si>
    <t>No he treballat mai després dels estudis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</si>
  <si>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</si>
  <si>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</si>
  <si>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</si>
  <si>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</si>
  <si>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</si>
  <si>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</si>
  <si>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PRIMERA FEINA</t>
  </si>
  <si>
    <t>La primera feina és la feina actual?</t>
  </si>
  <si>
    <t>TEMPS D'INSERCIÓ</t>
  </si>
  <si>
    <t>Temps dedicat a trobar la primera feina</t>
  </si>
  <si>
    <t>Tenia la feina abans d'acabar la carrera</t>
  </si>
  <si>
    <t>Menys d'1 mes després d'acabar la carrera</t>
  </si>
  <si>
    <t>Entre 1 i 3 mesos després d'acabar la carrera</t>
  </si>
  <si>
    <t>Entre 4 i 6 mesos després d'acabar la carrera</t>
  </si>
  <si>
    <t>Entre 7 mesos i 1 any després d'acabar la carrera</t>
  </si>
  <si>
    <t>Més d'1 any després d'acabar la carrera</t>
  </si>
  <si>
    <t>Via d’accés a la primera feina</t>
  </si>
  <si>
    <t>Anuncis premsa</t>
  </si>
  <si>
    <t>Oposició/concurs públic</t>
  </si>
  <si>
    <t>Servei d’Ocupació de Catalunya  / INEM</t>
  </si>
  <si>
    <t>Borses de treball institucional</t>
  </si>
  <si>
    <t>Creació d’empresa o despatx propi</t>
  </si>
  <si>
    <t>Pràctiques d’estudis</t>
  </si>
  <si>
    <t>Serveis de la universitat</t>
  </si>
  <si>
    <t>Empreses de selecció</t>
  </si>
  <si>
    <t>ANY D'INICI DE LA FEINA ACTUAL</t>
  </si>
  <si>
    <t>Temps desde l'inici de la feina actual.</t>
  </si>
  <si>
    <t>REQUISITS PER LA FEINA ACTUAL</t>
  </si>
  <si>
    <t>La vostra titulació específica</t>
  </si>
  <si>
    <t>Només ser titulat universitari</t>
  </si>
  <si>
    <t>No calia titulació universitària</t>
  </si>
  <si>
    <t>Les funcions són les pròpies del nivell de titulació específica?</t>
  </si>
  <si>
    <t>Les funcions requereixen formació universitària?</t>
  </si>
  <si>
    <t>Fix / Indefinit</t>
  </si>
  <si>
    <t>Autónom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</si>
  <si>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</si>
  <si>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</si>
  <si>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</si>
  <si>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</si>
  <si>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</si>
  <si>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</si>
  <si>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</t>
  </si>
  <si>
    <t>Àmbit de l’empresa</t>
  </si>
  <si>
    <t>UBICACIÓ</t>
  </si>
  <si>
    <t>Lloc de feina</t>
  </si>
  <si>
    <t>Resta de comunitats autònomes</t>
  </si>
  <si>
    <t>Resta del món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</si>
  <si>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</si>
  <si>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</si>
  <si>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</si>
  <si>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</si>
  <si>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</si>
  <si>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30.000 €</t>
  </si>
  <si>
    <t>Més de 40.000 € (IL17: entre 40.000 i 50.000 €)</t>
  </si>
  <si>
    <t>Més de 50.000 €</t>
  </si>
  <si>
    <t>TAMANY DE L'EMPRESA</t>
  </si>
  <si>
    <t>Nombre de treballadors</t>
  </si>
  <si>
    <t>10 o menys</t>
  </si>
  <si>
    <t>Entre 11 i 50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</si>
  <si>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</si>
  <si>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</si>
  <si>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</si>
  <si>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</si>
  <si>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</si>
  <si>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</si>
  <si>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</si>
  <si>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</si>
  <si>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</si>
  <si>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</si>
  <si>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Branca d’activitat econòmica de l’empresa</t>
  </si>
  <si>
    <t>Agricultura, ramaderia</t>
  </si>
  <si>
    <t>Comb. sòlids</t>
  </si>
  <si>
    <t>Electricitat, gas, aigua</t>
  </si>
  <si>
    <t>Minerals</t>
  </si>
  <si>
    <t>Ind. química</t>
  </si>
  <si>
    <t>Ind. farmacèutica</t>
  </si>
  <si>
    <t>Metal·lúrgia</t>
  </si>
  <si>
    <t>Materials de transport</t>
  </si>
  <si>
    <t>Productes alimentaris</t>
  </si>
  <si>
    <t>Ind. tèxtil</t>
  </si>
  <si>
    <t>Ind. de la fusta</t>
  </si>
  <si>
    <t>Paper i articles derivats</t>
  </si>
  <si>
    <t>Cautxú i plàstic</t>
  </si>
  <si>
    <t>Construcció</t>
  </si>
  <si>
    <t>Comerç i reparacions</t>
  </si>
  <si>
    <t>Hosteleria</t>
  </si>
  <si>
    <t>Transport</t>
  </si>
  <si>
    <t>Tecn. comunicació</t>
  </si>
  <si>
    <t>Mitjans comunicació</t>
  </si>
  <si>
    <t>Instituc. financeres</t>
  </si>
  <si>
    <t>Serveis a les empreses</t>
  </si>
  <si>
    <t>Admin. pública</t>
  </si>
  <si>
    <t>Educació, investigació</t>
  </si>
  <si>
    <t>Sanitat</t>
  </si>
  <si>
    <t>Altres serveis a la comunitat</t>
  </si>
  <si>
    <t>SATISFACCIÓ AMB LA FEINA ACTUAL</t>
  </si>
  <si>
    <t>Perspectives de millora</t>
  </si>
  <si>
    <t>Utilitat dels coneixements</t>
  </si>
  <si>
    <t>Satisfacció general amb la feina on treballes</t>
  </si>
  <si>
    <t>Desv</t>
  </si>
  <si>
    <t>TEMPS DE RECERCA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</si>
  <si>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</si>
  <si>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</si>
  <si>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</si>
  <si>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</si>
  <si>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</si>
  <si>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</si>
  <si>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Núm. rebuig feines simplificat</t>
  </si>
  <si>
    <t>Entre 1 i 3</t>
  </si>
  <si>
    <t>Més de 3</t>
  </si>
  <si>
    <t>Cap</t>
  </si>
  <si>
    <t>Contactes personals o familiars</t>
  </si>
  <si>
    <t>Iniciativa personal (donant CV...)</t>
  </si>
  <si>
    <t>Anuncis a la premsa</t>
  </si>
  <si>
    <t>Oposició o conscurs públic</t>
  </si>
  <si>
    <t>Servei d'Ocupació de Catalunya (SOC)</t>
  </si>
  <si>
    <t>Crear una empresa o despatx propi</t>
  </si>
  <si>
    <t>Serveis de la universitat (borsa de treball...)</t>
  </si>
  <si>
    <t>Convenis de cooperació educativa</t>
  </si>
  <si>
    <t>Col·legi o associació professional</t>
  </si>
  <si>
    <t>Borses institucionals</t>
  </si>
  <si>
    <t>Mancances en la formació rebuda</t>
  </si>
  <si>
    <t>Activitats personals que impedeixen treballar</t>
  </si>
  <si>
    <t>Manca pràctica professional</t>
  </si>
  <si>
    <t>Feina que m’agradi</t>
  </si>
  <si>
    <t>Manca de coneixements del mercat laboral</t>
  </si>
  <si>
    <t>Nivell retributiu adequat</t>
  </si>
  <si>
    <t>Manca idiomes</t>
  </si>
  <si>
    <t>Manca coneixements d’informàtica</t>
  </si>
  <si>
    <t>Manca altres coneixements</t>
  </si>
  <si>
    <t>SATISFACCIÓ CARRERA</t>
  </si>
  <si>
    <t>SATISFACCIÓ UNIVERSITAT</t>
  </si>
  <si>
    <t>Repetiries la universitat?</t>
  </si>
  <si>
    <t>CONTINUACIÓ ESTUDIS</t>
  </si>
  <si>
    <t>Sí, cursos especialitzats</t>
  </si>
  <si>
    <t>Sí, una llicenciatura</t>
  </si>
  <si>
    <t>Sí, postgrau o màster</t>
  </si>
  <si>
    <t>Sí, doctorat</t>
  </si>
  <si>
    <t>Sí, altres</t>
  </si>
  <si>
    <t>CONTINUACIÓ ESTUDIS, MATEIXA UNIVERSITAT?</t>
  </si>
  <si>
    <t>Mateixa universitat</t>
  </si>
  <si>
    <t>Mobilitat</t>
  </si>
  <si>
    <t>Sí, durant els estudis</t>
  </si>
  <si>
    <t>Sí, laboralment</t>
  </si>
  <si>
    <t>Sí, per estudis i feina</t>
  </si>
  <si>
    <t>Rendiment acadèmic a la universitat</t>
  </si>
  <si>
    <t>Matrícula d’honor</t>
  </si>
  <si>
    <t>Nivell d'estudis més elevat dels dos pares</t>
  </si>
  <si>
    <t>Els dos estudis primaris/sense estudis</t>
  </si>
  <si>
    <t>Els dos tenen estudis mitjans</t>
  </si>
  <si>
    <t>Els dos tenen estudis superiors</t>
  </si>
  <si>
    <t>Índex IQO</t>
  </si>
  <si>
    <t>2.3 SATISFACCIÓ AMB LA FEINA ACTUAL</t>
  </si>
  <si>
    <t>2.4 NIVELL I ADEQUACIÓ DE LES COMPETÈNCIES</t>
  </si>
  <si>
    <t xml:space="preserve">TIPUS DE JORNADA LABORAL  </t>
  </si>
  <si>
    <t xml:space="preserve">Nota: (no contesten becaris) </t>
  </si>
  <si>
    <t>Desv. Estàndard</t>
  </si>
  <si>
    <t>TITULATS ANY ACADÈMIC 2012-2013</t>
  </si>
  <si>
    <t>EDICIÓ 2017</t>
  </si>
  <si>
    <t>Per a mostres amb menys de 40 titulats implica trucar a tota la població i, per a les titulacions restants,</t>
  </si>
  <si>
    <t>L’estudi s’ha dut a terme durant el primer trimestre del 2017</t>
  </si>
  <si>
    <t>GÈNERE</t>
  </si>
  <si>
    <t>LA FEINA ACTUAL ÉS LA PRIMERA FEINA?</t>
  </si>
  <si>
    <t>LES FUNCIONS SÓN PRÒPIES DEL NIVELL DE TITULACIÓ ESPECÍFICA?</t>
  </si>
  <si>
    <t>LES FUNCIONS REQUEREIXEN FORMACIÓ UNIVERSITÀRIA?</t>
  </si>
  <si>
    <t>JORNADA DE TREBALL A TEMPS COMPLET ?</t>
  </si>
  <si>
    <t>NIVELL COMPETÈNCIES</t>
  </si>
  <si>
    <t>UTILITAT COMPETÈNCIES</t>
  </si>
  <si>
    <t>DIFERÈNCIA ENTRE EL NIVELL I LA UTILITAT DE LES COMPETÈNCIES</t>
  </si>
  <si>
    <t>SOU BRUT ANUAL</t>
  </si>
  <si>
    <t>REPETIRIES CARRERA?</t>
  </si>
  <si>
    <t>REPETIRIES UNIVERSITAT?</t>
  </si>
  <si>
    <t>REPETIRIES CARRERA / UNIVERSITAT?</t>
  </si>
  <si>
    <t>COMPARATIVA DEL LA SITUACIÓ DELS TITULATS (EDICIONS 2008 / 2011 / 2014 / 2017)</t>
  </si>
  <si>
    <t>REQUISITS QUE ES DEMANEN A LA FEINA ACTUAL</t>
  </si>
  <si>
    <t xml:space="preserve">2. OCUPATS </t>
  </si>
  <si>
    <t>Gens satisfet 1 - 7 Molt satisfet</t>
  </si>
  <si>
    <t xml:space="preserve">SATISFACIÓ AMB LA FEINA ACTUAL </t>
  </si>
  <si>
    <t>Molt baix 1 - 7 Molt alt</t>
  </si>
  <si>
    <t>IQO: ÍNDEX DE QUALITAT OCUAPCIONAL</t>
  </si>
  <si>
    <t>AQU |6a edició d'enquesta d'Inserció Laboral</t>
  </si>
  <si>
    <t>Per més informació sobre l'enquesta d'Inserció Laboral consultar:</t>
  </si>
  <si>
    <t>EVOLUCIÓ DE L'ÍNDEX IQO</t>
  </si>
  <si>
    <t xml:space="preserve">             Enllaç a les taules (edició 2017)</t>
  </si>
  <si>
    <t xml:space="preserve">             Enllaç als gràfics (edició 2017) </t>
  </si>
  <si>
    <t xml:space="preserve">             Enllaç als gràfics de comparativa (edicions 2008, 2011, 2014 i 2017)</t>
  </si>
  <si>
    <t xml:space="preserve"> - Primera feina </t>
  </si>
  <si>
    <t xml:space="preserve"> - Temps d'inserció</t>
  </si>
  <si>
    <t xml:space="preserve"> - Ubicació</t>
  </si>
  <si>
    <t xml:space="preserve"> - Àmbit </t>
  </si>
  <si>
    <t xml:space="preserve">    2.3 Satisfacció amb la feina actual</t>
  </si>
  <si>
    <t xml:space="preserve">    2.4 Nivell i adequació de les competències </t>
  </si>
  <si>
    <t xml:space="preserve"> - Total nivell competències</t>
  </si>
  <si>
    <t xml:space="preserve"> - Total utilitat competències</t>
  </si>
  <si>
    <t xml:space="preserve"> - Diferència entre nivell i utilitat</t>
  </si>
  <si>
    <t xml:space="preserve">              (Nota: inclou graduats que no treballen actualment, però busquen feina i els que no han treballat mai)</t>
  </si>
  <si>
    <t xml:space="preserve"> - Satisfacció carrera </t>
  </si>
  <si>
    <t xml:space="preserve"> - Satisfacció universitat</t>
  </si>
  <si>
    <t xml:space="preserve"> - Formació continuada mateixa universitat</t>
  </si>
  <si>
    <t>Persones titulades de la promoció corresponent al curs 2012-2013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</si>
</sst>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##0.00"/>
    <numFmt numFmtId="166" formatCode="###0.0%"/>
    <numFmt numFmtId="167" formatCode="###0"/>
    <numFmt numFmtId="168" formatCode="####.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2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8"/>
      <color indexed="62"/>
      <name val="Arial"/>
      <family val="2"/>
    </font>
    <font>
      <b/>
      <sz val="16"/>
      <color theme="1"/>
      <name val="Calibri"/>
      <family val="2"/>
      <scheme val="minor"/>
    </font>
    <font>
      <sz val="20"/>
      <color theme="1"/>
      <name val="Webdings"/>
      <family val="1"/>
      <charset val="2"/>
    </font>
    <font>
      <b/>
      <sz val="11"/>
      <color rgb="FF0070C0"/>
      <name val="Calibri"/>
      <family val="2"/>
      <scheme val="minor"/>
    </font>
    <font>
      <u/>
      <sz val="8.8000000000000007"/>
      <color theme="10"/>
      <name val="Calibri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0"/>
      <name val="Arial Bold"/>
    </font>
    <font>
      <b/>
      <sz val="9"/>
      <color theme="1" tint="0.499984740745262"/>
      <name val="Calibri"/>
      <family val="2"/>
      <scheme val="minor"/>
    </font>
    <font>
      <b/>
      <sz val="9"/>
      <color indexed="8"/>
      <name val="Arial Bold"/>
    </font>
    <font>
      <sz val="10"/>
      <name val="Arial"/>
      <family val="2"/>
    </font>
    <font>
      <b/>
      <sz val="11"/>
      <color indexed="8"/>
      <name val="Arial Bold"/>
    </font>
    <font>
      <sz val="9"/>
      <color indexed="8"/>
      <name val="Arial"/>
      <family val="2"/>
    </font>
    <font>
      <b/>
      <sz val="16"/>
      <color indexed="8"/>
      <name val="Arial Bold"/>
    </font>
    <font>
      <sz val="18"/>
      <color theme="1"/>
      <name val="Calibri"/>
      <family val="2"/>
      <scheme val="minor"/>
    </font>
    <font>
      <sz val="9"/>
      <color indexed="8"/>
      <name val="Arial"/>
      <family val="2"/>
    </font>
    <font>
      <u/>
      <sz val="18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4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38" fillId="11" borderId="23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57" fillId="0" borderId="0"/>
    <xf numFmtId="0" fontId="57" fillId="0" borderId="0"/>
  </cellStyleXfs>
  <cellXfs count="272">
    <xf numFmtId="0" fontId="0" fillId="0" borderId="0" xfId="0"/>
    <xf numFmtId="0" fontId="0" fillId="4" borderId="0" xfId="0" applyFill="1" applyAlignment="1">
      <alignment vertical="center"/>
    </xf>
    <xf numFmtId="0" fontId="2" fillId="4" borderId="0" xfId="2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10" fontId="5" fillId="4" borderId="2" xfId="1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2" fontId="5" fillId="4" borderId="2" xfId="0" applyNumberFormat="1" applyFont="1" applyFill="1" applyBorder="1" applyAlignment="1">
      <alignment vertical="center"/>
    </xf>
    <xf numFmtId="0" fontId="2" fillId="0" borderId="1" xfId="2"/>
    <xf numFmtId="0" fontId="2" fillId="0" borderId="0" xfId="3"/>
    <xf numFmtId="0" fontId="12" fillId="0" borderId="0" xfId="0" applyFont="1"/>
    <xf numFmtId="0" fontId="13" fillId="0" borderId="0" xfId="3" applyFont="1"/>
    <xf numFmtId="0" fontId="14" fillId="0" borderId="0" xfId="0" applyFont="1"/>
    <xf numFmtId="0" fontId="7" fillId="5" borderId="2" xfId="0" applyFont="1" applyFill="1" applyBorder="1" applyAlignment="1">
      <alignment horizontal="center" vertical="center" wrapText="1" shrinkToFit="1"/>
    </xf>
    <xf numFmtId="0" fontId="13" fillId="0" borderId="0" xfId="3" applyFont="1" applyBorder="1"/>
    <xf numFmtId="0" fontId="2" fillId="0" borderId="0" xfId="3" applyBorder="1"/>
    <xf numFmtId="0" fontId="0" fillId="0" borderId="0" xfId="0" applyBorder="1"/>
    <xf numFmtId="0" fontId="15" fillId="6" borderId="0" xfId="4" applyFont="1" applyFill="1" applyBorder="1"/>
    <xf numFmtId="0" fontId="16" fillId="4" borderId="0" xfId="2" applyFont="1" applyFill="1" applyBorder="1" applyAlignment="1">
      <alignment vertical="center"/>
    </xf>
    <xf numFmtId="0" fontId="17" fillId="6" borderId="0" xfId="4" applyFont="1" applyFill="1" applyBorder="1"/>
    <xf numFmtId="0" fontId="17" fillId="6" borderId="12" xfId="4" applyFont="1" applyFill="1" applyBorder="1"/>
    <xf numFmtId="0" fontId="15" fillId="6" borderId="12" xfId="4" applyFont="1" applyFill="1" applyBorder="1"/>
    <xf numFmtId="0" fontId="19" fillId="6" borderId="0" xfId="4" applyFont="1" applyFill="1" applyBorder="1"/>
    <xf numFmtId="0" fontId="21" fillId="6" borderId="12" xfId="4" applyFont="1" applyFill="1" applyBorder="1"/>
    <xf numFmtId="0" fontId="0" fillId="4" borderId="12" xfId="0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20" fillId="4" borderId="11" xfId="2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25" fillId="4" borderId="0" xfId="2" applyFont="1" applyFill="1" applyBorder="1" applyAlignment="1">
      <alignment vertical="center"/>
    </xf>
    <xf numFmtId="0" fontId="7" fillId="5" borderId="6" xfId="0" applyFont="1" applyFill="1" applyBorder="1" applyAlignment="1">
      <alignment vertical="center" wrapText="1"/>
    </xf>
    <xf numFmtId="10" fontId="5" fillId="4" borderId="2" xfId="1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 wrapText="1"/>
    </xf>
    <xf numFmtId="0" fontId="27" fillId="0" borderId="0" xfId="0" applyFont="1"/>
    <xf numFmtId="0" fontId="27" fillId="4" borderId="0" xfId="0" applyFont="1" applyFill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7" fillId="0" borderId="13" xfId="0" applyFont="1" applyBorder="1"/>
    <xf numFmtId="0" fontId="26" fillId="6" borderId="13" xfId="4" applyFont="1" applyFill="1" applyBorder="1"/>
    <xf numFmtId="0" fontId="28" fillId="6" borderId="13" xfId="4" applyFont="1" applyFill="1" applyBorder="1"/>
    <xf numFmtId="0" fontId="29" fillId="4" borderId="14" xfId="2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20" fillId="4" borderId="0" xfId="2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30" fillId="0" borderId="0" xfId="0" applyFont="1"/>
    <xf numFmtId="164" fontId="5" fillId="4" borderId="5" xfId="1" applyNumberFormat="1" applyFont="1" applyFill="1" applyBorder="1" applyAlignment="1">
      <alignment vertical="center"/>
    </xf>
    <xf numFmtId="10" fontId="5" fillId="4" borderId="5" xfId="1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 wrapText="1"/>
    </xf>
    <xf numFmtId="0" fontId="31" fillId="4" borderId="0" xfId="2" applyFont="1" applyFill="1" applyBorder="1" applyAlignment="1">
      <alignment vertical="center"/>
    </xf>
    <xf numFmtId="0" fontId="0" fillId="0" borderId="0" xfId="0" applyAlignment="1"/>
    <xf numFmtId="0" fontId="0" fillId="9" borderId="0" xfId="0" applyFill="1"/>
    <xf numFmtId="0" fontId="0" fillId="10" borderId="0" xfId="0" applyFill="1"/>
    <xf numFmtId="0" fontId="7" fillId="5" borderId="15" xfId="0" applyFont="1" applyFill="1" applyBorder="1" applyAlignment="1">
      <alignment horizontal="center" vertical="center" wrapText="1"/>
    </xf>
    <xf numFmtId="0" fontId="23" fillId="4" borderId="0" xfId="2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0" fontId="10" fillId="3" borderId="3" xfId="5" applyFont="1" applyBorder="1" applyAlignment="1">
      <alignment vertical="center"/>
    </xf>
    <xf numFmtId="0" fontId="10" fillId="3" borderId="4" xfId="5" applyFont="1" applyBorder="1" applyAlignment="1">
      <alignment vertical="center"/>
    </xf>
    <xf numFmtId="0" fontId="10" fillId="3" borderId="5" xfId="5" applyFont="1" applyBorder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32" fillId="0" borderId="0" xfId="0" applyFont="1"/>
    <xf numFmtId="0" fontId="7" fillId="5" borderId="7" xfId="0" applyFont="1" applyFill="1" applyBorder="1" applyAlignment="1">
      <alignment vertical="center"/>
    </xf>
    <xf numFmtId="0" fontId="9" fillId="7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7" borderId="0" xfId="0" applyFont="1" applyFill="1" applyBorder="1" applyAlignment="1">
      <alignment vertical="center" wrapText="1"/>
    </xf>
    <xf numFmtId="0" fontId="2" fillId="5" borderId="22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3" fillId="0" borderId="0" xfId="0" applyFont="1" applyBorder="1"/>
    <xf numFmtId="0" fontId="37" fillId="0" borderId="0" xfId="0" applyFont="1"/>
    <xf numFmtId="0" fontId="8" fillId="7" borderId="3" xfId="0" applyFont="1" applyFill="1" applyBorder="1" applyAlignment="1">
      <alignment vertical="center"/>
    </xf>
    <xf numFmtId="0" fontId="22" fillId="7" borderId="6" xfId="0" applyFont="1" applyFill="1" applyBorder="1" applyAlignment="1">
      <alignment vertical="center"/>
    </xf>
    <xf numFmtId="0" fontId="22" fillId="7" borderId="7" xfId="0" applyFont="1" applyFill="1" applyBorder="1" applyAlignment="1">
      <alignment vertical="center"/>
    </xf>
    <xf numFmtId="0" fontId="18" fillId="7" borderId="6" xfId="0" applyFont="1" applyFill="1" applyBorder="1" applyAlignment="1">
      <alignment vertical="center" wrapText="1"/>
    </xf>
    <xf numFmtId="0" fontId="18" fillId="7" borderId="16" xfId="0" applyFont="1" applyFill="1" applyBorder="1" applyAlignment="1">
      <alignment vertical="center" wrapText="1"/>
    </xf>
    <xf numFmtId="0" fontId="40" fillId="0" borderId="0" xfId="0" applyFont="1" applyFill="1" applyAlignment="1">
      <alignment horizontal="center"/>
    </xf>
    <xf numFmtId="0" fontId="0" fillId="0" borderId="0" xfId="0" applyFill="1"/>
    <xf numFmtId="0" fontId="41" fillId="13" borderId="0" xfId="0" applyFont="1" applyFill="1"/>
    <xf numFmtId="0" fontId="42" fillId="13" borderId="0" xfId="0" applyFont="1" applyFill="1"/>
    <xf numFmtId="0" fontId="41" fillId="0" borderId="0" xfId="0" applyFont="1" applyFill="1"/>
    <xf numFmtId="0" fontId="42" fillId="0" borderId="0" xfId="0" applyFont="1" applyFill="1"/>
    <xf numFmtId="0" fontId="31" fillId="0" borderId="24" xfId="0" applyFont="1" applyFill="1" applyBorder="1"/>
    <xf numFmtId="0" fontId="42" fillId="0" borderId="24" xfId="0" applyFont="1" applyFill="1" applyBorder="1"/>
    <xf numFmtId="0" fontId="0" fillId="0" borderId="24" xfId="0" applyBorder="1"/>
    <xf numFmtId="0" fontId="31" fillId="0" borderId="0" xfId="0" applyFont="1" applyFill="1"/>
    <xf numFmtId="0" fontId="38" fillId="8" borderId="25" xfId="8" applyFill="1" applyBorder="1" applyAlignment="1">
      <alignment horizontal="center"/>
    </xf>
    <xf numFmtId="0" fontId="43" fillId="8" borderId="25" xfId="8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0" fontId="8" fillId="5" borderId="28" xfId="0" applyFont="1" applyFill="1" applyBorder="1" applyAlignment="1">
      <alignment vertical="center"/>
    </xf>
    <xf numFmtId="0" fontId="8" fillId="5" borderId="29" xfId="0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0" fontId="7" fillId="5" borderId="28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vertical="center" wrapText="1"/>
    </xf>
    <xf numFmtId="10" fontId="44" fillId="4" borderId="32" xfId="1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/>
    <xf numFmtId="0" fontId="7" fillId="5" borderId="28" xfId="0" applyFont="1" applyFill="1" applyBorder="1" applyAlignment="1">
      <alignment vertical="center" wrapText="1"/>
    </xf>
    <xf numFmtId="0" fontId="7" fillId="5" borderId="30" xfId="0" applyFont="1" applyFill="1" applyBorder="1" applyAlignment="1">
      <alignment vertical="center" wrapText="1"/>
    </xf>
    <xf numFmtId="10" fontId="5" fillId="4" borderId="32" xfId="1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5" borderId="32" xfId="0" applyFont="1" applyFill="1" applyBorder="1" applyAlignment="1">
      <alignment horizontal="center" vertical="center" wrapText="1"/>
    </xf>
    <xf numFmtId="10" fontId="5" fillId="0" borderId="0" xfId="1" applyNumberFormat="1" applyFont="1" applyFill="1" applyBorder="1"/>
    <xf numFmtId="10" fontId="0" fillId="0" borderId="0" xfId="0" applyNumberFormat="1"/>
    <xf numFmtId="0" fontId="45" fillId="0" borderId="0" xfId="0" applyFont="1"/>
    <xf numFmtId="0" fontId="46" fillId="0" borderId="0" xfId="0" applyFont="1" applyAlignment="1">
      <alignment horizontal="right"/>
    </xf>
    <xf numFmtId="0" fontId="47" fillId="0" borderId="0" xfId="0" applyFont="1"/>
    <xf numFmtId="0" fontId="3" fillId="0" borderId="0" xfId="0" applyFont="1" applyFill="1" applyBorder="1"/>
    <xf numFmtId="10" fontId="49" fillId="4" borderId="21" xfId="1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0" fillId="4" borderId="5" xfId="0" applyFont="1" applyFill="1" applyBorder="1" applyAlignment="1">
      <alignment horizontal="left" vertical="center" wrapText="1"/>
    </xf>
    <xf numFmtId="2" fontId="49" fillId="4" borderId="21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7" fillId="5" borderId="32" xfId="0" applyFont="1" applyFill="1" applyBorder="1" applyAlignment="1">
      <alignment horizontal="left" vertical="center" indent="1"/>
    </xf>
    <xf numFmtId="2" fontId="5" fillId="14" borderId="15" xfId="0" applyNumberFormat="1" applyFont="1" applyFill="1" applyBorder="1"/>
    <xf numFmtId="9" fontId="5" fillId="14" borderId="15" xfId="1" applyFont="1" applyFill="1" applyBorder="1"/>
    <xf numFmtId="9" fontId="5" fillId="0" borderId="15" xfId="1" applyFont="1" applyFill="1" applyBorder="1"/>
    <xf numFmtId="9" fontId="5" fillId="4" borderId="2" xfId="1" applyFont="1" applyFill="1" applyBorder="1" applyAlignment="1">
      <alignment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51" fillId="0" borderId="0" xfId="11" applyFont="1" applyBorder="1" applyAlignment="1">
      <alignment horizontal="left" vertical="top" wrapText="1"/>
    </xf>
    <xf numFmtId="166" fontId="51" fillId="0" borderId="0" xfId="11" applyNumberFormat="1" applyFont="1" applyBorder="1" applyAlignment="1">
      <alignment horizontal="right" vertical="center"/>
    </xf>
    <xf numFmtId="0" fontId="3" fillId="0" borderId="0" xfId="0" applyFont="1"/>
    <xf numFmtId="0" fontId="52" fillId="0" borderId="0" xfId="12" applyFont="1" applyBorder="1"/>
    <xf numFmtId="0" fontId="51" fillId="0" borderId="0" xfId="12" applyFont="1" applyBorder="1" applyAlignment="1">
      <alignment horizontal="left" vertical="top" wrapText="1"/>
    </xf>
    <xf numFmtId="166" fontId="51" fillId="0" borderId="0" xfId="12" applyNumberFormat="1" applyFont="1" applyBorder="1" applyAlignment="1">
      <alignment horizontal="right" vertical="center"/>
    </xf>
    <xf numFmtId="167" fontId="51" fillId="0" borderId="0" xfId="12" applyNumberFormat="1" applyFont="1" applyBorder="1" applyAlignment="1">
      <alignment horizontal="right" vertical="center"/>
    </xf>
    <xf numFmtId="0" fontId="53" fillId="0" borderId="0" xfId="0" applyFont="1" applyBorder="1"/>
    <xf numFmtId="10" fontId="53" fillId="0" borderId="0" xfId="0" applyNumberFormat="1" applyFont="1" applyBorder="1"/>
    <xf numFmtId="0" fontId="51" fillId="0" borderId="0" xfId="12" applyFont="1" applyBorder="1" applyAlignment="1">
      <alignment horizontal="center" wrapText="1"/>
    </xf>
    <xf numFmtId="43" fontId="51" fillId="0" borderId="0" xfId="10" applyFont="1" applyFill="1" applyBorder="1" applyAlignment="1">
      <alignment horizontal="right" vertical="center"/>
    </xf>
    <xf numFmtId="9" fontId="51" fillId="0" borderId="0" xfId="1" applyFont="1" applyBorder="1" applyAlignment="1">
      <alignment horizontal="right" vertical="center"/>
    </xf>
    <xf numFmtId="10" fontId="5" fillId="14" borderId="15" xfId="0" applyNumberFormat="1" applyFont="1" applyFill="1" applyBorder="1"/>
    <xf numFmtId="10" fontId="5" fillId="0" borderId="15" xfId="0" applyNumberFormat="1" applyFont="1" applyFill="1" applyBorder="1"/>
    <xf numFmtId="10" fontId="5" fillId="0" borderId="15" xfId="1" applyNumberFormat="1" applyFont="1" applyFill="1" applyBorder="1"/>
    <xf numFmtId="164" fontId="49" fillId="4" borderId="21" xfId="1" applyNumberFormat="1" applyFont="1" applyFill="1" applyBorder="1" applyAlignment="1">
      <alignment vertical="center"/>
    </xf>
    <xf numFmtId="10" fontId="5" fillId="14" borderId="15" xfId="1" applyNumberFormat="1" applyFont="1" applyFill="1" applyBorder="1"/>
    <xf numFmtId="10" fontId="0" fillId="0" borderId="0" xfId="1" applyNumberFormat="1" applyFont="1"/>
    <xf numFmtId="10" fontId="5" fillId="4" borderId="33" xfId="1" applyNumberFormat="1" applyFont="1" applyFill="1" applyBorder="1" applyAlignment="1">
      <alignment vertical="center"/>
    </xf>
    <xf numFmtId="2" fontId="5" fillId="4" borderId="32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19" fillId="6" borderId="12" xfId="4" applyFont="1" applyFill="1" applyBorder="1"/>
    <xf numFmtId="0" fontId="4" fillId="0" borderId="0" xfId="0" applyFont="1" applyAlignment="1"/>
    <xf numFmtId="0" fontId="48" fillId="0" borderId="0" xfId="9" applyAlignment="1" applyProtection="1"/>
    <xf numFmtId="0" fontId="57" fillId="0" borderId="0" xfId="13"/>
    <xf numFmtId="167" fontId="59" fillId="0" borderId="35" xfId="13" applyNumberFormat="1" applyFont="1" applyBorder="1" applyAlignment="1">
      <alignment horizontal="right" vertical="top"/>
    </xf>
    <xf numFmtId="166" fontId="59" fillId="0" borderId="36" xfId="13" applyNumberFormat="1" applyFont="1" applyBorder="1" applyAlignment="1">
      <alignment horizontal="right" vertical="top"/>
    </xf>
    <xf numFmtId="167" fontId="59" fillId="0" borderId="36" xfId="13" applyNumberFormat="1" applyFont="1" applyBorder="1" applyAlignment="1">
      <alignment horizontal="right" vertical="top"/>
    </xf>
    <xf numFmtId="166" fontId="59" fillId="0" borderId="37" xfId="13" applyNumberFormat="1" applyFont="1" applyBorder="1" applyAlignment="1">
      <alignment horizontal="right" vertical="top"/>
    </xf>
    <xf numFmtId="168" fontId="59" fillId="0" borderId="36" xfId="13" applyNumberFormat="1" applyFont="1" applyBorder="1" applyAlignment="1">
      <alignment horizontal="right" vertical="top"/>
    </xf>
    <xf numFmtId="4" fontId="59" fillId="0" borderId="36" xfId="13" applyNumberFormat="1" applyFont="1" applyBorder="1" applyAlignment="1">
      <alignment horizontal="right" vertical="top"/>
    </xf>
    <xf numFmtId="4" fontId="59" fillId="0" borderId="37" xfId="13" applyNumberFormat="1" applyFont="1" applyBorder="1" applyAlignment="1">
      <alignment horizontal="right" vertical="top"/>
    </xf>
    <xf numFmtId="0" fontId="56" fillId="13" borderId="54" xfId="13" applyFont="1" applyFill="1" applyBorder="1" applyAlignment="1">
      <alignment horizontal="center" wrapText="1"/>
    </xf>
    <xf numFmtId="0" fontId="56" fillId="13" borderId="55" xfId="13" applyFont="1" applyFill="1" applyBorder="1" applyAlignment="1">
      <alignment horizontal="center" wrapText="1"/>
    </xf>
    <xf numFmtId="0" fontId="56" fillId="13" borderId="56" xfId="13" applyFont="1" applyFill="1" applyBorder="1" applyAlignment="1">
      <alignment horizontal="center" wrapText="1"/>
    </xf>
    <xf numFmtId="0" fontId="59" fillId="13" borderId="57" xfId="13" applyFont="1" applyFill="1" applyBorder="1" applyAlignment="1">
      <alignment horizontal="left" vertical="top"/>
    </xf>
    <xf numFmtId="0" fontId="58" fillId="0" borderId="0" xfId="13" applyFont="1" applyBorder="1" applyAlignment="1">
      <alignment horizontal="left" vertical="center" wrapText="1"/>
    </xf>
    <xf numFmtId="0" fontId="58" fillId="0" borderId="58" xfId="13" applyFont="1" applyBorder="1" applyAlignment="1">
      <alignment horizontal="left" vertical="center" wrapText="1"/>
    </xf>
    <xf numFmtId="0" fontId="56" fillId="13" borderId="61" xfId="13" applyFont="1" applyFill="1" applyBorder="1" applyAlignment="1">
      <alignment horizontal="center" wrapText="1"/>
    </xf>
    <xf numFmtId="166" fontId="59" fillId="0" borderId="62" xfId="13" applyNumberFormat="1" applyFont="1" applyBorder="1" applyAlignment="1">
      <alignment horizontal="right" vertical="top"/>
    </xf>
    <xf numFmtId="0" fontId="57" fillId="0" borderId="0" xfId="13" applyBorder="1"/>
    <xf numFmtId="0" fontId="56" fillId="13" borderId="66" xfId="13" applyFont="1" applyFill="1" applyBorder="1" applyAlignment="1">
      <alignment horizontal="center" wrapText="1"/>
    </xf>
    <xf numFmtId="0" fontId="56" fillId="13" borderId="68" xfId="13" applyFont="1" applyFill="1" applyBorder="1" applyAlignment="1">
      <alignment horizontal="center" wrapText="1"/>
    </xf>
    <xf numFmtId="166" fontId="59" fillId="0" borderId="71" xfId="13" applyNumberFormat="1" applyFont="1" applyBorder="1" applyAlignment="1">
      <alignment horizontal="right" vertical="top"/>
    </xf>
    <xf numFmtId="167" fontId="59" fillId="0" borderId="70" xfId="13" applyNumberFormat="1" applyFont="1" applyBorder="1" applyAlignment="1">
      <alignment horizontal="right" vertical="top"/>
    </xf>
    <xf numFmtId="0" fontId="57" fillId="0" borderId="0" xfId="14"/>
    <xf numFmtId="165" fontId="59" fillId="0" borderId="42" xfId="14" applyNumberFormat="1" applyFont="1" applyBorder="1" applyAlignment="1">
      <alignment horizontal="right" vertical="top"/>
    </xf>
    <xf numFmtId="165" fontId="59" fillId="0" borderId="43" xfId="14" applyNumberFormat="1" applyFont="1" applyBorder="1" applyAlignment="1">
      <alignment horizontal="right" vertical="top"/>
    </xf>
    <xf numFmtId="167" fontId="59" fillId="0" borderId="44" xfId="14" applyNumberFormat="1" applyFont="1" applyBorder="1" applyAlignment="1">
      <alignment horizontal="right" vertical="top"/>
    </xf>
    <xf numFmtId="0" fontId="56" fillId="13" borderId="54" xfId="14" applyFont="1" applyFill="1" applyBorder="1" applyAlignment="1">
      <alignment horizontal="center" wrapText="1"/>
    </xf>
    <xf numFmtId="0" fontId="56" fillId="13" borderId="55" xfId="14" applyFont="1" applyFill="1" applyBorder="1" applyAlignment="1">
      <alignment horizontal="center" wrapText="1"/>
    </xf>
    <xf numFmtId="0" fontId="56" fillId="13" borderId="56" xfId="14" applyFont="1" applyFill="1" applyBorder="1" applyAlignment="1">
      <alignment horizontal="center" wrapText="1"/>
    </xf>
    <xf numFmtId="0" fontId="55" fillId="0" borderId="0" xfId="0" applyFont="1" applyAlignment="1">
      <alignment vertical="top"/>
    </xf>
    <xf numFmtId="0" fontId="25" fillId="4" borderId="0" xfId="2" applyFont="1" applyFill="1" applyBorder="1" applyAlignment="1">
      <alignment vertical="top"/>
    </xf>
    <xf numFmtId="0" fontId="58" fillId="0" borderId="0" xfId="13" applyFont="1" applyBorder="1" applyAlignment="1">
      <alignment horizontal="left" vertical="center" wrapText="1"/>
    </xf>
    <xf numFmtId="0" fontId="60" fillId="0" borderId="0" xfId="13" applyFont="1" applyBorder="1" applyAlignment="1">
      <alignment vertical="center" wrapText="1"/>
    </xf>
    <xf numFmtId="0" fontId="35" fillId="4" borderId="11" xfId="2" applyFont="1" applyFill="1" applyBorder="1" applyAlignment="1">
      <alignment vertical="center"/>
    </xf>
    <xf numFmtId="0" fontId="21" fillId="6" borderId="0" xfId="4" applyFont="1" applyFill="1" applyBorder="1"/>
    <xf numFmtId="0" fontId="58" fillId="0" borderId="0" xfId="13" applyFont="1" applyBorder="1" applyAlignment="1">
      <alignment vertical="center" wrapText="1"/>
    </xf>
    <xf numFmtId="167" fontId="59" fillId="0" borderId="0" xfId="13" applyNumberFormat="1" applyFont="1" applyBorder="1" applyAlignment="1">
      <alignment horizontal="right" vertical="top"/>
    </xf>
    <xf numFmtId="166" fontId="59" fillId="0" borderId="0" xfId="13" applyNumberFormat="1" applyFont="1" applyBorder="1" applyAlignment="1">
      <alignment horizontal="right" vertical="top"/>
    </xf>
    <xf numFmtId="168" fontId="59" fillId="0" borderId="0" xfId="13" applyNumberFormat="1" applyFont="1" applyBorder="1" applyAlignment="1">
      <alignment horizontal="right" vertical="top"/>
    </xf>
    <xf numFmtId="0" fontId="57" fillId="0" borderId="72" xfId="13" applyBorder="1"/>
    <xf numFmtId="0" fontId="57" fillId="0" borderId="73" xfId="13" applyBorder="1"/>
    <xf numFmtId="0" fontId="61" fillId="0" borderId="0" xfId="0" applyFont="1"/>
    <xf numFmtId="0" fontId="36" fillId="0" borderId="0" xfId="0" applyFont="1" applyBorder="1"/>
    <xf numFmtId="0" fontId="33" fillId="0" borderId="76" xfId="0" applyFont="1" applyBorder="1"/>
    <xf numFmtId="0" fontId="0" fillId="0" borderId="76" xfId="0" applyBorder="1"/>
    <xf numFmtId="0" fontId="35" fillId="0" borderId="12" xfId="7" applyFont="1" applyBorder="1" applyAlignment="1">
      <alignment horizontal="left"/>
    </xf>
    <xf numFmtId="0" fontId="0" fillId="0" borderId="12" xfId="0" applyBorder="1"/>
    <xf numFmtId="0" fontId="33" fillId="0" borderId="77" xfId="0" applyFont="1" applyBorder="1"/>
    <xf numFmtId="0" fontId="36" fillId="0" borderId="78" xfId="0" applyFont="1" applyBorder="1"/>
    <xf numFmtId="0" fontId="0" fillId="0" borderId="79" xfId="0" applyBorder="1"/>
    <xf numFmtId="0" fontId="6" fillId="2" borderId="0" xfId="4" applyFont="1" applyAlignment="1">
      <alignment horizontal="center" vertical="center"/>
    </xf>
    <xf numFmtId="0" fontId="35" fillId="0" borderId="0" xfId="7" applyFont="1" applyBorder="1" applyAlignment="1">
      <alignment horizontal="left"/>
    </xf>
    <xf numFmtId="0" fontId="40" fillId="12" borderId="0" xfId="0" applyFont="1" applyFill="1" applyAlignment="1">
      <alignment horizontal="center"/>
    </xf>
    <xf numFmtId="0" fontId="39" fillId="12" borderId="26" xfId="0" applyFont="1" applyFill="1" applyBorder="1" applyAlignment="1">
      <alignment horizontal="center"/>
    </xf>
    <xf numFmtId="0" fontId="39" fillId="12" borderId="27" xfId="0" applyFont="1" applyFill="1" applyBorder="1" applyAlignment="1">
      <alignment horizontal="center"/>
    </xf>
    <xf numFmtId="0" fontId="51" fillId="0" borderId="0" xfId="12" applyFont="1" applyBorder="1" applyAlignment="1">
      <alignment horizontal="center" wrapText="1"/>
    </xf>
    <xf numFmtId="0" fontId="60" fillId="0" borderId="0" xfId="13" applyFont="1" applyBorder="1" applyAlignment="1">
      <alignment horizontal="center" vertical="center" wrapText="1"/>
    </xf>
    <xf numFmtId="0" fontId="60" fillId="0" borderId="0" xfId="13" applyFont="1" applyBorder="1" applyAlignment="1">
      <alignment horizontal="left" vertical="center" wrapText="1"/>
    </xf>
    <xf numFmtId="0" fontId="54" fillId="0" borderId="0" xfId="12" applyFont="1" applyBorder="1" applyAlignment="1">
      <alignment horizontal="center" vertical="center" wrapText="1"/>
    </xf>
    <xf numFmtId="0" fontId="51" fillId="0" borderId="0" xfId="12" applyFont="1" applyBorder="1" applyAlignment="1">
      <alignment horizontal="left" vertical="top" wrapText="1"/>
    </xf>
    <xf numFmtId="0" fontId="56" fillId="13" borderId="51" xfId="13" applyFont="1" applyFill="1" applyBorder="1" applyAlignment="1">
      <alignment horizontal="center" wrapText="1"/>
    </xf>
    <xf numFmtId="0" fontId="56" fillId="13" borderId="74" xfId="13" applyFont="1" applyFill="1" applyBorder="1" applyAlignment="1">
      <alignment horizontal="center" wrapText="1"/>
    </xf>
    <xf numFmtId="0" fontId="56" fillId="13" borderId="75" xfId="13" applyFont="1" applyFill="1" applyBorder="1" applyAlignment="1">
      <alignment horizontal="center" wrapText="1"/>
    </xf>
    <xf numFmtId="0" fontId="56" fillId="13" borderId="59" xfId="13" applyFont="1" applyFill="1" applyBorder="1" applyAlignment="1">
      <alignment horizontal="center" wrapText="1"/>
    </xf>
    <xf numFmtId="0" fontId="56" fillId="13" borderId="60" xfId="13" applyFont="1" applyFill="1" applyBorder="1" applyAlignment="1">
      <alignment horizontal="center" wrapText="1"/>
    </xf>
    <xf numFmtId="0" fontId="56" fillId="13" borderId="63" xfId="13" applyFont="1" applyFill="1" applyBorder="1" applyAlignment="1">
      <alignment horizontal="center" wrapText="1"/>
    </xf>
    <xf numFmtId="0" fontId="56" fillId="0" borderId="49" xfId="13" applyFont="1" applyBorder="1" applyAlignment="1">
      <alignment horizontal="left" wrapText="1"/>
    </xf>
    <xf numFmtId="0" fontId="56" fillId="0" borderId="53" xfId="13" applyFont="1" applyBorder="1" applyAlignment="1">
      <alignment horizontal="left" wrapText="1"/>
    </xf>
    <xf numFmtId="0" fontId="62" fillId="13" borderId="40" xfId="14" applyFont="1" applyFill="1" applyBorder="1" applyAlignment="1">
      <alignment horizontal="left" vertical="top" wrapText="1"/>
    </xf>
    <xf numFmtId="0" fontId="59" fillId="13" borderId="41" xfId="14" applyFont="1" applyFill="1" applyBorder="1" applyAlignment="1">
      <alignment horizontal="left" vertical="top" wrapText="1"/>
    </xf>
    <xf numFmtId="0" fontId="58" fillId="0" borderId="58" xfId="13" applyFont="1" applyBorder="1" applyAlignment="1">
      <alignment horizontal="left" vertical="center" wrapText="1"/>
    </xf>
    <xf numFmtId="0" fontId="56" fillId="13" borderId="67" xfId="13" applyFont="1" applyFill="1" applyBorder="1" applyAlignment="1">
      <alignment horizontal="center" wrapText="1"/>
    </xf>
    <xf numFmtId="0" fontId="56" fillId="13" borderId="65" xfId="13" applyFont="1" applyFill="1" applyBorder="1" applyAlignment="1">
      <alignment horizontal="center" wrapText="1"/>
    </xf>
    <xf numFmtId="0" fontId="56" fillId="0" borderId="38" xfId="14" applyFont="1" applyBorder="1" applyAlignment="1">
      <alignment horizontal="left" wrapText="1"/>
    </xf>
    <xf numFmtId="0" fontId="56" fillId="0" borderId="39" xfId="14" applyFont="1" applyBorder="1" applyAlignment="1">
      <alignment horizontal="left" wrapText="1"/>
    </xf>
    <xf numFmtId="0" fontId="56" fillId="0" borderId="40" xfId="14" applyFont="1" applyBorder="1" applyAlignment="1">
      <alignment horizontal="left" wrapText="1"/>
    </xf>
    <xf numFmtId="0" fontId="56" fillId="0" borderId="41" xfId="14" applyFont="1" applyBorder="1" applyAlignment="1">
      <alignment horizontal="left" wrapText="1"/>
    </xf>
    <xf numFmtId="0" fontId="56" fillId="13" borderId="46" xfId="14" applyFont="1" applyFill="1" applyBorder="1" applyAlignment="1">
      <alignment horizontal="center" wrapText="1"/>
    </xf>
    <xf numFmtId="0" fontId="56" fillId="13" borderId="47" xfId="14" applyFont="1" applyFill="1" applyBorder="1" applyAlignment="1">
      <alignment horizontal="center" wrapText="1"/>
    </xf>
    <xf numFmtId="0" fontId="56" fillId="13" borderId="48" xfId="14" applyFont="1" applyFill="1" applyBorder="1" applyAlignment="1">
      <alignment horizontal="center" wrapText="1"/>
    </xf>
    <xf numFmtId="0" fontId="56" fillId="0" borderId="45" xfId="13" applyFont="1" applyBorder="1" applyAlignment="1">
      <alignment horizontal="left" wrapText="1"/>
    </xf>
    <xf numFmtId="0" fontId="56" fillId="13" borderId="46" xfId="13" applyFont="1" applyFill="1" applyBorder="1" applyAlignment="1">
      <alignment horizontal="center" wrapText="1"/>
    </xf>
    <xf numFmtId="0" fontId="56" fillId="13" borderId="47" xfId="13" applyFont="1" applyFill="1" applyBorder="1" applyAlignment="1">
      <alignment horizontal="center" wrapText="1"/>
    </xf>
    <xf numFmtId="0" fontId="56" fillId="13" borderId="48" xfId="13" applyFont="1" applyFill="1" applyBorder="1" applyAlignment="1">
      <alignment horizontal="center" wrapText="1"/>
    </xf>
    <xf numFmtId="0" fontId="56" fillId="13" borderId="50" xfId="13" applyFont="1" applyFill="1" applyBorder="1" applyAlignment="1">
      <alignment horizontal="center" wrapText="1"/>
    </xf>
    <xf numFmtId="0" fontId="56" fillId="13" borderId="52" xfId="13" applyFont="1" applyFill="1" applyBorder="1" applyAlignment="1">
      <alignment horizontal="center" wrapText="1"/>
    </xf>
    <xf numFmtId="0" fontId="56" fillId="13" borderId="69" xfId="13" applyFont="1" applyFill="1" applyBorder="1" applyAlignment="1">
      <alignment horizontal="center" wrapText="1"/>
    </xf>
    <xf numFmtId="0" fontId="58" fillId="0" borderId="0" xfId="13" applyFont="1" applyBorder="1" applyAlignment="1">
      <alignment horizontal="left" vertical="center" wrapText="1"/>
    </xf>
    <xf numFmtId="0" fontId="56" fillId="13" borderId="64" xfId="13" applyFont="1" applyFill="1" applyBorder="1" applyAlignment="1">
      <alignment horizontal="center" wrapText="1"/>
    </xf>
    <xf numFmtId="0" fontId="58" fillId="0" borderId="0" xfId="13" applyFont="1" applyBorder="1" applyAlignment="1">
      <alignment horizontal="left" wrapText="1"/>
    </xf>
    <xf numFmtId="0" fontId="58" fillId="0" borderId="0" xfId="13" applyFont="1" applyBorder="1" applyAlignment="1">
      <alignment horizontal="center" vertical="center" wrapText="1"/>
    </xf>
    <xf numFmtId="0" fontId="63" fillId="0" borderId="0" xfId="9" applyFont="1" applyAlignment="1" applyProtection="1">
      <alignment horizontal="left"/>
    </xf>
    <xf numFmtId="0" fontId="58" fillId="0" borderId="0" xfId="13" applyFont="1" applyBorder="1" applyAlignment="1">
      <alignment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10" fillId="3" borderId="9" xfId="5" applyFont="1" applyBorder="1" applyAlignment="1">
      <alignment horizontal="center" vertical="center"/>
    </xf>
    <xf numFmtId="0" fontId="10" fillId="3" borderId="0" xfId="5" applyFont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</cellXfs>
  <cellStyles count="15">
    <cellStyle name="40% - Èmfasi1" xfId="5" builtinId="31"/>
    <cellStyle name="Coma" xfId="10" builtinId="3"/>
    <cellStyle name="Èmfasi1" xfId="4" builtinId="29"/>
    <cellStyle name="Enllaç" xfId="9" builtinId="8"/>
    <cellStyle name="Euro" xfId="6"/>
    <cellStyle name="Normal" xfId="0" builtinId="0"/>
    <cellStyle name="Normal 2" xfId="13"/>
    <cellStyle name="Normal_200" xfId="11"/>
    <cellStyle name="Normal_200_1" xfId="12"/>
    <cellStyle name="Normal_Sheet1" xfId="14"/>
    <cellStyle name="Percentatge" xfId="1" builtinId="5"/>
    <cellStyle name="Resultat" xfId="8" builtinId="21"/>
    <cellStyle name="Títol 2" xfId="7" builtinId="17"/>
    <cellStyle name="Títol 3" xfId="2" builtinId="18"/>
    <cellStyle name="Títol 4" xfId="3" builtinId="19"/>
  </cellStyles>
  <dxfs count="0"/>
  <tableStyles count="0" defaultTableStyle="TableStyleMedium9" defaultPivotStyle="PivotStyleLight16"/>
  <colors>
    <mruColors>
      <color rgb="FF2A65AC"/>
      <color rgb="FF1F4A7F"/>
      <color rgb="FF10253F"/>
      <color rgb="FF9BC7FF"/>
      <color rgb="FF4D8AD3"/>
      <color rgb="FF17375D"/>
      <color rgb="FFD2D6CA"/>
      <color rgb="FFC4DCC7"/>
      <color rgb="FFB4BE54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#Gr&#224;fics!A338"/><Relationship Id="rId21" Type="http://schemas.openxmlformats.org/officeDocument/2006/relationships/hyperlink" Target="#Gr&#224;fics!A230"/><Relationship Id="rId42" Type="http://schemas.openxmlformats.org/officeDocument/2006/relationships/hyperlink" Target="#Gr&#224;fics!A657"/><Relationship Id="rId47" Type="http://schemas.openxmlformats.org/officeDocument/2006/relationships/hyperlink" Target="#Taules!B247"/><Relationship Id="rId63" Type="http://schemas.openxmlformats.org/officeDocument/2006/relationships/hyperlink" Target="#Taules!B7"/><Relationship Id="rId68" Type="http://schemas.openxmlformats.org/officeDocument/2006/relationships/hyperlink" Target="#Gr&#224;fics!A311"/><Relationship Id="rId16" Type="http://schemas.openxmlformats.org/officeDocument/2006/relationships/hyperlink" Target="#Taules!B71"/><Relationship Id="rId11" Type="http://schemas.openxmlformats.org/officeDocument/2006/relationships/hyperlink" Target="#Taules!B44"/><Relationship Id="rId24" Type="http://schemas.openxmlformats.org/officeDocument/2006/relationships/hyperlink" Target="#Taules!B106"/><Relationship Id="rId32" Type="http://schemas.openxmlformats.org/officeDocument/2006/relationships/hyperlink" Target="#Gr&#224;fics!A419"/><Relationship Id="rId37" Type="http://schemas.openxmlformats.org/officeDocument/2006/relationships/hyperlink" Target="#Taules!B189"/><Relationship Id="rId40" Type="http://schemas.openxmlformats.org/officeDocument/2006/relationships/hyperlink" Target="#Taules!B206"/><Relationship Id="rId45" Type="http://schemas.openxmlformats.org/officeDocument/2006/relationships/hyperlink" Target="#Taules!B238"/><Relationship Id="rId53" Type="http://schemas.openxmlformats.org/officeDocument/2006/relationships/hyperlink" Target="#Comparativa!A74"/><Relationship Id="rId58" Type="http://schemas.openxmlformats.org/officeDocument/2006/relationships/hyperlink" Target="#Comparativa!A210"/><Relationship Id="rId66" Type="http://schemas.openxmlformats.org/officeDocument/2006/relationships/hyperlink" Target="#Comparativa!A52"/><Relationship Id="rId74" Type="http://schemas.openxmlformats.org/officeDocument/2006/relationships/hyperlink" Target="#Taules!B220"/><Relationship Id="rId5" Type="http://schemas.openxmlformats.org/officeDocument/2006/relationships/hyperlink" Target="#Taules!B21"/><Relationship Id="rId61" Type="http://schemas.openxmlformats.org/officeDocument/2006/relationships/hyperlink" Target="#Gr&#224;fics!A600"/><Relationship Id="rId19" Type="http://schemas.openxmlformats.org/officeDocument/2006/relationships/hyperlink" Target="#Gr&#224;fics!A203"/><Relationship Id="rId14" Type="http://schemas.openxmlformats.org/officeDocument/2006/relationships/hyperlink" Target="#Gr&#224;fics!A120"/><Relationship Id="rId22" Type="http://schemas.openxmlformats.org/officeDocument/2006/relationships/hyperlink" Target="#Taules!B99"/><Relationship Id="rId27" Type="http://schemas.openxmlformats.org/officeDocument/2006/relationships/hyperlink" Target="#Taules!B125"/><Relationship Id="rId30" Type="http://schemas.openxmlformats.org/officeDocument/2006/relationships/hyperlink" Target="#Taules!B137"/><Relationship Id="rId35" Type="http://schemas.openxmlformats.org/officeDocument/2006/relationships/hyperlink" Target="#Taules!B167"/><Relationship Id="rId43" Type="http://schemas.openxmlformats.org/officeDocument/2006/relationships/hyperlink" Target="#Taules!B226"/><Relationship Id="rId48" Type="http://schemas.openxmlformats.org/officeDocument/2006/relationships/hyperlink" Target="#Gr&#224;fics!A768"/><Relationship Id="rId56" Type="http://schemas.openxmlformats.org/officeDocument/2006/relationships/hyperlink" Target="#Comparativa!A147"/><Relationship Id="rId64" Type="http://schemas.openxmlformats.org/officeDocument/2006/relationships/hyperlink" Target="#Taules!B50"/><Relationship Id="rId69" Type="http://schemas.openxmlformats.org/officeDocument/2006/relationships/hyperlink" Target="#Gr&#224;fics!A454"/><Relationship Id="rId77" Type="http://schemas.openxmlformats.org/officeDocument/2006/relationships/hyperlink" Target="#Taules!B232"/><Relationship Id="rId8" Type="http://schemas.openxmlformats.org/officeDocument/2006/relationships/hyperlink" Target="#Taules!B27"/><Relationship Id="rId51" Type="http://schemas.openxmlformats.org/officeDocument/2006/relationships/hyperlink" Target="#Comparativa!A26"/><Relationship Id="rId72" Type="http://schemas.openxmlformats.org/officeDocument/2006/relationships/hyperlink" Target="#Taules!B183"/><Relationship Id="rId3" Type="http://schemas.openxmlformats.org/officeDocument/2006/relationships/hyperlink" Target="#Taules!B118"/><Relationship Id="rId12" Type="http://schemas.openxmlformats.org/officeDocument/2006/relationships/hyperlink" Target="#Gr&#224;fics!A66"/><Relationship Id="rId17" Type="http://schemas.openxmlformats.org/officeDocument/2006/relationships/hyperlink" Target="#Gr&#224;fics!A149"/><Relationship Id="rId25" Type="http://schemas.openxmlformats.org/officeDocument/2006/relationships/hyperlink" Target="#Gr&#224;fics!A284"/><Relationship Id="rId33" Type="http://schemas.openxmlformats.org/officeDocument/2006/relationships/hyperlink" Target="#Taules!B157"/><Relationship Id="rId38" Type="http://schemas.openxmlformats.org/officeDocument/2006/relationships/hyperlink" Target="#Taules!B195"/><Relationship Id="rId46" Type="http://schemas.openxmlformats.org/officeDocument/2006/relationships/hyperlink" Target="#Gr&#224;fics!A738"/><Relationship Id="rId59" Type="http://schemas.openxmlformats.org/officeDocument/2006/relationships/hyperlink" Target="#Gr&#224;fics!A546"/><Relationship Id="rId67" Type="http://schemas.openxmlformats.org/officeDocument/2006/relationships/hyperlink" Target="#Taules!B112"/><Relationship Id="rId20" Type="http://schemas.openxmlformats.org/officeDocument/2006/relationships/hyperlink" Target="#Taules!B92"/><Relationship Id="rId41" Type="http://schemas.openxmlformats.org/officeDocument/2006/relationships/hyperlink" Target="#Taules!B214"/><Relationship Id="rId54" Type="http://schemas.openxmlformats.org/officeDocument/2006/relationships/hyperlink" Target="#Comparativa!A99"/><Relationship Id="rId62" Type="http://schemas.openxmlformats.org/officeDocument/2006/relationships/hyperlink" Target="#Gr&#224;fics!A627"/><Relationship Id="rId70" Type="http://schemas.openxmlformats.org/officeDocument/2006/relationships/hyperlink" Target="#Gr&#224;fics!A482"/><Relationship Id="rId75" Type="http://schemas.openxmlformats.org/officeDocument/2006/relationships/hyperlink" Target="#Gr&#224;fics!A684"/><Relationship Id="rId1" Type="http://schemas.openxmlformats.org/officeDocument/2006/relationships/hyperlink" Target="#Taules!B146"/><Relationship Id="rId6" Type="http://schemas.openxmlformats.org/officeDocument/2006/relationships/hyperlink" Target="#Gr&#224;fics!A6"/><Relationship Id="rId15" Type="http://schemas.openxmlformats.org/officeDocument/2006/relationships/hyperlink" Target="#Taules!B65"/><Relationship Id="rId23" Type="http://schemas.openxmlformats.org/officeDocument/2006/relationships/hyperlink" Target="#Gr&#224;fics!A257"/><Relationship Id="rId28" Type="http://schemas.openxmlformats.org/officeDocument/2006/relationships/hyperlink" Target="#Taules!B132"/><Relationship Id="rId36" Type="http://schemas.openxmlformats.org/officeDocument/2006/relationships/hyperlink" Target="#Taules!B172"/><Relationship Id="rId49" Type="http://schemas.openxmlformats.org/officeDocument/2006/relationships/hyperlink" Target="#Taules!B253"/><Relationship Id="rId57" Type="http://schemas.openxmlformats.org/officeDocument/2006/relationships/hyperlink" Target="#Comparativa!A181"/><Relationship Id="rId10" Type="http://schemas.openxmlformats.org/officeDocument/2006/relationships/hyperlink" Target="#Gr&#224;fics!A34"/><Relationship Id="rId31" Type="http://schemas.openxmlformats.org/officeDocument/2006/relationships/hyperlink" Target="#Gr&#224;fics!A392"/><Relationship Id="rId44" Type="http://schemas.openxmlformats.org/officeDocument/2006/relationships/hyperlink" Target="#Gr&#224;fics!A711"/><Relationship Id="rId52" Type="http://schemas.openxmlformats.org/officeDocument/2006/relationships/image" Target="../media/image9.png"/><Relationship Id="rId60" Type="http://schemas.openxmlformats.org/officeDocument/2006/relationships/hyperlink" Target="#Gr&#224;fics!A573"/><Relationship Id="rId65" Type="http://schemas.openxmlformats.org/officeDocument/2006/relationships/hyperlink" Target="#Gr&#224;fics!A93"/><Relationship Id="rId73" Type="http://schemas.openxmlformats.org/officeDocument/2006/relationships/hyperlink" Target="#Comparativa!A234"/><Relationship Id="rId78" Type="http://schemas.openxmlformats.org/officeDocument/2006/relationships/hyperlink" Target="#Comparativa!A8"/><Relationship Id="rId4" Type="http://schemas.openxmlformats.org/officeDocument/2006/relationships/hyperlink" Target="#'Fitxa T&#232;cnica'!B19"/><Relationship Id="rId9" Type="http://schemas.openxmlformats.org/officeDocument/2006/relationships/hyperlink" Target="#Taules!B33"/><Relationship Id="rId13" Type="http://schemas.openxmlformats.org/officeDocument/2006/relationships/hyperlink" Target="#Taules!B56"/><Relationship Id="rId18" Type="http://schemas.openxmlformats.org/officeDocument/2006/relationships/hyperlink" Target="#Taules!B86"/><Relationship Id="rId39" Type="http://schemas.openxmlformats.org/officeDocument/2006/relationships/hyperlink" Target="#Taules!B201"/><Relationship Id="rId34" Type="http://schemas.openxmlformats.org/officeDocument/2006/relationships/hyperlink" Target="#Taules!B162"/><Relationship Id="rId50" Type="http://schemas.openxmlformats.org/officeDocument/2006/relationships/hyperlink" Target="#Gr&#224;fics!A795"/><Relationship Id="rId55" Type="http://schemas.openxmlformats.org/officeDocument/2006/relationships/hyperlink" Target="#Comparativa!A123"/><Relationship Id="rId76" Type="http://schemas.openxmlformats.org/officeDocument/2006/relationships/hyperlink" Target="#Comparativa!A259"/><Relationship Id="rId7" Type="http://schemas.openxmlformats.org/officeDocument/2006/relationships/image" Target="../media/image8.gif"/><Relationship Id="rId71" Type="http://schemas.openxmlformats.org/officeDocument/2006/relationships/hyperlink" Target="#Gr&#224;fics!A512"/><Relationship Id="rId2" Type="http://schemas.openxmlformats.org/officeDocument/2006/relationships/image" Target="../media/image7.gif"/><Relationship Id="rId29" Type="http://schemas.openxmlformats.org/officeDocument/2006/relationships/hyperlink" Target="#Gr&#224;fics!A365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19.png"/><Relationship Id="rId18" Type="http://schemas.openxmlformats.org/officeDocument/2006/relationships/image" Target="../media/image24.png"/><Relationship Id="rId26" Type="http://schemas.openxmlformats.org/officeDocument/2006/relationships/image" Target="../media/image32.png"/><Relationship Id="rId3" Type="http://schemas.openxmlformats.org/officeDocument/2006/relationships/image" Target="../media/image11.png"/><Relationship Id="rId21" Type="http://schemas.openxmlformats.org/officeDocument/2006/relationships/image" Target="../media/image27.png"/><Relationship Id="rId7" Type="http://schemas.openxmlformats.org/officeDocument/2006/relationships/image" Target="../media/image14.png"/><Relationship Id="rId12" Type="http://schemas.openxmlformats.org/officeDocument/2006/relationships/image" Target="../media/image18.png"/><Relationship Id="rId17" Type="http://schemas.openxmlformats.org/officeDocument/2006/relationships/image" Target="../media/image23.png"/><Relationship Id="rId25" Type="http://schemas.openxmlformats.org/officeDocument/2006/relationships/image" Target="../media/image31.png"/><Relationship Id="rId2" Type="http://schemas.openxmlformats.org/officeDocument/2006/relationships/image" Target="../media/image1.png"/><Relationship Id="rId16" Type="http://schemas.openxmlformats.org/officeDocument/2006/relationships/image" Target="../media/image22.png"/><Relationship Id="rId20" Type="http://schemas.openxmlformats.org/officeDocument/2006/relationships/image" Target="../media/image26.png"/><Relationship Id="rId29" Type="http://schemas.openxmlformats.org/officeDocument/2006/relationships/image" Target="../media/image35.png"/><Relationship Id="rId1" Type="http://schemas.openxmlformats.org/officeDocument/2006/relationships/image" Target="../media/image10.png"/><Relationship Id="rId6" Type="http://schemas.openxmlformats.org/officeDocument/2006/relationships/image" Target="../media/image3.png"/><Relationship Id="rId11" Type="http://schemas.openxmlformats.org/officeDocument/2006/relationships/image" Target="../media/image17.png"/><Relationship Id="rId24" Type="http://schemas.openxmlformats.org/officeDocument/2006/relationships/image" Target="../media/image30.png"/><Relationship Id="rId5" Type="http://schemas.openxmlformats.org/officeDocument/2006/relationships/image" Target="../media/image13.png"/><Relationship Id="rId15" Type="http://schemas.openxmlformats.org/officeDocument/2006/relationships/image" Target="../media/image21.png"/><Relationship Id="rId23" Type="http://schemas.openxmlformats.org/officeDocument/2006/relationships/image" Target="../media/image29.png"/><Relationship Id="rId28" Type="http://schemas.openxmlformats.org/officeDocument/2006/relationships/image" Target="../media/image34.png"/><Relationship Id="rId10" Type="http://schemas.openxmlformats.org/officeDocument/2006/relationships/image" Target="../media/image16.png"/><Relationship Id="rId19" Type="http://schemas.openxmlformats.org/officeDocument/2006/relationships/image" Target="../media/image25.png"/><Relationship Id="rId4" Type="http://schemas.openxmlformats.org/officeDocument/2006/relationships/image" Target="../media/image12.png"/><Relationship Id="rId9" Type="http://schemas.openxmlformats.org/officeDocument/2006/relationships/image" Target="../media/image15.png"/><Relationship Id="rId14" Type="http://schemas.openxmlformats.org/officeDocument/2006/relationships/image" Target="../media/image20.png"/><Relationship Id="rId22" Type="http://schemas.openxmlformats.org/officeDocument/2006/relationships/image" Target="../media/image28.png"/><Relationship Id="rId27" Type="http://schemas.openxmlformats.org/officeDocument/2006/relationships/image" Target="../media/image3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3.png"/><Relationship Id="rId3" Type="http://schemas.openxmlformats.org/officeDocument/2006/relationships/image" Target="../media/image38.png"/><Relationship Id="rId7" Type="http://schemas.openxmlformats.org/officeDocument/2006/relationships/image" Target="../media/image42.png"/><Relationship Id="rId12" Type="http://schemas.openxmlformats.org/officeDocument/2006/relationships/image" Target="../media/image47.png"/><Relationship Id="rId2" Type="http://schemas.openxmlformats.org/officeDocument/2006/relationships/image" Target="../media/image37.png"/><Relationship Id="rId1" Type="http://schemas.openxmlformats.org/officeDocument/2006/relationships/image" Target="../media/image36.png"/><Relationship Id="rId6" Type="http://schemas.openxmlformats.org/officeDocument/2006/relationships/image" Target="../media/image41.png"/><Relationship Id="rId11" Type="http://schemas.openxmlformats.org/officeDocument/2006/relationships/image" Target="../media/image46.png"/><Relationship Id="rId5" Type="http://schemas.openxmlformats.org/officeDocument/2006/relationships/image" Target="../media/image40.png"/><Relationship Id="rId10" Type="http://schemas.openxmlformats.org/officeDocument/2006/relationships/image" Target="../media/image45.png"/><Relationship Id="rId4" Type="http://schemas.openxmlformats.org/officeDocument/2006/relationships/image" Target="../media/image39.png"/><Relationship Id="rId9" Type="http://schemas.openxmlformats.org/officeDocument/2006/relationships/image" Target="../media/image4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231321</xdr:colOff>
      <xdr:row>6</xdr:row>
      <xdr:rowOff>81643</xdr:rowOff>
    </xdr:from>
    <xdr:to>
      <xdr:col>24</xdr:col>
      <xdr:colOff>721179</xdr:colOff>
      <xdr:row>32</xdr:row>
      <xdr:rowOff>40823</xdr:rowOff>
    </xdr:to>
    <xdr:sp macro="" textlink="">
      <xdr:nvSpPr>
        <xdr:cNvPr id="18" name="Rectangle 17"/>
        <xdr:cNvSpPr/>
      </xdr:nvSpPr>
      <xdr:spPr>
        <a:xfrm>
          <a:off x="231321" y="1945822"/>
          <a:ext cx="14886215" cy="52523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236763</xdr:colOff>
      <xdr:row>58</xdr:row>
      <xdr:rowOff>155123</xdr:rowOff>
    </xdr:from>
    <xdr:to>
      <xdr:col>12</xdr:col>
      <xdr:colOff>571500</xdr:colOff>
      <xdr:row>86</xdr:row>
      <xdr:rowOff>19052</xdr:rowOff>
    </xdr:to>
    <xdr:sp macro="" textlink="">
      <xdr:nvSpPr>
        <xdr:cNvPr id="20" name="Rectangle 19"/>
        <xdr:cNvSpPr/>
      </xdr:nvSpPr>
      <xdr:spPr>
        <a:xfrm>
          <a:off x="236763" y="12455980"/>
          <a:ext cx="7383237" cy="52523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234042</xdr:colOff>
      <xdr:row>32</xdr:row>
      <xdr:rowOff>43544</xdr:rowOff>
    </xdr:from>
    <xdr:to>
      <xdr:col>24</xdr:col>
      <xdr:colOff>723900</xdr:colOff>
      <xdr:row>58</xdr:row>
      <xdr:rowOff>152402</xdr:rowOff>
    </xdr:to>
    <xdr:sp macro="" textlink="">
      <xdr:nvSpPr>
        <xdr:cNvPr id="19" name="Rectangle 18"/>
        <xdr:cNvSpPr/>
      </xdr:nvSpPr>
      <xdr:spPr>
        <a:xfrm>
          <a:off x="234042" y="7200901"/>
          <a:ext cx="14886215" cy="5252358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</xdr:col>
      <xdr:colOff>0</xdr:colOff>
      <xdr:row>9</xdr:row>
      <xdr:rowOff>95247</xdr:rowOff>
    </xdr:from>
    <xdr:to>
      <xdr:col>12</xdr:col>
      <xdr:colOff>343714</xdr:colOff>
      <xdr:row>31</xdr:row>
      <xdr:rowOff>173687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765" y="2605365"/>
          <a:ext cx="7000008" cy="4762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9</xdr:row>
      <xdr:rowOff>95247</xdr:rowOff>
    </xdr:from>
    <xdr:to>
      <xdr:col>24</xdr:col>
      <xdr:colOff>343713</xdr:colOff>
      <xdr:row>31</xdr:row>
      <xdr:rowOff>173687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5176" y="2795865"/>
          <a:ext cx="7000008" cy="4762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35</xdr:row>
      <xdr:rowOff>43140</xdr:rowOff>
    </xdr:from>
    <xdr:to>
      <xdr:col>24</xdr:col>
      <xdr:colOff>334108</xdr:colOff>
      <xdr:row>57</xdr:row>
      <xdr:rowOff>121581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5176" y="8615640"/>
          <a:ext cx="6990403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60</xdr:row>
      <xdr:rowOff>188630</xdr:rowOff>
    </xdr:from>
    <xdr:to>
      <xdr:col>11</xdr:col>
      <xdr:colOff>274537</xdr:colOff>
      <xdr:row>85</xdr:row>
      <xdr:rowOff>186108</xdr:rowOff>
    </xdr:to>
    <xdr:grpSp>
      <xdr:nvGrpSpPr>
        <xdr:cNvPr id="11" name="Agrupa 10"/>
        <xdr:cNvGrpSpPr/>
      </xdr:nvGrpSpPr>
      <xdr:grpSpPr>
        <a:xfrm>
          <a:off x="291353" y="13959059"/>
          <a:ext cx="6419363" cy="4882442"/>
          <a:chOff x="8180294" y="13144500"/>
          <a:chExt cx="6348125" cy="4800600"/>
        </a:xfrm>
      </xdr:grpSpPr>
      <xdr:grpSp>
        <xdr:nvGrpSpPr>
          <xdr:cNvPr id="10" name="Agrupa 9"/>
          <xdr:cNvGrpSpPr/>
        </xdr:nvGrpSpPr>
        <xdr:grpSpPr>
          <a:xfrm>
            <a:off x="10242169" y="13144500"/>
            <a:ext cx="4286250" cy="4800600"/>
            <a:chOff x="10578349" y="13144500"/>
            <a:chExt cx="4286250" cy="4800600"/>
          </a:xfrm>
        </xdr:grpSpPr>
        <xdr:pic>
          <xdr:nvPicPr>
            <xdr:cNvPr id="8" name="Imatge 7"/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0578349" y="13144500"/>
              <a:ext cx="4286250" cy="4800600"/>
            </a:xfrm>
            <a:prstGeom prst="rect">
              <a:avLst/>
            </a:prstGeom>
          </xdr:spPr>
        </xdr:pic>
        <xdr:sp macro="" textlink="">
          <xdr:nvSpPr>
            <xdr:cNvPr id="9" name="Rectangle 8"/>
            <xdr:cNvSpPr/>
          </xdr:nvSpPr>
          <xdr:spPr>
            <a:xfrm>
              <a:off x="10679206" y="14724529"/>
              <a:ext cx="268941" cy="131108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ES" sz="1100"/>
            </a:p>
          </xdr:txBody>
        </xdr:sp>
      </xdr:grpSp>
      <xdr:pic>
        <xdr:nvPicPr>
          <xdr:cNvPr id="7" name="Imatge 6"/>
          <xdr:cNvPicPr>
            <a:picLocks noChangeAspect="1"/>
          </xdr:cNvPicPr>
        </xdr:nvPicPr>
        <xdr:blipFill rotWithShape="1">
          <a:blip xmlns:r="http://schemas.openxmlformats.org/officeDocument/2006/relationships" r:embed="rId5"/>
          <a:srcRect r="43654"/>
          <a:stretch/>
        </xdr:blipFill>
        <xdr:spPr>
          <a:xfrm>
            <a:off x="8180294" y="13144500"/>
            <a:ext cx="2420471" cy="480060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35</xdr:row>
      <xdr:rowOff>837</xdr:rowOff>
    </xdr:from>
    <xdr:to>
      <xdr:col>12</xdr:col>
      <xdr:colOff>430306</xdr:colOff>
      <xdr:row>57</xdr:row>
      <xdr:rowOff>121581</xdr:rowOff>
    </xdr:to>
    <xdr:pic>
      <xdr:nvPicPr>
        <xdr:cNvPr id="12" name="Imatg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2964" y="8328408"/>
          <a:ext cx="7165842" cy="4611102"/>
        </a:xfrm>
        <a:prstGeom prst="rect">
          <a:avLst/>
        </a:prstGeom>
      </xdr:spPr>
    </xdr:pic>
    <xdr:clientData/>
  </xdr:twoCellAnchor>
  <xdr:twoCellAnchor>
    <xdr:from>
      <xdr:col>6</xdr:col>
      <xdr:colOff>257738</xdr:colOff>
      <xdr:row>17</xdr:row>
      <xdr:rowOff>5597</xdr:rowOff>
    </xdr:from>
    <xdr:to>
      <xdr:col>10</xdr:col>
      <xdr:colOff>33619</xdr:colOff>
      <xdr:row>21</xdr:row>
      <xdr:rowOff>179293</xdr:rowOff>
    </xdr:to>
    <xdr:sp macro="" textlink="">
      <xdr:nvSpPr>
        <xdr:cNvPr id="13" name="Crida amb línia 2 12"/>
        <xdr:cNvSpPr/>
      </xdr:nvSpPr>
      <xdr:spPr>
        <a:xfrm>
          <a:off x="3597091" y="4409509"/>
          <a:ext cx="2196352" cy="102534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43368"/>
            <a:gd name="adj6" fmla="val -41934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S" sz="1800" b="1">
              <a:solidFill>
                <a:srgbClr val="2A65AC"/>
              </a:solidFill>
            </a:rPr>
            <a:t>El 93% des titulats de la UPC</a:t>
          </a:r>
          <a:r>
            <a:rPr lang="es-ES" sz="1800" b="1" baseline="0">
              <a:solidFill>
                <a:srgbClr val="2A65AC"/>
              </a:solidFill>
            </a:rPr>
            <a:t> estan en situació activa</a:t>
          </a:r>
          <a:endParaRPr lang="es-ES" sz="1800" b="1">
            <a:solidFill>
              <a:srgbClr val="2A65AC"/>
            </a:solidFill>
          </a:endParaRPr>
        </a:p>
      </xdr:txBody>
    </xdr:sp>
    <xdr:clientData/>
  </xdr:twoCellAnchor>
  <xdr:twoCellAnchor>
    <xdr:from>
      <xdr:col>18</xdr:col>
      <xdr:colOff>549088</xdr:colOff>
      <xdr:row>16</xdr:row>
      <xdr:rowOff>39213</xdr:rowOff>
    </xdr:from>
    <xdr:to>
      <xdr:col>21</xdr:col>
      <xdr:colOff>448235</xdr:colOff>
      <xdr:row>23</xdr:row>
      <xdr:rowOff>11203</xdr:rowOff>
    </xdr:to>
    <xdr:sp macro="" textlink="">
      <xdr:nvSpPr>
        <xdr:cNvPr id="14" name="Crida amb línia 2 13"/>
        <xdr:cNvSpPr/>
      </xdr:nvSpPr>
      <xdr:spPr>
        <a:xfrm>
          <a:off x="11149853" y="4420713"/>
          <a:ext cx="1714500" cy="1462372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0090"/>
            <a:gd name="adj6" fmla="val -58373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2A65AC"/>
              </a:solidFill>
              <a:latin typeface="+mn-lt"/>
              <a:ea typeface="+mn-ea"/>
              <a:cs typeface="+mn-cs"/>
            </a:rPr>
            <a:t>6 de cada 10 titulats de la UPC té un contracte fix</a:t>
          </a:r>
        </a:p>
      </xdr:txBody>
    </xdr:sp>
    <xdr:clientData/>
  </xdr:twoCellAnchor>
  <xdr:twoCellAnchor>
    <xdr:from>
      <xdr:col>7</xdr:col>
      <xdr:colOff>8003</xdr:colOff>
      <xdr:row>42</xdr:row>
      <xdr:rowOff>132872</xdr:rowOff>
    </xdr:from>
    <xdr:to>
      <xdr:col>10</xdr:col>
      <xdr:colOff>396206</xdr:colOff>
      <xdr:row>47</xdr:row>
      <xdr:rowOff>93653</xdr:rowOff>
    </xdr:to>
    <xdr:sp macro="" textlink="">
      <xdr:nvSpPr>
        <xdr:cNvPr id="15" name="Crida amb línia 2 14"/>
        <xdr:cNvSpPr/>
      </xdr:nvSpPr>
      <xdr:spPr>
        <a:xfrm>
          <a:off x="3994896" y="9889193"/>
          <a:ext cx="2225167" cy="981317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1019"/>
            <a:gd name="adj6" fmla="val -75098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2A65AC"/>
              </a:solidFill>
              <a:latin typeface="+mn-lt"/>
              <a:ea typeface="+mn-ea"/>
              <a:cs typeface="+mn-cs"/>
            </a:rPr>
            <a:t>Un 60% dels titulats cobra més de 24.000€ bruts anuals</a:t>
          </a:r>
        </a:p>
        <a:p>
          <a:pPr marL="0" indent="0" algn="l"/>
          <a:endParaRPr lang="es-ES" sz="1800" b="1">
            <a:solidFill>
              <a:srgbClr val="2A65AC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107253</xdr:colOff>
      <xdr:row>41</xdr:row>
      <xdr:rowOff>1</xdr:rowOff>
    </xdr:from>
    <xdr:to>
      <xdr:col>22</xdr:col>
      <xdr:colOff>257733</xdr:colOff>
      <xdr:row>52</xdr:row>
      <xdr:rowOff>156883</xdr:rowOff>
    </xdr:to>
    <xdr:sp macro="" textlink="">
      <xdr:nvSpPr>
        <xdr:cNvPr id="16" name="Crida amb línia 2 15"/>
        <xdr:cNvSpPr/>
      </xdr:nvSpPr>
      <xdr:spPr>
        <a:xfrm>
          <a:off x="11313135" y="9849972"/>
          <a:ext cx="1965833" cy="249891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4297"/>
            <a:gd name="adj6" fmla="val -46016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2A65AC"/>
              </a:solidFill>
              <a:latin typeface="+mn-lt"/>
              <a:ea typeface="+mn-ea"/>
              <a:cs typeface="+mn-cs"/>
            </a:rPr>
            <a:t>Un 72% dels titulats de la UPC diuen que a la seva feina desenvolupa funcions pròpies del seu nivell de formació</a:t>
          </a:r>
        </a:p>
        <a:p>
          <a:pPr marL="0" indent="0" algn="l"/>
          <a:endParaRPr lang="es-ES" sz="1800" b="1">
            <a:solidFill>
              <a:srgbClr val="2A65AC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602236</xdr:colOff>
      <xdr:row>67</xdr:row>
      <xdr:rowOff>140922</xdr:rowOff>
    </xdr:from>
    <xdr:to>
      <xdr:col>11</xdr:col>
      <xdr:colOff>483453</xdr:colOff>
      <xdr:row>74</xdr:row>
      <xdr:rowOff>151013</xdr:rowOff>
    </xdr:to>
    <xdr:sp macro="" textlink="">
      <xdr:nvSpPr>
        <xdr:cNvPr id="17" name="Crida amb línia 2 16"/>
        <xdr:cNvSpPr/>
      </xdr:nvSpPr>
      <xdr:spPr>
        <a:xfrm>
          <a:off x="5201450" y="15272065"/>
          <a:ext cx="1718182" cy="1343591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4297"/>
            <a:gd name="adj6" fmla="val -46016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2A65AC"/>
              </a:solidFill>
              <a:latin typeface="+mn-lt"/>
              <a:ea typeface="+mn-ea"/>
              <a:cs typeface="+mn-cs"/>
            </a:rPr>
            <a:t>El 83% dels titulats tornaria a estudiar a la UPC</a:t>
          </a:r>
        </a:p>
        <a:p>
          <a:pPr marL="0" indent="0" algn="l"/>
          <a:endParaRPr lang="es-ES" sz="1800" b="1">
            <a:solidFill>
              <a:srgbClr val="2A65AC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571500</xdr:colOff>
      <xdr:row>6</xdr:row>
      <xdr:rowOff>81643</xdr:rowOff>
    </xdr:from>
    <xdr:to>
      <xdr:col>13</xdr:col>
      <xdr:colOff>13608</xdr:colOff>
      <xdr:row>58</xdr:row>
      <xdr:rowOff>190500</xdr:rowOff>
    </xdr:to>
    <xdr:cxnSp macro="">
      <xdr:nvCxnSpPr>
        <xdr:cNvPr id="22" name="Connector recte 21"/>
        <xdr:cNvCxnSpPr>
          <a:stCxn id="18" idx="0"/>
        </xdr:cNvCxnSpPr>
      </xdr:nvCxnSpPr>
      <xdr:spPr>
        <a:xfrm flipH="1">
          <a:off x="7620000" y="1945822"/>
          <a:ext cx="54429" cy="10545535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22412</xdr:colOff>
      <xdr:row>20</xdr:row>
      <xdr:rowOff>145674</xdr:rowOff>
    </xdr:from>
    <xdr:ext cx="2207559" cy="1546413"/>
    <xdr:sp macro="" textlink="">
      <xdr:nvSpPr>
        <xdr:cNvPr id="23" name="QuadreDeText 22"/>
        <xdr:cNvSpPr txBox="1"/>
      </xdr:nvSpPr>
      <xdr:spPr>
        <a:xfrm>
          <a:off x="5177118" y="5378821"/>
          <a:ext cx="2207559" cy="154641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El</a:t>
          </a:r>
          <a:r>
            <a:rPr lang="es-ES" sz="1800" b="1" baseline="0">
              <a:solidFill>
                <a:srgbClr val="00B050"/>
              </a:solidFill>
              <a:latin typeface="+mn-lt"/>
              <a:ea typeface="+mn-ea"/>
              <a:cs typeface="+mn-cs"/>
            </a:rPr>
            <a:t> percentatge d'ocupats titulats a les universitats catalanes és del 89%. Un 82% a Espanya</a:t>
          </a:r>
          <a:endParaRPr lang="es-ES" sz="1800" b="1">
            <a:solidFill>
              <a:srgbClr val="00B05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522193</xdr:colOff>
      <xdr:row>22</xdr:row>
      <xdr:rowOff>51546</xdr:rowOff>
    </xdr:from>
    <xdr:ext cx="2207559" cy="1606924"/>
    <xdr:sp macro="" textlink="">
      <xdr:nvSpPr>
        <xdr:cNvPr id="24" name="QuadreDeText 23"/>
        <xdr:cNvSpPr txBox="1"/>
      </xdr:nvSpPr>
      <xdr:spPr>
        <a:xfrm>
          <a:off x="12333193" y="5710517"/>
          <a:ext cx="2207559" cy="16069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A nivell global, gairebé el 50% dels titulats catalans tenen un contracte indefinit</a:t>
          </a:r>
        </a:p>
      </xdr:txBody>
    </xdr:sp>
    <xdr:clientData/>
  </xdr:oneCellAnchor>
  <xdr:oneCellAnchor>
    <xdr:from>
      <xdr:col>4</xdr:col>
      <xdr:colOff>67235</xdr:colOff>
      <xdr:row>2</xdr:row>
      <xdr:rowOff>156882</xdr:rowOff>
    </xdr:from>
    <xdr:ext cx="10151112" cy="374141"/>
    <xdr:sp macro="" textlink="">
      <xdr:nvSpPr>
        <xdr:cNvPr id="26" name="QuadreDeText 25"/>
        <xdr:cNvSpPr txBox="1"/>
      </xdr:nvSpPr>
      <xdr:spPr>
        <a:xfrm>
          <a:off x="2196353" y="952500"/>
          <a:ext cx="10151112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ES" sz="1800" b="1"/>
            <a:t>Comparació de la situació laboral entre els </a:t>
          </a:r>
          <a:r>
            <a:rPr lang="es-ES" sz="1800" b="1">
              <a:solidFill>
                <a:srgbClr val="2A65AC"/>
              </a:solidFill>
            </a:rPr>
            <a:t>titulats de la UPC </a:t>
          </a:r>
          <a:r>
            <a:rPr lang="es-ES" sz="1800" b="1"/>
            <a:t>i la </a:t>
          </a:r>
          <a:r>
            <a:rPr lang="es-ES" sz="1800" b="1">
              <a:solidFill>
                <a:srgbClr val="00B050"/>
              </a:solidFill>
            </a:rPr>
            <a:t>resta de titulats a universitats catalanes</a:t>
          </a:r>
        </a:p>
      </xdr:txBody>
    </xdr:sp>
    <xdr:clientData/>
  </xdr:oneCellAnchor>
  <xdr:oneCellAnchor>
    <xdr:from>
      <xdr:col>8</xdr:col>
      <xdr:colOff>561092</xdr:colOff>
      <xdr:row>48</xdr:row>
      <xdr:rowOff>24814</xdr:rowOff>
    </xdr:from>
    <xdr:ext cx="2207559" cy="1568824"/>
    <xdr:sp macro="" textlink="">
      <xdr:nvSpPr>
        <xdr:cNvPr id="28" name="QuadreDeText 27"/>
        <xdr:cNvSpPr txBox="1"/>
      </xdr:nvSpPr>
      <xdr:spPr>
        <a:xfrm>
          <a:off x="5160306" y="11005778"/>
          <a:ext cx="2207559" cy="156882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La dada es redueix al 43% que cobren més de 24.000€ si tenim en compte tots els titulats catalants</a:t>
          </a:r>
        </a:p>
      </xdr:txBody>
    </xdr:sp>
    <xdr:clientData/>
  </xdr:oneCellAnchor>
  <xdr:oneCellAnchor>
    <xdr:from>
      <xdr:col>20</xdr:col>
      <xdr:colOff>421336</xdr:colOff>
      <xdr:row>51</xdr:row>
      <xdr:rowOff>208432</xdr:rowOff>
    </xdr:from>
    <xdr:ext cx="2207559" cy="1013012"/>
    <xdr:sp macro="" textlink="">
      <xdr:nvSpPr>
        <xdr:cNvPr id="29" name="QuadreDeText 28"/>
        <xdr:cNvSpPr txBox="1"/>
      </xdr:nvSpPr>
      <xdr:spPr>
        <a:xfrm>
          <a:off x="12232336" y="12187520"/>
          <a:ext cx="2207559" cy="101301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 baseline="0">
              <a:solidFill>
                <a:srgbClr val="00B050"/>
              </a:solidFill>
              <a:latin typeface="+mn-lt"/>
              <a:ea typeface="+mn-ea"/>
              <a:cs typeface="+mn-cs"/>
            </a:rPr>
            <a:t>Semblant entre els titulats catalans, 7 de cada 10</a:t>
          </a:r>
          <a:endParaRPr lang="es-ES" sz="1800" b="1">
            <a:solidFill>
              <a:srgbClr val="00B05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373317</xdr:colOff>
      <xdr:row>76</xdr:row>
      <xdr:rowOff>71559</xdr:rowOff>
    </xdr:from>
    <xdr:ext cx="2207559" cy="1001805"/>
    <xdr:sp macro="" textlink="">
      <xdr:nvSpPr>
        <xdr:cNvPr id="30" name="QuadreDeText 29"/>
        <xdr:cNvSpPr txBox="1"/>
      </xdr:nvSpPr>
      <xdr:spPr>
        <a:xfrm>
          <a:off x="4972531" y="16917202"/>
          <a:ext cx="2207559" cy="100180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00B050"/>
              </a:solidFill>
              <a:latin typeface="+mn-lt"/>
              <a:ea typeface="+mn-ea"/>
              <a:cs typeface="+mn-cs"/>
            </a:rPr>
            <a:t>7 de cada 10 titulats</a:t>
          </a:r>
          <a:r>
            <a:rPr lang="es-ES" sz="1800" b="1" baseline="0">
              <a:solidFill>
                <a:srgbClr val="00B050"/>
              </a:solidFill>
              <a:latin typeface="+mn-lt"/>
              <a:ea typeface="+mn-ea"/>
              <a:cs typeface="+mn-cs"/>
            </a:rPr>
            <a:t> catalans repetirien la carrera</a:t>
          </a:r>
          <a:endParaRPr lang="es-ES" sz="1800" b="1">
            <a:solidFill>
              <a:srgbClr val="00B05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13</xdr:col>
      <xdr:colOff>340178</xdr:colOff>
      <xdr:row>78</xdr:row>
      <xdr:rowOff>13605</xdr:rowOff>
    </xdr:from>
    <xdr:ext cx="6776358" cy="1344727"/>
    <xdr:sp macro="" textlink="">
      <xdr:nvSpPr>
        <xdr:cNvPr id="27" name="QuadreDeText 26"/>
        <xdr:cNvSpPr txBox="1"/>
      </xdr:nvSpPr>
      <xdr:spPr>
        <a:xfrm>
          <a:off x="8000999" y="17335498"/>
          <a:ext cx="6776358" cy="134472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ES" sz="2000"/>
            <a:t>En una escala de 0 a 100, I'IQO</a:t>
          </a:r>
          <a:r>
            <a:rPr lang="es-ES" sz="2000" baseline="0"/>
            <a:t> posiciona </a:t>
          </a:r>
          <a:r>
            <a:rPr lang="es-ES" sz="2000"/>
            <a:t>la qualitat de la ocupació segons les condicions en: la tipologia i duració del contracte, la retribució económica, l'adequació de la titulació amb els estudis i la satisfacció general al lloc de treball</a:t>
          </a:r>
        </a:p>
      </xdr:txBody>
    </xdr:sp>
    <xdr:clientData/>
  </xdr:oneCellAnchor>
  <xdr:twoCellAnchor>
    <xdr:from>
      <xdr:col>14</xdr:col>
      <xdr:colOff>312968</xdr:colOff>
      <xdr:row>64</xdr:row>
      <xdr:rowOff>59871</xdr:rowOff>
    </xdr:from>
    <xdr:to>
      <xdr:col>16</xdr:col>
      <xdr:colOff>176896</xdr:colOff>
      <xdr:row>76</xdr:row>
      <xdr:rowOff>127906</xdr:rowOff>
    </xdr:to>
    <xdr:sp macro="" textlink="">
      <xdr:nvSpPr>
        <xdr:cNvPr id="31" name="Rectangle 30"/>
        <xdr:cNvSpPr/>
      </xdr:nvSpPr>
      <xdr:spPr>
        <a:xfrm>
          <a:off x="8586111" y="14714764"/>
          <a:ext cx="1088571" cy="2354035"/>
        </a:xfrm>
        <a:prstGeom prst="rect">
          <a:avLst/>
        </a:prstGeom>
        <a:solidFill>
          <a:srgbClr val="2A65A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15</xdr:col>
      <xdr:colOff>13611</xdr:colOff>
      <xdr:row>62</xdr:row>
      <xdr:rowOff>136069</xdr:rowOff>
    </xdr:from>
    <xdr:ext cx="503464" cy="503465"/>
    <xdr:sp macro="" textlink="">
      <xdr:nvSpPr>
        <xdr:cNvPr id="32" name="QuadreDeText 31"/>
        <xdr:cNvSpPr txBox="1"/>
      </xdr:nvSpPr>
      <xdr:spPr>
        <a:xfrm>
          <a:off x="8899075" y="14409962"/>
          <a:ext cx="503464" cy="50346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2400" b="1">
              <a:solidFill>
                <a:srgbClr val="2A65AC"/>
              </a:solidFill>
              <a:latin typeface="+mn-lt"/>
              <a:ea typeface="+mn-ea"/>
              <a:cs typeface="+mn-cs"/>
            </a:rPr>
            <a:t>70</a:t>
          </a:r>
        </a:p>
      </xdr:txBody>
    </xdr:sp>
    <xdr:clientData/>
  </xdr:oneCellAnchor>
  <xdr:twoCellAnchor>
    <xdr:from>
      <xdr:col>13</xdr:col>
      <xdr:colOff>149682</xdr:colOff>
      <xdr:row>60</xdr:row>
      <xdr:rowOff>176894</xdr:rowOff>
    </xdr:from>
    <xdr:to>
      <xdr:col>18</xdr:col>
      <xdr:colOff>394606</xdr:colOff>
      <xdr:row>62</xdr:row>
      <xdr:rowOff>54430</xdr:rowOff>
    </xdr:to>
    <xdr:sp macro="" textlink="">
      <xdr:nvSpPr>
        <xdr:cNvPr id="34" name="Crida amb línia 2 33"/>
        <xdr:cNvSpPr/>
      </xdr:nvSpPr>
      <xdr:spPr>
        <a:xfrm>
          <a:off x="7810503" y="13947323"/>
          <a:ext cx="3306532" cy="381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4297"/>
            <a:gd name="adj6" fmla="val -46016"/>
          </a:avLst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rgbClr val="2A65AC"/>
              </a:solidFill>
              <a:latin typeface="+mn-lt"/>
              <a:ea typeface="+mn-ea"/>
              <a:cs typeface="+mn-cs"/>
            </a:rPr>
            <a:t>IQO per les tiulacions de la UPC</a:t>
          </a:r>
        </a:p>
        <a:p>
          <a:pPr marL="0" indent="0" algn="l"/>
          <a:endParaRPr lang="es-ES" sz="1800" b="1">
            <a:solidFill>
              <a:srgbClr val="2A65AC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370118</xdr:colOff>
      <xdr:row>65</xdr:row>
      <xdr:rowOff>57149</xdr:rowOff>
    </xdr:from>
    <xdr:to>
      <xdr:col>18</xdr:col>
      <xdr:colOff>234046</xdr:colOff>
      <xdr:row>76</xdr:row>
      <xdr:rowOff>127906</xdr:rowOff>
    </xdr:to>
    <xdr:sp macro="" textlink="">
      <xdr:nvSpPr>
        <xdr:cNvPr id="35" name="Rectangle 34"/>
        <xdr:cNvSpPr/>
      </xdr:nvSpPr>
      <xdr:spPr>
        <a:xfrm>
          <a:off x="9867904" y="14902542"/>
          <a:ext cx="1088571" cy="2166257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17</xdr:col>
      <xdr:colOff>70761</xdr:colOff>
      <xdr:row>63</xdr:row>
      <xdr:rowOff>104819</xdr:rowOff>
    </xdr:from>
    <xdr:ext cx="503464" cy="455796"/>
    <xdr:sp macro="" textlink="">
      <xdr:nvSpPr>
        <xdr:cNvPr id="36" name="QuadreDeText 35"/>
        <xdr:cNvSpPr txBox="1"/>
      </xdr:nvSpPr>
      <xdr:spPr>
        <a:xfrm>
          <a:off x="10180868" y="14569212"/>
          <a:ext cx="503464" cy="455796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2400" b="1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rPr>
            <a:t>68</a:t>
          </a:r>
        </a:p>
      </xdr:txBody>
    </xdr:sp>
    <xdr:clientData/>
  </xdr:oneCellAnchor>
  <xdr:twoCellAnchor>
    <xdr:from>
      <xdr:col>18</xdr:col>
      <xdr:colOff>95253</xdr:colOff>
      <xdr:row>62</xdr:row>
      <xdr:rowOff>122465</xdr:rowOff>
    </xdr:from>
    <xdr:to>
      <xdr:col>24</xdr:col>
      <xdr:colOff>54429</xdr:colOff>
      <xdr:row>64</xdr:row>
      <xdr:rowOff>122465</xdr:rowOff>
    </xdr:to>
    <xdr:sp macro="" textlink="">
      <xdr:nvSpPr>
        <xdr:cNvPr id="37" name="Crida amb línia 2 36"/>
        <xdr:cNvSpPr/>
      </xdr:nvSpPr>
      <xdr:spPr>
        <a:xfrm>
          <a:off x="10817682" y="14396358"/>
          <a:ext cx="3633104" cy="3810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4297"/>
            <a:gd name="adj6" fmla="val -46016"/>
          </a:avLst>
        </a:prstGeom>
        <a:solidFill>
          <a:schemeClr val="bg2"/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rPr>
            <a:t>IQO per les enginyeries a Catalunya</a:t>
          </a:r>
        </a:p>
        <a:p>
          <a:pPr marL="0" indent="0" algn="l"/>
          <a:endParaRPr lang="es-ES" sz="1800" b="1">
            <a:solidFill>
              <a:srgbClr val="2A65AC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413662</xdr:colOff>
      <xdr:row>68</xdr:row>
      <xdr:rowOff>0</xdr:rowOff>
    </xdr:from>
    <xdr:to>
      <xdr:col>20</xdr:col>
      <xdr:colOff>277591</xdr:colOff>
      <xdr:row>76</xdr:row>
      <xdr:rowOff>127906</xdr:rowOff>
    </xdr:to>
    <xdr:sp macro="" textlink="">
      <xdr:nvSpPr>
        <xdr:cNvPr id="38" name="Rectangle 37"/>
        <xdr:cNvSpPr/>
      </xdr:nvSpPr>
      <xdr:spPr>
        <a:xfrm>
          <a:off x="11136091" y="15416893"/>
          <a:ext cx="1088571" cy="1651906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19</xdr:col>
      <xdr:colOff>87089</xdr:colOff>
      <xdr:row>66</xdr:row>
      <xdr:rowOff>134753</xdr:rowOff>
    </xdr:from>
    <xdr:ext cx="503464" cy="455796"/>
    <xdr:sp macro="" textlink="">
      <xdr:nvSpPr>
        <xdr:cNvPr id="39" name="QuadreDeText 38"/>
        <xdr:cNvSpPr txBox="1"/>
      </xdr:nvSpPr>
      <xdr:spPr>
        <a:xfrm>
          <a:off x="11421839" y="15170646"/>
          <a:ext cx="503464" cy="45579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2400" b="1">
              <a:solidFill>
                <a:schemeClr val="accent3">
                  <a:lumMod val="75000"/>
                </a:schemeClr>
              </a:solidFill>
              <a:latin typeface="+mn-lt"/>
              <a:ea typeface="+mn-ea"/>
              <a:cs typeface="+mn-cs"/>
            </a:rPr>
            <a:t>61</a:t>
          </a:r>
        </a:p>
      </xdr:txBody>
    </xdr:sp>
    <xdr:clientData/>
  </xdr:oneCellAnchor>
  <xdr:twoCellAnchor>
    <xdr:from>
      <xdr:col>20</xdr:col>
      <xdr:colOff>424546</xdr:colOff>
      <xdr:row>67</xdr:row>
      <xdr:rowOff>166008</xdr:rowOff>
    </xdr:from>
    <xdr:to>
      <xdr:col>24</xdr:col>
      <xdr:colOff>285750</xdr:colOff>
      <xdr:row>71</xdr:row>
      <xdr:rowOff>108857</xdr:rowOff>
    </xdr:to>
    <xdr:sp macro="" textlink="">
      <xdr:nvSpPr>
        <xdr:cNvPr id="40" name="Crida amb línia 2 39"/>
        <xdr:cNvSpPr/>
      </xdr:nvSpPr>
      <xdr:spPr>
        <a:xfrm>
          <a:off x="12371617" y="15392401"/>
          <a:ext cx="2310490" cy="70484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54297"/>
            <a:gd name="adj6" fmla="val -46016"/>
          </a:avLst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es-ES" sz="1800" b="1">
              <a:solidFill>
                <a:schemeClr val="accent3">
                  <a:lumMod val="75000"/>
                </a:schemeClr>
              </a:solidFill>
              <a:latin typeface="+mn-lt"/>
              <a:ea typeface="+mn-ea"/>
              <a:cs typeface="+mn-cs"/>
            </a:rPr>
            <a:t>IQO de</a:t>
          </a:r>
          <a:r>
            <a:rPr lang="es-ES" sz="1800" b="1" baseline="0">
              <a:solidFill>
                <a:schemeClr val="accent3">
                  <a:lumMod val="75000"/>
                </a:schemeClr>
              </a:solidFill>
              <a:latin typeface="+mn-lt"/>
              <a:ea typeface="+mn-ea"/>
              <a:cs typeface="+mn-cs"/>
            </a:rPr>
            <a:t> les universitats catalanes</a:t>
          </a:r>
          <a:endParaRPr lang="es-ES" sz="1800" b="1">
            <a:solidFill>
              <a:schemeClr val="accent3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s-ES" sz="1800" b="1">
            <a:solidFill>
              <a:srgbClr val="2A65AC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576941</xdr:colOff>
      <xdr:row>58</xdr:row>
      <xdr:rowOff>155122</xdr:rowOff>
    </xdr:from>
    <xdr:to>
      <xdr:col>24</xdr:col>
      <xdr:colOff>721179</xdr:colOff>
      <xdr:row>86</xdr:row>
      <xdr:rowOff>19051</xdr:rowOff>
    </xdr:to>
    <xdr:sp macro="" textlink="">
      <xdr:nvSpPr>
        <xdr:cNvPr id="41" name="Rectangle 40"/>
        <xdr:cNvSpPr/>
      </xdr:nvSpPr>
      <xdr:spPr>
        <a:xfrm>
          <a:off x="7625441" y="13177158"/>
          <a:ext cx="7492095" cy="568778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39</xdr:row>
      <xdr:rowOff>0</xdr:rowOff>
    </xdr:from>
    <xdr:to>
      <xdr:col>4</xdr:col>
      <xdr:colOff>476250</xdr:colOff>
      <xdr:row>39</xdr:row>
      <xdr:rowOff>171450</xdr:rowOff>
    </xdr:to>
    <xdr:pic>
      <xdr:nvPicPr>
        <xdr:cNvPr id="35" name="Imatge 34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3200" y="6219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171450</xdr:colOff>
      <xdr:row>34</xdr:row>
      <xdr:rowOff>171450</xdr:rowOff>
    </xdr:to>
    <xdr:pic>
      <xdr:nvPicPr>
        <xdr:cNvPr id="25" name="Imatge 24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4886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171450</xdr:colOff>
      <xdr:row>13</xdr:row>
      <xdr:rowOff>171450</xdr:rowOff>
    </xdr:to>
    <xdr:pic>
      <xdr:nvPicPr>
        <xdr:cNvPr id="2" name="Imatge 1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2573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171450</xdr:colOff>
      <xdr:row>14</xdr:row>
      <xdr:rowOff>171450</xdr:rowOff>
    </xdr:to>
    <xdr:pic>
      <xdr:nvPicPr>
        <xdr:cNvPr id="4" name="Imatge 3" descr="icono-tabla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0" y="14478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14</xdr:row>
      <xdr:rowOff>19050</xdr:rowOff>
    </xdr:from>
    <xdr:to>
      <xdr:col>3</xdr:col>
      <xdr:colOff>333375</xdr:colOff>
      <xdr:row>14</xdr:row>
      <xdr:rowOff>161925</xdr:rowOff>
    </xdr:to>
    <xdr:pic>
      <xdr:nvPicPr>
        <xdr:cNvPr id="5" name="Imatge 4" descr="icono-grafico.gif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019300" y="1466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15</xdr:row>
      <xdr:rowOff>9525</xdr:rowOff>
    </xdr:from>
    <xdr:to>
      <xdr:col>4</xdr:col>
      <xdr:colOff>57150</xdr:colOff>
      <xdr:row>15</xdr:row>
      <xdr:rowOff>180975</xdr:rowOff>
    </xdr:to>
    <xdr:pic>
      <xdr:nvPicPr>
        <xdr:cNvPr id="6" name="Imatge 5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647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16</xdr:row>
      <xdr:rowOff>19050</xdr:rowOff>
    </xdr:from>
    <xdr:to>
      <xdr:col>4</xdr:col>
      <xdr:colOff>371475</xdr:colOff>
      <xdr:row>17</xdr:row>
      <xdr:rowOff>0</xdr:rowOff>
    </xdr:to>
    <xdr:pic>
      <xdr:nvPicPr>
        <xdr:cNvPr id="7" name="Imatge 6" descr="icono-tabla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847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15</xdr:row>
      <xdr:rowOff>28575</xdr:rowOff>
    </xdr:from>
    <xdr:to>
      <xdr:col>4</xdr:col>
      <xdr:colOff>219075</xdr:colOff>
      <xdr:row>15</xdr:row>
      <xdr:rowOff>171450</xdr:rowOff>
    </xdr:to>
    <xdr:pic>
      <xdr:nvPicPr>
        <xdr:cNvPr id="8" name="Imatge 7" descr="icono-grafico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14600" y="1666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434423</xdr:colOff>
      <xdr:row>22</xdr:row>
      <xdr:rowOff>26091</xdr:rowOff>
    </xdr:from>
    <xdr:to>
      <xdr:col>3</xdr:col>
      <xdr:colOff>605873</xdr:colOff>
      <xdr:row>23</xdr:row>
      <xdr:rowOff>7041</xdr:rowOff>
    </xdr:to>
    <xdr:pic>
      <xdr:nvPicPr>
        <xdr:cNvPr id="9" name="Imatge 8" descr="icono-tabla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74988" y="5211004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40585</xdr:colOff>
      <xdr:row>22</xdr:row>
      <xdr:rowOff>45141</xdr:rowOff>
    </xdr:from>
    <xdr:to>
      <xdr:col>4</xdr:col>
      <xdr:colOff>183460</xdr:colOff>
      <xdr:row>22</xdr:row>
      <xdr:rowOff>188016</xdr:rowOff>
    </xdr:to>
    <xdr:pic>
      <xdr:nvPicPr>
        <xdr:cNvPr id="10" name="Imatge 9" descr="icono-grafico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94063" y="523005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1" name="Imatge 10" descr="icono-tabla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52625" y="3200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2" name="Imatge 11" descr="icono-grafico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52650" y="3209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3" name="Imatge 12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3762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5" name="Imatge 14" descr="icono-tabla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39338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6" name="Imatge 15" descr="icono-grafico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209925" y="3943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7" name="Imatge 16" descr="icono-tabla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0" y="4124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8" name="Imatge 17" descr="icono-grafico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67000" y="4133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19" name="Imatge 18" descr="icono-tabla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9850" y="4333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0" name="Imatge 19" descr="icono-grafico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00350" y="4343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1" name="Imatge 20" descr="icono-tabla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9077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2" name="Imatge 21" descr="icono-grafico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81275" y="4524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554520</xdr:colOff>
      <xdr:row>32</xdr:row>
      <xdr:rowOff>8282</xdr:rowOff>
    </xdr:from>
    <xdr:to>
      <xdr:col>3</xdr:col>
      <xdr:colOff>116370</xdr:colOff>
      <xdr:row>32</xdr:row>
      <xdr:rowOff>179732</xdr:rowOff>
    </xdr:to>
    <xdr:pic>
      <xdr:nvPicPr>
        <xdr:cNvPr id="23" name="Imatge 22" descr="icono-tabla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82172" y="7098195"/>
          <a:ext cx="174763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135420</xdr:colOff>
      <xdr:row>32</xdr:row>
      <xdr:rowOff>17807</xdr:rowOff>
    </xdr:from>
    <xdr:to>
      <xdr:col>3</xdr:col>
      <xdr:colOff>278295</xdr:colOff>
      <xdr:row>32</xdr:row>
      <xdr:rowOff>160682</xdr:rowOff>
    </xdr:to>
    <xdr:pic>
      <xdr:nvPicPr>
        <xdr:cNvPr id="24" name="Imatge 23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675985" y="710772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34</xdr:row>
      <xdr:rowOff>9525</xdr:rowOff>
    </xdr:from>
    <xdr:to>
      <xdr:col>3</xdr:col>
      <xdr:colOff>333375</xdr:colOff>
      <xdr:row>34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019300" y="4895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35</xdr:row>
      <xdr:rowOff>19050</xdr:rowOff>
    </xdr:from>
    <xdr:to>
      <xdr:col>4</xdr:col>
      <xdr:colOff>390525</xdr:colOff>
      <xdr:row>36</xdr:row>
      <xdr:rowOff>0</xdr:rowOff>
    </xdr:to>
    <xdr:pic>
      <xdr:nvPicPr>
        <xdr:cNvPr id="27" name="Imatge 26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7475" y="5095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238125</xdr:colOff>
      <xdr:row>36</xdr:row>
      <xdr:rowOff>171450</xdr:rowOff>
    </xdr:to>
    <xdr:pic>
      <xdr:nvPicPr>
        <xdr:cNvPr id="29" name="Imatge 28" descr="icono-tabla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5267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36</xdr:row>
      <xdr:rowOff>9525</xdr:rowOff>
    </xdr:from>
    <xdr:to>
      <xdr:col>3</xdr:col>
      <xdr:colOff>400050</xdr:colOff>
      <xdr:row>36</xdr:row>
      <xdr:rowOff>152400</xdr:rowOff>
    </xdr:to>
    <xdr:pic>
      <xdr:nvPicPr>
        <xdr:cNvPr id="30" name="Imatge 29" descr="icono-grafico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085975" y="52768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37</xdr:row>
      <xdr:rowOff>28575</xdr:rowOff>
    </xdr:from>
    <xdr:to>
      <xdr:col>3</xdr:col>
      <xdr:colOff>114300</xdr:colOff>
      <xdr:row>38</xdr:row>
      <xdr:rowOff>9525</xdr:rowOff>
    </xdr:to>
    <xdr:pic>
      <xdr:nvPicPr>
        <xdr:cNvPr id="31" name="Imatge 30" descr="icono-tabla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650" y="5486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37</xdr:row>
      <xdr:rowOff>38100</xdr:rowOff>
    </xdr:from>
    <xdr:to>
      <xdr:col>3</xdr:col>
      <xdr:colOff>276225</xdr:colOff>
      <xdr:row>37</xdr:row>
      <xdr:rowOff>180975</xdr:rowOff>
    </xdr:to>
    <xdr:pic>
      <xdr:nvPicPr>
        <xdr:cNvPr id="32" name="Imatge 31" descr="icono-grafico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62150" y="5495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39</xdr:row>
      <xdr:rowOff>9525</xdr:rowOff>
    </xdr:from>
    <xdr:to>
      <xdr:col>5</xdr:col>
      <xdr:colOff>28575</xdr:colOff>
      <xdr:row>39</xdr:row>
      <xdr:rowOff>152400</xdr:rowOff>
    </xdr:to>
    <xdr:pic>
      <xdr:nvPicPr>
        <xdr:cNvPr id="36" name="Imatge 35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933700" y="62293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42</xdr:row>
      <xdr:rowOff>9525</xdr:rowOff>
    </xdr:from>
    <xdr:to>
      <xdr:col>3</xdr:col>
      <xdr:colOff>523875</xdr:colOff>
      <xdr:row>42</xdr:row>
      <xdr:rowOff>180975</xdr:rowOff>
    </xdr:to>
    <xdr:pic>
      <xdr:nvPicPr>
        <xdr:cNvPr id="37" name="Imatge 36" descr="icono-tabla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43</xdr:row>
      <xdr:rowOff>9525</xdr:rowOff>
    </xdr:from>
    <xdr:to>
      <xdr:col>3</xdr:col>
      <xdr:colOff>533400</xdr:colOff>
      <xdr:row>43</xdr:row>
      <xdr:rowOff>180975</xdr:rowOff>
    </xdr:to>
    <xdr:pic>
      <xdr:nvPicPr>
        <xdr:cNvPr id="39" name="Imatge 38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0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44</xdr:row>
      <xdr:rowOff>9525</xdr:rowOff>
    </xdr:from>
    <xdr:to>
      <xdr:col>5</xdr:col>
      <xdr:colOff>9525</xdr:colOff>
      <xdr:row>44</xdr:row>
      <xdr:rowOff>180975</xdr:rowOff>
    </xdr:to>
    <xdr:pic>
      <xdr:nvPicPr>
        <xdr:cNvPr id="41" name="Imatge 40" descr="icono-tabla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86075" y="7181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45</xdr:row>
      <xdr:rowOff>19050</xdr:rowOff>
    </xdr:from>
    <xdr:to>
      <xdr:col>3</xdr:col>
      <xdr:colOff>342900</xdr:colOff>
      <xdr:row>46</xdr:row>
      <xdr:rowOff>0</xdr:rowOff>
    </xdr:to>
    <xdr:pic>
      <xdr:nvPicPr>
        <xdr:cNvPr id="43" name="Imatge 42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025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54</xdr:row>
      <xdr:rowOff>19050</xdr:rowOff>
    </xdr:from>
    <xdr:to>
      <xdr:col>4</xdr:col>
      <xdr:colOff>466725</xdr:colOff>
      <xdr:row>55</xdr:row>
      <xdr:rowOff>0</xdr:rowOff>
    </xdr:to>
    <xdr:pic>
      <xdr:nvPicPr>
        <xdr:cNvPr id="45" name="Imatge 44" descr="icono-tabla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3675" y="8534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55</xdr:row>
      <xdr:rowOff>9525</xdr:rowOff>
    </xdr:from>
    <xdr:to>
      <xdr:col>4</xdr:col>
      <xdr:colOff>76200</xdr:colOff>
      <xdr:row>55</xdr:row>
      <xdr:rowOff>180975</xdr:rowOff>
    </xdr:to>
    <xdr:pic>
      <xdr:nvPicPr>
        <xdr:cNvPr id="47" name="Imatge 46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56</xdr:row>
      <xdr:rowOff>9525</xdr:rowOff>
    </xdr:from>
    <xdr:to>
      <xdr:col>5</xdr:col>
      <xdr:colOff>438150</xdr:colOff>
      <xdr:row>56</xdr:row>
      <xdr:rowOff>180975</xdr:rowOff>
    </xdr:to>
    <xdr:pic>
      <xdr:nvPicPr>
        <xdr:cNvPr id="49" name="Imatge 48" descr="icono-tabla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14700" y="8905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56</xdr:row>
      <xdr:rowOff>180975</xdr:rowOff>
    </xdr:from>
    <xdr:to>
      <xdr:col>5</xdr:col>
      <xdr:colOff>57150</xdr:colOff>
      <xdr:row>57</xdr:row>
      <xdr:rowOff>161925</xdr:rowOff>
    </xdr:to>
    <xdr:pic>
      <xdr:nvPicPr>
        <xdr:cNvPr id="51" name="Imatge 5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33700" y="90773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21120</xdr:colOff>
      <xdr:row>61</xdr:row>
      <xdr:rowOff>1242</xdr:rowOff>
    </xdr:from>
    <xdr:to>
      <xdr:col>4</xdr:col>
      <xdr:colOff>192570</xdr:colOff>
      <xdr:row>61</xdr:row>
      <xdr:rowOff>172692</xdr:rowOff>
    </xdr:to>
    <xdr:pic>
      <xdr:nvPicPr>
        <xdr:cNvPr id="55" name="Imatge 54" descr="icono-tabla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98" y="1263222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211620</xdr:colOff>
      <xdr:row>61</xdr:row>
      <xdr:rowOff>10767</xdr:rowOff>
    </xdr:from>
    <xdr:to>
      <xdr:col>4</xdr:col>
      <xdr:colOff>354495</xdr:colOff>
      <xdr:row>61</xdr:row>
      <xdr:rowOff>153642</xdr:rowOff>
    </xdr:to>
    <xdr:pic>
      <xdr:nvPicPr>
        <xdr:cNvPr id="56" name="Imatge 55" descr="icono-grafico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365098" y="1264174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63</xdr:row>
      <xdr:rowOff>9525</xdr:rowOff>
    </xdr:from>
    <xdr:to>
      <xdr:col>4</xdr:col>
      <xdr:colOff>352425</xdr:colOff>
      <xdr:row>63</xdr:row>
      <xdr:rowOff>180975</xdr:rowOff>
    </xdr:to>
    <xdr:pic>
      <xdr:nvPicPr>
        <xdr:cNvPr id="57" name="Imatge 56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9375" y="1043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63</xdr:row>
      <xdr:rowOff>19050</xdr:rowOff>
    </xdr:from>
    <xdr:to>
      <xdr:col>4</xdr:col>
      <xdr:colOff>514350</xdr:colOff>
      <xdr:row>63</xdr:row>
      <xdr:rowOff>161925</xdr:rowOff>
    </xdr:to>
    <xdr:pic>
      <xdr:nvPicPr>
        <xdr:cNvPr id="58" name="Imatge 57" descr="icono-grafico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09875" y="10448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65</xdr:row>
      <xdr:rowOff>7038</xdr:rowOff>
    </xdr:from>
    <xdr:to>
      <xdr:col>3</xdr:col>
      <xdr:colOff>276225</xdr:colOff>
      <xdr:row>65</xdr:row>
      <xdr:rowOff>178488</xdr:rowOff>
    </xdr:to>
    <xdr:pic>
      <xdr:nvPicPr>
        <xdr:cNvPr id="59" name="Imatge 58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45340" y="13400016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65</xdr:row>
      <xdr:rowOff>24849</xdr:rowOff>
    </xdr:from>
    <xdr:to>
      <xdr:col>3</xdr:col>
      <xdr:colOff>438150</xdr:colOff>
      <xdr:row>65</xdr:row>
      <xdr:rowOff>167724</xdr:rowOff>
    </xdr:to>
    <xdr:pic>
      <xdr:nvPicPr>
        <xdr:cNvPr id="60" name="Imatge 59" descr="icono-grafico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35840" y="1341782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69</xdr:row>
      <xdr:rowOff>9525</xdr:rowOff>
    </xdr:from>
    <xdr:to>
      <xdr:col>5</xdr:col>
      <xdr:colOff>19050</xdr:colOff>
      <xdr:row>69</xdr:row>
      <xdr:rowOff>180975</xdr:rowOff>
    </xdr:to>
    <xdr:pic>
      <xdr:nvPicPr>
        <xdr:cNvPr id="61" name="Imatge 60" descr="icono-tabla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956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69</xdr:row>
      <xdr:rowOff>19050</xdr:rowOff>
    </xdr:from>
    <xdr:to>
      <xdr:col>5</xdr:col>
      <xdr:colOff>180975</xdr:colOff>
      <xdr:row>69</xdr:row>
      <xdr:rowOff>161925</xdr:rowOff>
    </xdr:to>
    <xdr:pic>
      <xdr:nvPicPr>
        <xdr:cNvPr id="62" name="Imatge 61" descr="icono-grafico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086100" y="11410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69</xdr:row>
      <xdr:rowOff>180975</xdr:rowOff>
    </xdr:from>
    <xdr:to>
      <xdr:col>4</xdr:col>
      <xdr:colOff>285750</xdr:colOff>
      <xdr:row>70</xdr:row>
      <xdr:rowOff>161925</xdr:rowOff>
    </xdr:to>
    <xdr:pic>
      <xdr:nvPicPr>
        <xdr:cNvPr id="63" name="Imatge 62" descr="icono-tabla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700" y="11572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70</xdr:row>
      <xdr:rowOff>0</xdr:rowOff>
    </xdr:from>
    <xdr:to>
      <xdr:col>4</xdr:col>
      <xdr:colOff>447675</xdr:colOff>
      <xdr:row>70</xdr:row>
      <xdr:rowOff>142875</xdr:rowOff>
    </xdr:to>
    <xdr:pic>
      <xdr:nvPicPr>
        <xdr:cNvPr id="64" name="Imatge 63" descr="icono-grafico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743200" y="11582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15</xdr:row>
      <xdr:rowOff>9525</xdr:rowOff>
    </xdr:from>
    <xdr:to>
      <xdr:col>4</xdr:col>
      <xdr:colOff>404378</xdr:colOff>
      <xdr:row>15</xdr:row>
      <xdr:rowOff>161924</xdr:rowOff>
    </xdr:to>
    <xdr:pic>
      <xdr:nvPicPr>
        <xdr:cNvPr id="72" name="Imatge 71" descr="Comparativa.PNG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2381250" y="31527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28</xdr:row>
      <xdr:rowOff>0</xdr:rowOff>
    </xdr:from>
    <xdr:to>
      <xdr:col>5</xdr:col>
      <xdr:colOff>499628</xdr:colOff>
      <xdr:row>28</xdr:row>
      <xdr:rowOff>152399</xdr:rowOff>
    </xdr:to>
    <xdr:pic>
      <xdr:nvPicPr>
        <xdr:cNvPr id="74" name="Imatge 73" descr="Comparativa.PNG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3086100" y="54387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29</xdr:row>
      <xdr:rowOff>9525</xdr:rowOff>
    </xdr:from>
    <xdr:to>
      <xdr:col>4</xdr:col>
      <xdr:colOff>556778</xdr:colOff>
      <xdr:row>29</xdr:row>
      <xdr:rowOff>161924</xdr:rowOff>
    </xdr:to>
    <xdr:pic>
      <xdr:nvPicPr>
        <xdr:cNvPr id="75" name="Imatge 74" descr="Comparativa.PNG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2533650" y="5638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34</xdr:row>
      <xdr:rowOff>9525</xdr:rowOff>
    </xdr:from>
    <xdr:to>
      <xdr:col>3</xdr:col>
      <xdr:colOff>528203</xdr:colOff>
      <xdr:row>34</xdr:row>
      <xdr:rowOff>161924</xdr:rowOff>
    </xdr:to>
    <xdr:pic>
      <xdr:nvPicPr>
        <xdr:cNvPr id="76" name="Imatge 75" descr="Comparativa.PNG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1895475" y="64008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39</xdr:row>
      <xdr:rowOff>9525</xdr:rowOff>
    </xdr:from>
    <xdr:to>
      <xdr:col>5</xdr:col>
      <xdr:colOff>242453</xdr:colOff>
      <xdr:row>39</xdr:row>
      <xdr:rowOff>161924</xdr:rowOff>
    </xdr:to>
    <xdr:pic>
      <xdr:nvPicPr>
        <xdr:cNvPr id="77" name="Imatge 76" descr="Comparativa.PNG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2828925" y="773430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55033</xdr:colOff>
      <xdr:row>54</xdr:row>
      <xdr:rowOff>27517</xdr:rowOff>
    </xdr:from>
    <xdr:to>
      <xdr:col>5</xdr:col>
      <xdr:colOff>225519</xdr:colOff>
      <xdr:row>54</xdr:row>
      <xdr:rowOff>179916</xdr:rowOff>
    </xdr:to>
    <xdr:pic>
      <xdr:nvPicPr>
        <xdr:cNvPr id="78" name="Imatge 77" descr="Comparativa.PNG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2827866" y="11446934"/>
          <a:ext cx="170486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65</xdr:row>
      <xdr:rowOff>31887</xdr:rowOff>
    </xdr:from>
    <xdr:to>
      <xdr:col>4</xdr:col>
      <xdr:colOff>4328</xdr:colOff>
      <xdr:row>65</xdr:row>
      <xdr:rowOff>184286</xdr:rowOff>
    </xdr:to>
    <xdr:pic>
      <xdr:nvPicPr>
        <xdr:cNvPr id="79" name="Imatge 78" descr="Comparativa.PNG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1988240" y="13424865"/>
          <a:ext cx="169566" cy="152399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6</xdr:row>
      <xdr:rowOff>0</xdr:rowOff>
    </xdr:from>
    <xdr:to>
      <xdr:col>1</xdr:col>
      <xdr:colOff>277284</xdr:colOff>
      <xdr:row>6</xdr:row>
      <xdr:rowOff>171450</xdr:rowOff>
    </xdr:to>
    <xdr:pic>
      <xdr:nvPicPr>
        <xdr:cNvPr id="83" name="Imatge 82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334" y="2106083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6</xdr:row>
      <xdr:rowOff>195102</xdr:rowOff>
    </xdr:from>
    <xdr:to>
      <xdr:col>1</xdr:col>
      <xdr:colOff>259293</xdr:colOff>
      <xdr:row>7</xdr:row>
      <xdr:rowOff>170944</xdr:rowOff>
    </xdr:to>
    <xdr:pic>
      <xdr:nvPicPr>
        <xdr:cNvPr id="86" name="Imatge 85" descr="icono-grafico.gif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31157" y="2282319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11503</xdr:rowOff>
    </xdr:from>
    <xdr:to>
      <xdr:col>1</xdr:col>
      <xdr:colOff>272087</xdr:colOff>
      <xdr:row>8</xdr:row>
      <xdr:rowOff>161601</xdr:rowOff>
    </xdr:to>
    <xdr:pic>
      <xdr:nvPicPr>
        <xdr:cNvPr id="87" name="Imatge 86" descr="Comparativa.PNG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420573" y="2496286"/>
          <a:ext cx="166253" cy="150098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54</xdr:row>
      <xdr:rowOff>42332</xdr:rowOff>
    </xdr:from>
    <xdr:to>
      <xdr:col>5</xdr:col>
      <xdr:colOff>47624</xdr:colOff>
      <xdr:row>54</xdr:row>
      <xdr:rowOff>185207</xdr:rowOff>
    </xdr:to>
    <xdr:pic>
      <xdr:nvPicPr>
        <xdr:cNvPr id="80" name="Imatge 41" descr="icono-grafico.gif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77582" y="1146174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55</xdr:row>
      <xdr:rowOff>31750</xdr:rowOff>
    </xdr:from>
    <xdr:to>
      <xdr:col>4</xdr:col>
      <xdr:colOff>227542</xdr:colOff>
      <xdr:row>55</xdr:row>
      <xdr:rowOff>174625</xdr:rowOff>
    </xdr:to>
    <xdr:pic>
      <xdr:nvPicPr>
        <xdr:cNvPr id="81" name="Imatge 41" descr="icono-grafico.gif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243667" y="11641667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56</xdr:row>
      <xdr:rowOff>10584</xdr:rowOff>
    </xdr:from>
    <xdr:to>
      <xdr:col>5</xdr:col>
      <xdr:colOff>597959</xdr:colOff>
      <xdr:row>56</xdr:row>
      <xdr:rowOff>153459</xdr:rowOff>
    </xdr:to>
    <xdr:pic>
      <xdr:nvPicPr>
        <xdr:cNvPr id="82" name="Imatge 41" descr="icono-grafico.gif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227917" y="11811001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105833</xdr:colOff>
      <xdr:row>56</xdr:row>
      <xdr:rowOff>190499</xdr:rowOff>
    </xdr:from>
    <xdr:to>
      <xdr:col>5</xdr:col>
      <xdr:colOff>248708</xdr:colOff>
      <xdr:row>57</xdr:row>
      <xdr:rowOff>142874</xdr:rowOff>
    </xdr:to>
    <xdr:pic>
      <xdr:nvPicPr>
        <xdr:cNvPr id="84" name="Imatge 41" descr="icono-grafico.gif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78666" y="1199091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110987</xdr:colOff>
      <xdr:row>10</xdr:row>
      <xdr:rowOff>6626</xdr:rowOff>
    </xdr:from>
    <xdr:to>
      <xdr:col>5</xdr:col>
      <xdr:colOff>282437</xdr:colOff>
      <xdr:row>10</xdr:row>
      <xdr:rowOff>178076</xdr:rowOff>
    </xdr:to>
    <xdr:pic>
      <xdr:nvPicPr>
        <xdr:cNvPr id="85" name="Imatge 84" descr="icono-tabla.gif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77378" y="2880691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586823</xdr:colOff>
      <xdr:row>23</xdr:row>
      <xdr:rowOff>45970</xdr:rowOff>
    </xdr:from>
    <xdr:to>
      <xdr:col>4</xdr:col>
      <xdr:colOff>145360</xdr:colOff>
      <xdr:row>24</xdr:row>
      <xdr:rowOff>26920</xdr:rowOff>
    </xdr:to>
    <xdr:pic>
      <xdr:nvPicPr>
        <xdr:cNvPr id="89" name="Imatge 88" descr="icono-tabla.gif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27388" y="5421383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192985</xdr:colOff>
      <xdr:row>23</xdr:row>
      <xdr:rowOff>65020</xdr:rowOff>
    </xdr:from>
    <xdr:to>
      <xdr:col>4</xdr:col>
      <xdr:colOff>335860</xdr:colOff>
      <xdr:row>24</xdr:row>
      <xdr:rowOff>17395</xdr:rowOff>
    </xdr:to>
    <xdr:pic>
      <xdr:nvPicPr>
        <xdr:cNvPr id="90" name="Imatge 89" descr="icono-grafico.gif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346463" y="5440433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354910</xdr:colOff>
      <xdr:row>23</xdr:row>
      <xdr:rowOff>65020</xdr:rowOff>
    </xdr:from>
    <xdr:to>
      <xdr:col>4</xdr:col>
      <xdr:colOff>524476</xdr:colOff>
      <xdr:row>24</xdr:row>
      <xdr:rowOff>26919</xdr:rowOff>
    </xdr:to>
    <xdr:pic>
      <xdr:nvPicPr>
        <xdr:cNvPr id="91" name="Imatge 90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2508388" y="5440433"/>
          <a:ext cx="169566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94007</xdr:colOff>
      <xdr:row>32</xdr:row>
      <xdr:rowOff>177248</xdr:rowOff>
    </xdr:from>
    <xdr:to>
      <xdr:col>3</xdr:col>
      <xdr:colOff>268770</xdr:colOff>
      <xdr:row>33</xdr:row>
      <xdr:rowOff>158198</xdr:rowOff>
    </xdr:to>
    <xdr:pic>
      <xdr:nvPicPr>
        <xdr:cNvPr id="92" name="Imatge 91" descr="icono-tabla.gif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4572" y="7267161"/>
          <a:ext cx="174763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287820</xdr:colOff>
      <xdr:row>32</xdr:row>
      <xdr:rowOff>186773</xdr:rowOff>
    </xdr:from>
    <xdr:to>
      <xdr:col>3</xdr:col>
      <xdr:colOff>430695</xdr:colOff>
      <xdr:row>33</xdr:row>
      <xdr:rowOff>139148</xdr:rowOff>
    </xdr:to>
    <xdr:pic>
      <xdr:nvPicPr>
        <xdr:cNvPr id="93" name="Imatge 92" descr="icono-grafico.gif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828385" y="727668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414131</xdr:colOff>
      <xdr:row>46</xdr:row>
      <xdr:rowOff>33131</xdr:rowOff>
    </xdr:from>
    <xdr:to>
      <xdr:col>4</xdr:col>
      <xdr:colOff>557006</xdr:colOff>
      <xdr:row>46</xdr:row>
      <xdr:rowOff>176006</xdr:rowOff>
    </xdr:to>
    <xdr:pic>
      <xdr:nvPicPr>
        <xdr:cNvPr id="94" name="Imatge 93" descr="icono-grafico.gif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67609" y="9790044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521804</xdr:colOff>
      <xdr:row>47</xdr:row>
      <xdr:rowOff>41413</xdr:rowOff>
    </xdr:from>
    <xdr:to>
      <xdr:col>5</xdr:col>
      <xdr:colOff>51766</xdr:colOff>
      <xdr:row>47</xdr:row>
      <xdr:rowOff>184288</xdr:rowOff>
    </xdr:to>
    <xdr:pic>
      <xdr:nvPicPr>
        <xdr:cNvPr id="95" name="Imatge 94" descr="icono-grafico.gif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675282" y="9988826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124240</xdr:colOff>
      <xdr:row>48</xdr:row>
      <xdr:rowOff>16565</xdr:rowOff>
    </xdr:from>
    <xdr:to>
      <xdr:col>5</xdr:col>
      <xdr:colOff>267115</xdr:colOff>
      <xdr:row>48</xdr:row>
      <xdr:rowOff>159440</xdr:rowOff>
    </xdr:to>
    <xdr:pic>
      <xdr:nvPicPr>
        <xdr:cNvPr id="96" name="Imatge 95" descr="icono-grafico.gif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90631" y="1015447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281609</xdr:colOff>
      <xdr:row>53</xdr:row>
      <xdr:rowOff>8282</xdr:rowOff>
    </xdr:from>
    <xdr:to>
      <xdr:col>2</xdr:col>
      <xdr:colOff>453059</xdr:colOff>
      <xdr:row>53</xdr:row>
      <xdr:rowOff>179732</xdr:rowOff>
    </xdr:to>
    <xdr:pic>
      <xdr:nvPicPr>
        <xdr:cNvPr id="97" name="Imatge 96" descr="icono-tabla.gif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9261" y="11106978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366092</xdr:colOff>
      <xdr:row>60</xdr:row>
      <xdr:rowOff>188843</xdr:rowOff>
    </xdr:from>
    <xdr:to>
      <xdr:col>4</xdr:col>
      <xdr:colOff>535658</xdr:colOff>
      <xdr:row>61</xdr:row>
      <xdr:rowOff>150742</xdr:rowOff>
    </xdr:to>
    <xdr:pic>
      <xdr:nvPicPr>
        <xdr:cNvPr id="99" name="Imatge 98" descr="Comparativa.PNG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2519570" y="12629321"/>
          <a:ext cx="169566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214933</xdr:colOff>
      <xdr:row>62</xdr:row>
      <xdr:rowOff>4555</xdr:rowOff>
    </xdr:from>
    <xdr:to>
      <xdr:col>4</xdr:col>
      <xdr:colOff>386383</xdr:colOff>
      <xdr:row>62</xdr:row>
      <xdr:rowOff>176005</xdr:rowOff>
    </xdr:to>
    <xdr:pic>
      <xdr:nvPicPr>
        <xdr:cNvPr id="100" name="Imatge 99" descr="icono-tabla.gif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8411" y="12826033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405433</xdr:colOff>
      <xdr:row>62</xdr:row>
      <xdr:rowOff>14080</xdr:rowOff>
    </xdr:from>
    <xdr:to>
      <xdr:col>4</xdr:col>
      <xdr:colOff>548308</xdr:colOff>
      <xdr:row>62</xdr:row>
      <xdr:rowOff>156955</xdr:rowOff>
    </xdr:to>
    <xdr:pic>
      <xdr:nvPicPr>
        <xdr:cNvPr id="101" name="Imatge 100" descr="icono-grafico.gif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558911" y="12835558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559905</xdr:colOff>
      <xdr:row>62</xdr:row>
      <xdr:rowOff>1656</xdr:rowOff>
    </xdr:from>
    <xdr:to>
      <xdr:col>5</xdr:col>
      <xdr:colOff>116558</xdr:colOff>
      <xdr:row>62</xdr:row>
      <xdr:rowOff>154055</xdr:rowOff>
    </xdr:to>
    <xdr:pic>
      <xdr:nvPicPr>
        <xdr:cNvPr id="102" name="Imatge 101" descr="Comparativa.PNG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2713383" y="12823134"/>
          <a:ext cx="169566" cy="152399"/>
        </a:xfrm>
        <a:prstGeom prst="rect">
          <a:avLst/>
        </a:prstGeom>
      </xdr:spPr>
    </xdr:pic>
    <xdr:clientData/>
  </xdr:twoCellAnchor>
  <xdr:twoCellAnchor editAs="oneCell">
    <xdr:from>
      <xdr:col>6</xdr:col>
      <xdr:colOff>93180</xdr:colOff>
      <xdr:row>64</xdr:row>
      <xdr:rowOff>11596</xdr:rowOff>
    </xdr:from>
    <xdr:to>
      <xdr:col>6</xdr:col>
      <xdr:colOff>264630</xdr:colOff>
      <xdr:row>64</xdr:row>
      <xdr:rowOff>183046</xdr:rowOff>
    </xdr:to>
    <xdr:pic>
      <xdr:nvPicPr>
        <xdr:cNvPr id="103" name="Imatge 102" descr="icono-tabla.gif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72484" y="13214074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322385</xdr:colOff>
      <xdr:row>10</xdr:row>
      <xdr:rowOff>14654</xdr:rowOff>
    </xdr:from>
    <xdr:to>
      <xdr:col>5</xdr:col>
      <xdr:colOff>488638</xdr:colOff>
      <xdr:row>10</xdr:row>
      <xdr:rowOff>167053</xdr:rowOff>
    </xdr:to>
    <xdr:pic>
      <xdr:nvPicPr>
        <xdr:cNvPr id="104" name="Imatge 103" descr="Comparativa.PNG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rcRect r="69531" b="62760"/>
        <a:stretch>
          <a:fillRect/>
        </a:stretch>
      </xdr:blipFill>
      <xdr:spPr>
        <a:xfrm>
          <a:off x="3069981" y="2894135"/>
          <a:ext cx="166253" cy="152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0</xdr:rowOff>
    </xdr:from>
    <xdr:to>
      <xdr:col>12</xdr:col>
      <xdr:colOff>294409</xdr:colOff>
      <xdr:row>32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27432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34</xdr:row>
      <xdr:rowOff>0</xdr:rowOff>
    </xdr:from>
    <xdr:to>
      <xdr:col>12</xdr:col>
      <xdr:colOff>294409</xdr:colOff>
      <xdr:row>59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4953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66</xdr:row>
      <xdr:rowOff>0</xdr:rowOff>
    </xdr:from>
    <xdr:to>
      <xdr:col>12</xdr:col>
      <xdr:colOff>294409</xdr:colOff>
      <xdr:row>91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9715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93</xdr:row>
      <xdr:rowOff>0</xdr:rowOff>
    </xdr:from>
    <xdr:to>
      <xdr:col>12</xdr:col>
      <xdr:colOff>294409</xdr:colOff>
      <xdr:row>118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4478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120</xdr:row>
      <xdr:rowOff>0</xdr:rowOff>
    </xdr:from>
    <xdr:to>
      <xdr:col>12</xdr:col>
      <xdr:colOff>294409</xdr:colOff>
      <xdr:row>145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9240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149</xdr:row>
      <xdr:rowOff>0</xdr:rowOff>
    </xdr:from>
    <xdr:to>
      <xdr:col>12</xdr:col>
      <xdr:colOff>294409</xdr:colOff>
      <xdr:row>174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24003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176</xdr:row>
      <xdr:rowOff>0</xdr:rowOff>
    </xdr:from>
    <xdr:to>
      <xdr:col>12</xdr:col>
      <xdr:colOff>294409</xdr:colOff>
      <xdr:row>201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28765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203</xdr:row>
      <xdr:rowOff>0</xdr:rowOff>
    </xdr:from>
    <xdr:to>
      <xdr:col>12</xdr:col>
      <xdr:colOff>294409</xdr:colOff>
      <xdr:row>228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33528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230</xdr:row>
      <xdr:rowOff>0</xdr:rowOff>
    </xdr:from>
    <xdr:to>
      <xdr:col>12</xdr:col>
      <xdr:colOff>294409</xdr:colOff>
      <xdr:row>255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38290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257</xdr:row>
      <xdr:rowOff>0</xdr:rowOff>
    </xdr:from>
    <xdr:to>
      <xdr:col>12</xdr:col>
      <xdr:colOff>294409</xdr:colOff>
      <xdr:row>282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505206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284</xdr:row>
      <xdr:rowOff>0</xdr:rowOff>
    </xdr:from>
    <xdr:to>
      <xdr:col>12</xdr:col>
      <xdr:colOff>294409</xdr:colOff>
      <xdr:row>309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47815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311</xdr:row>
      <xdr:rowOff>0</xdr:rowOff>
    </xdr:from>
    <xdr:to>
      <xdr:col>12</xdr:col>
      <xdr:colOff>294409</xdr:colOff>
      <xdr:row>336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2578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338</xdr:row>
      <xdr:rowOff>0</xdr:rowOff>
    </xdr:from>
    <xdr:to>
      <xdr:col>12</xdr:col>
      <xdr:colOff>294409</xdr:colOff>
      <xdr:row>363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7340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365</xdr:row>
      <xdr:rowOff>0</xdr:rowOff>
    </xdr:from>
    <xdr:to>
      <xdr:col>12</xdr:col>
      <xdr:colOff>294409</xdr:colOff>
      <xdr:row>390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62103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392</xdr:row>
      <xdr:rowOff>0</xdr:rowOff>
    </xdr:from>
    <xdr:to>
      <xdr:col>27</xdr:col>
      <xdr:colOff>411432</xdr:colOff>
      <xdr:row>417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76238100"/>
          <a:ext cx="16261031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546</xdr:row>
      <xdr:rowOff>0</xdr:rowOff>
    </xdr:from>
    <xdr:to>
      <xdr:col>12</xdr:col>
      <xdr:colOff>294409</xdr:colOff>
      <xdr:row>571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91059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573</xdr:row>
      <xdr:rowOff>0</xdr:rowOff>
    </xdr:from>
    <xdr:to>
      <xdr:col>12</xdr:col>
      <xdr:colOff>294409</xdr:colOff>
      <xdr:row>598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95821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600</xdr:row>
      <xdr:rowOff>0</xdr:rowOff>
    </xdr:from>
    <xdr:to>
      <xdr:col>12</xdr:col>
      <xdr:colOff>294409</xdr:colOff>
      <xdr:row>625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00584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657</xdr:row>
      <xdr:rowOff>0</xdr:rowOff>
    </xdr:from>
    <xdr:to>
      <xdr:col>12</xdr:col>
      <xdr:colOff>294409</xdr:colOff>
      <xdr:row>682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27053975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684</xdr:row>
      <xdr:rowOff>0</xdr:rowOff>
    </xdr:from>
    <xdr:to>
      <xdr:col>12</xdr:col>
      <xdr:colOff>294409</xdr:colOff>
      <xdr:row>709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200150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711</xdr:row>
      <xdr:rowOff>0</xdr:rowOff>
    </xdr:from>
    <xdr:to>
      <xdr:col>12</xdr:col>
      <xdr:colOff>294409</xdr:colOff>
      <xdr:row>736</xdr:row>
      <xdr:rowOff>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24777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738</xdr:row>
      <xdr:rowOff>0</xdr:rowOff>
    </xdr:from>
    <xdr:to>
      <xdr:col>12</xdr:col>
      <xdr:colOff>294409</xdr:colOff>
      <xdr:row>763</xdr:row>
      <xdr:rowOff>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343025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795</xdr:row>
      <xdr:rowOff>0</xdr:rowOff>
    </xdr:from>
    <xdr:to>
      <xdr:col>12</xdr:col>
      <xdr:colOff>294409</xdr:colOff>
      <xdr:row>820</xdr:row>
      <xdr:rowOff>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154076400"/>
          <a:ext cx="7000008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422</xdr:row>
      <xdr:rowOff>161925</xdr:rowOff>
    </xdr:from>
    <xdr:to>
      <xdr:col>12</xdr:col>
      <xdr:colOff>38101</xdr:colOff>
      <xdr:row>449</xdr:row>
      <xdr:rowOff>114300</xdr:rowOff>
    </xdr:to>
    <xdr:pic>
      <xdr:nvPicPr>
        <xdr:cNvPr id="33" name="Imatge 3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14351" y="82076925"/>
          <a:ext cx="6743700" cy="51816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627</xdr:row>
      <xdr:rowOff>0</xdr:rowOff>
    </xdr:from>
    <xdr:to>
      <xdr:col>17</xdr:col>
      <xdr:colOff>523876</xdr:colOff>
      <xdr:row>653</xdr:row>
      <xdr:rowOff>228600</xdr:rowOff>
    </xdr:to>
    <xdr:pic>
      <xdr:nvPicPr>
        <xdr:cNvPr id="34" name="Imatge 33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14351" y="120843675"/>
          <a:ext cx="10277475" cy="5181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455</xdr:row>
      <xdr:rowOff>0</xdr:rowOff>
    </xdr:from>
    <xdr:to>
      <xdr:col>26</xdr:col>
      <xdr:colOff>247650</xdr:colOff>
      <xdr:row>480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14350" y="88172925"/>
          <a:ext cx="154876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483</xdr:row>
      <xdr:rowOff>0</xdr:rowOff>
    </xdr:from>
    <xdr:to>
      <xdr:col>26</xdr:col>
      <xdr:colOff>247650</xdr:colOff>
      <xdr:row>508</xdr:row>
      <xdr:rowOff>152400</xdr:rowOff>
    </xdr:to>
    <xdr:pic>
      <xdr:nvPicPr>
        <xdr:cNvPr id="36" name="Imatge 3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14350" y="93506925"/>
          <a:ext cx="154876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513</xdr:row>
      <xdr:rowOff>0</xdr:rowOff>
    </xdr:from>
    <xdr:to>
      <xdr:col>26</xdr:col>
      <xdr:colOff>247650</xdr:colOff>
      <xdr:row>538</xdr:row>
      <xdr:rowOff>38100</xdr:rowOff>
    </xdr:to>
    <xdr:pic>
      <xdr:nvPicPr>
        <xdr:cNvPr id="37" name="Imatge 36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14350" y="98840925"/>
          <a:ext cx="15487650" cy="48006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768</xdr:row>
      <xdr:rowOff>0</xdr:rowOff>
    </xdr:from>
    <xdr:to>
      <xdr:col>12</xdr:col>
      <xdr:colOff>381001</xdr:colOff>
      <xdr:row>793</xdr:row>
      <xdr:rowOff>38100</xdr:rowOff>
    </xdr:to>
    <xdr:pic>
      <xdr:nvPicPr>
        <xdr:cNvPr id="17" name="Imatge 16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14351" y="148923375"/>
          <a:ext cx="7086600" cy="4800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365692</xdr:colOff>
      <xdr:row>286</xdr:row>
      <xdr:rowOff>71437</xdr:rowOff>
    </xdr:from>
    <xdr:to>
      <xdr:col>1</xdr:col>
      <xdr:colOff>185399</xdr:colOff>
      <xdr:row>287</xdr:row>
      <xdr:rowOff>226220</xdr:rowOff>
    </xdr:to>
    <xdr:pic>
      <xdr:nvPicPr>
        <xdr:cNvPr id="18" name="Imatge 22" descr="informacion-icono-8985-9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692" y="42961151"/>
          <a:ext cx="432028" cy="426926"/>
        </a:xfrm>
        <a:prstGeom prst="rect">
          <a:avLst/>
        </a:prstGeom>
      </xdr:spPr>
    </xdr:pic>
    <xdr:clientData/>
  </xdr:twoCellAnchor>
  <xdr:twoCellAnchor editAs="oneCell">
    <xdr:from>
      <xdr:col>1</xdr:col>
      <xdr:colOff>44824</xdr:colOff>
      <xdr:row>26</xdr:row>
      <xdr:rowOff>0</xdr:rowOff>
    </xdr:from>
    <xdr:to>
      <xdr:col>20</xdr:col>
      <xdr:colOff>582706</xdr:colOff>
      <xdr:row>48</xdr:row>
      <xdr:rowOff>87404</xdr:rowOff>
    </xdr:to>
    <xdr:pic>
      <xdr:nvPicPr>
        <xdr:cNvPr id="20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76" t="9959" r="-1076"/>
        <a:stretch/>
      </xdr:blipFill>
      <xdr:spPr bwMode="auto">
        <a:xfrm>
          <a:off x="657145" y="9633857"/>
          <a:ext cx="11831811" cy="4360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99</xdr:row>
      <xdr:rowOff>100852</xdr:rowOff>
    </xdr:from>
    <xdr:to>
      <xdr:col>20</xdr:col>
      <xdr:colOff>537883</xdr:colOff>
      <xdr:row>121</xdr:row>
      <xdr:rowOff>147915</xdr:rowOff>
    </xdr:to>
    <xdr:pic>
      <xdr:nvPicPr>
        <xdr:cNvPr id="23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76" t="9866" r="-1076"/>
        <a:stretch/>
      </xdr:blipFill>
      <xdr:spPr bwMode="auto">
        <a:xfrm>
          <a:off x="605119" y="17850970"/>
          <a:ext cx="11698940" cy="4361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123</xdr:row>
      <xdr:rowOff>56030</xdr:rowOff>
    </xdr:from>
    <xdr:to>
      <xdr:col>20</xdr:col>
      <xdr:colOff>537883</xdr:colOff>
      <xdr:row>145</xdr:row>
      <xdr:rowOff>145677</xdr:rowOff>
    </xdr:to>
    <xdr:pic>
      <xdr:nvPicPr>
        <xdr:cNvPr id="24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76" t="9912" r="-1076"/>
        <a:stretch/>
      </xdr:blipFill>
      <xdr:spPr bwMode="auto">
        <a:xfrm>
          <a:off x="605119" y="22691912"/>
          <a:ext cx="11698940" cy="435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148</xdr:row>
      <xdr:rowOff>145676</xdr:rowOff>
    </xdr:from>
    <xdr:to>
      <xdr:col>14</xdr:col>
      <xdr:colOff>257868</xdr:colOff>
      <xdr:row>176</xdr:row>
      <xdr:rowOff>2801</xdr:rowOff>
    </xdr:to>
    <xdr:pic>
      <xdr:nvPicPr>
        <xdr:cNvPr id="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9" y="27051000"/>
          <a:ext cx="7788220" cy="514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181</xdr:row>
      <xdr:rowOff>56028</xdr:rowOff>
    </xdr:from>
    <xdr:to>
      <xdr:col>20</xdr:col>
      <xdr:colOff>537883</xdr:colOff>
      <xdr:row>203</xdr:row>
      <xdr:rowOff>143433</xdr:rowOff>
    </xdr:to>
    <xdr:pic>
      <xdr:nvPicPr>
        <xdr:cNvPr id="26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76" t="9959" r="-1076"/>
        <a:stretch/>
      </xdr:blipFill>
      <xdr:spPr bwMode="auto">
        <a:xfrm>
          <a:off x="605119" y="32676352"/>
          <a:ext cx="11698940" cy="435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210</xdr:row>
      <xdr:rowOff>56029</xdr:rowOff>
    </xdr:from>
    <xdr:to>
      <xdr:col>20</xdr:col>
      <xdr:colOff>537883</xdr:colOff>
      <xdr:row>232</xdr:row>
      <xdr:rowOff>141194</xdr:rowOff>
    </xdr:to>
    <xdr:pic>
      <xdr:nvPicPr>
        <xdr:cNvPr id="27" name="Pictur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76" t="10004" r="-1076"/>
        <a:stretch/>
      </xdr:blipFill>
      <xdr:spPr bwMode="auto">
        <a:xfrm>
          <a:off x="612322" y="38482600"/>
          <a:ext cx="11831811" cy="4357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</xdr:colOff>
      <xdr:row>52</xdr:row>
      <xdr:rowOff>11335</xdr:rowOff>
    </xdr:from>
    <xdr:to>
      <xdr:col>20</xdr:col>
      <xdr:colOff>542924</xdr:colOff>
      <xdr:row>72</xdr:row>
      <xdr:rowOff>152400</xdr:rowOff>
    </xdr:to>
    <xdr:pic>
      <xdr:nvPicPr>
        <xdr:cNvPr id="2" name="Imatge 1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t="9980"/>
        <a:stretch/>
      </xdr:blipFill>
      <xdr:spPr>
        <a:xfrm>
          <a:off x="654423" y="8326660"/>
          <a:ext cx="11737601" cy="4484465"/>
        </a:xfrm>
        <a:prstGeom prst="rect">
          <a:avLst/>
        </a:prstGeom>
      </xdr:spPr>
    </xdr:pic>
    <xdr:clientData/>
  </xdr:twoCellAnchor>
  <xdr:twoCellAnchor editAs="oneCell">
    <xdr:from>
      <xdr:col>1</xdr:col>
      <xdr:colOff>44823</xdr:colOff>
      <xdr:row>74</xdr:row>
      <xdr:rowOff>45479</xdr:rowOff>
    </xdr:from>
    <xdr:to>
      <xdr:col>20</xdr:col>
      <xdr:colOff>428625</xdr:colOff>
      <xdr:row>97</xdr:row>
      <xdr:rowOff>104775</xdr:rowOff>
    </xdr:to>
    <xdr:pic>
      <xdr:nvPicPr>
        <xdr:cNvPr id="28" name="Imatge 27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9980"/>
        <a:stretch/>
      </xdr:blipFill>
      <xdr:spPr>
        <a:xfrm>
          <a:off x="654423" y="13656704"/>
          <a:ext cx="11623302" cy="444079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234</xdr:row>
      <xdr:rowOff>81643</xdr:rowOff>
    </xdr:from>
    <xdr:to>
      <xdr:col>20</xdr:col>
      <xdr:colOff>174172</xdr:colOff>
      <xdr:row>257</xdr:row>
      <xdr:rowOff>104775</xdr:rowOff>
    </xdr:to>
    <xdr:pic>
      <xdr:nvPicPr>
        <xdr:cNvPr id="3" name="Imatge 2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t="9506"/>
        <a:stretch/>
      </xdr:blipFill>
      <xdr:spPr>
        <a:xfrm>
          <a:off x="612322" y="44726679"/>
          <a:ext cx="11468100" cy="440463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259</xdr:row>
      <xdr:rowOff>122464</xdr:rowOff>
    </xdr:from>
    <xdr:to>
      <xdr:col>20</xdr:col>
      <xdr:colOff>174172</xdr:colOff>
      <xdr:row>282</xdr:row>
      <xdr:rowOff>104775</xdr:rowOff>
    </xdr:to>
    <xdr:pic>
      <xdr:nvPicPr>
        <xdr:cNvPr id="4" name="Imatge 3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t="10344"/>
        <a:stretch/>
      </xdr:blipFill>
      <xdr:spPr>
        <a:xfrm>
          <a:off x="612322" y="51054000"/>
          <a:ext cx="11468100" cy="4363811"/>
        </a:xfrm>
        <a:prstGeom prst="rect">
          <a:avLst/>
        </a:prstGeom>
      </xdr:spPr>
    </xdr:pic>
    <xdr:clientData/>
  </xdr:twoCellAnchor>
  <xdr:twoCellAnchor editAs="oneCell">
    <xdr:from>
      <xdr:col>1</xdr:col>
      <xdr:colOff>99253</xdr:colOff>
      <xdr:row>10</xdr:row>
      <xdr:rowOff>68035</xdr:rowOff>
    </xdr:from>
    <xdr:to>
      <xdr:col>14</xdr:col>
      <xdr:colOff>137353</xdr:colOff>
      <xdr:row>21</xdr:row>
      <xdr:rowOff>459921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1574" y="3143249"/>
          <a:ext cx="7658100" cy="5181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TOTAL%20U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/>
      <sheetData sheetId="1"/>
      <sheetData sheetId="2"/>
      <sheetData sheetId="3">
        <row r="84">
          <cell r="F84">
            <v>0.63442069741282336</v>
          </cell>
          <cell r="H84">
            <v>0.2283464566929134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qu.cat/doc/doc_97543694_1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studis.aqu.cat/dades/Web/Inici" TargetMode="External"/><Relationship Id="rId2" Type="http://schemas.openxmlformats.org/officeDocument/2006/relationships/hyperlink" Target="http://www.aqu.cat/uploads/insercio_laboral/enquesta2011/experimentals.html" TargetMode="External"/><Relationship Id="rId1" Type="http://schemas.openxmlformats.org/officeDocument/2006/relationships/hyperlink" Target="http://www.aqu.cat/uploads/insercio_laboral/enquesta2011/experimentals.html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showGridLines="0" tabSelected="1" workbookViewId="0">
      <selection activeCell="Q18" sqref="Q18"/>
    </sheetView>
  </sheetViews>
  <sheetFormatPr defaultColWidth="9.140625" defaultRowHeight="15"/>
  <cols>
    <col min="1" max="1" width="4.7109375" customWidth="1"/>
    <col min="2" max="2" width="10.140625" customWidth="1"/>
    <col min="3" max="3" width="13.28515625" customWidth="1"/>
  </cols>
  <sheetData>
    <row r="2" spans="2:16" s="1" customFormat="1" ht="47.25" customHeight="1">
      <c r="B2" s="207" t="s">
        <v>184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s="1" customFormat="1" ht="18.75" customHeight="1"/>
    <row r="4" spans="2:16" ht="27" customHeight="1"/>
    <row r="5" spans="2:16" ht="27" customHeight="1">
      <c r="B5" s="208" t="s">
        <v>167</v>
      </c>
      <c r="C5" s="208"/>
      <c r="D5" s="208"/>
      <c r="E5" s="208"/>
    </row>
    <row r="8" spans="2:16" ht="18.75">
      <c r="B8" s="209" t="s">
        <v>374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</row>
    <row r="9" spans="2:16" s="83" customFormat="1" ht="18.75">
      <c r="B9" s="82"/>
      <c r="C9" s="82"/>
      <c r="D9" s="82"/>
      <c r="E9" s="82"/>
      <c r="F9" s="82"/>
      <c r="G9" s="82"/>
      <c r="H9" s="82"/>
      <c r="I9" s="82"/>
    </row>
    <row r="10" spans="2:16">
      <c r="B10" s="84" t="s">
        <v>1</v>
      </c>
      <c r="C10" s="85"/>
      <c r="D10" t="s">
        <v>415</v>
      </c>
    </row>
    <row r="11" spans="2:16">
      <c r="B11" s="84" t="s">
        <v>168</v>
      </c>
      <c r="C11" s="85"/>
      <c r="D11" t="s">
        <v>375</v>
      </c>
    </row>
    <row r="12" spans="2:16">
      <c r="B12" s="84"/>
      <c r="C12" s="85"/>
      <c r="D12" t="s">
        <v>169</v>
      </c>
    </row>
    <row r="13" spans="2:16">
      <c r="B13" s="84" t="s">
        <v>170</v>
      </c>
      <c r="C13" s="85"/>
      <c r="D13" t="s">
        <v>171</v>
      </c>
    </row>
    <row r="14" spans="2:16">
      <c r="B14" s="84" t="s">
        <v>172</v>
      </c>
      <c r="C14" s="85"/>
      <c r="D14" t="s">
        <v>376</v>
      </c>
    </row>
    <row r="15" spans="2:16">
      <c r="B15" s="86"/>
      <c r="C15" s="87"/>
    </row>
    <row r="16" spans="2:16" ht="16.5" thickBot="1">
      <c r="B16" s="88" t="s">
        <v>180</v>
      </c>
      <c r="C16" s="89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2:7" ht="15.75">
      <c r="B17" s="91"/>
      <c r="C17" s="87"/>
    </row>
    <row r="18" spans="2:7">
      <c r="B18" s="86"/>
      <c r="C18" s="87"/>
    </row>
    <row r="19" spans="2:7" s="83" customFormat="1">
      <c r="B19" s="86"/>
      <c r="C19" s="87"/>
      <c r="D19" s="92" t="s">
        <v>1</v>
      </c>
      <c r="E19" s="92" t="s">
        <v>173</v>
      </c>
      <c r="F19" s="92" t="s">
        <v>174</v>
      </c>
      <c r="G19" s="93" t="s">
        <v>175</v>
      </c>
    </row>
    <row r="20" spans="2:7" s="53" customFormat="1" ht="15" customHeight="1">
      <c r="B20" s="210" t="s">
        <v>3</v>
      </c>
      <c r="C20" s="211"/>
      <c r="D20" s="94">
        <v>3260</v>
      </c>
      <c r="E20" s="95">
        <v>1744</v>
      </c>
      <c r="F20" s="96">
        <f>E20/D20</f>
        <v>0.53496932515337425</v>
      </c>
      <c r="G20" s="96">
        <f>1.96*(SQRT(((0.5^2)/E20)*((D20-E20)/(D20-1))))</f>
        <v>1.6005168688638719E-2</v>
      </c>
    </row>
  </sheetData>
  <mergeCells count="4">
    <mergeCell ref="B2:P2"/>
    <mergeCell ref="B5:E5"/>
    <mergeCell ref="B8:M8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X79"/>
  <sheetViews>
    <sheetView showGridLines="0" view="pageBreakPreview" topLeftCell="A31" zoomScale="70" zoomScaleNormal="70" zoomScaleSheetLayoutView="70" workbookViewId="0">
      <selection activeCell="AI71" sqref="AI71"/>
    </sheetView>
  </sheetViews>
  <sheetFormatPr defaultColWidth="9.140625" defaultRowHeight="15"/>
  <cols>
    <col min="1" max="1" width="4.7109375" customWidth="1"/>
    <col min="9" max="9" width="9.140625" customWidth="1"/>
    <col min="21" max="21" width="9.140625" style="36"/>
    <col min="22" max="24" width="9.140625" style="136"/>
    <col min="25" max="25" width="11.28515625" style="136" bestFit="1" customWidth="1"/>
    <col min="26" max="26" width="29.5703125" style="136" bestFit="1" customWidth="1"/>
    <col min="27" max="31" width="9.140625" style="136"/>
    <col min="32" max="32" width="11.28515625" style="136" bestFit="1" customWidth="1"/>
    <col min="33" max="50" width="9.140625" style="136"/>
  </cols>
  <sheetData>
    <row r="2" spans="2:50" s="1" customFormat="1" ht="47.25" customHeight="1">
      <c r="B2" s="207" t="s">
        <v>184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132"/>
      <c r="AA2" s="132"/>
      <c r="AB2" s="132"/>
      <c r="AC2" s="132"/>
      <c r="AD2" s="133"/>
      <c r="AE2" s="133"/>
      <c r="AF2" s="133"/>
      <c r="AG2" s="133"/>
      <c r="AH2" s="133"/>
      <c r="AI2" s="133"/>
      <c r="AJ2" s="133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1"/>
    </row>
    <row r="3" spans="2:50" s="1" customFormat="1" ht="18.75" customHeight="1">
      <c r="U3" s="37"/>
      <c r="V3" s="131"/>
      <c r="W3" s="132"/>
      <c r="X3" s="132"/>
      <c r="Y3" s="132"/>
      <c r="Z3" s="132"/>
      <c r="AA3" s="132"/>
      <c r="AB3" s="132"/>
      <c r="AC3" s="132"/>
      <c r="AD3" s="132"/>
      <c r="AE3" s="132"/>
      <c r="AF3" s="133"/>
      <c r="AG3" s="133"/>
      <c r="AH3" s="133"/>
      <c r="AI3" s="133"/>
      <c r="AJ3" s="133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1"/>
    </row>
    <row r="4" spans="2:50" ht="30" customHeight="1"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</row>
    <row r="5" spans="2:50" ht="34.5" thickBot="1">
      <c r="B5" s="190" t="s">
        <v>176</v>
      </c>
      <c r="C5" s="28"/>
      <c r="D5" s="28"/>
      <c r="E5" s="28"/>
      <c r="F5" s="28"/>
      <c r="G5" s="28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</row>
    <row r="6" spans="2:50" ht="17.100000000000001" customHeight="1"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7"/>
      <c r="AQ6" s="133"/>
      <c r="AR6" s="133"/>
      <c r="AS6" s="133"/>
      <c r="AT6" s="133"/>
      <c r="AU6" s="133"/>
      <c r="AV6" s="133"/>
      <c r="AW6" s="133"/>
    </row>
    <row r="7" spans="2:50" ht="17.100000000000001" customHeight="1"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7"/>
      <c r="AQ7" s="133"/>
      <c r="AR7" s="133"/>
      <c r="AS7" s="133"/>
      <c r="AT7" s="133"/>
      <c r="AU7" s="133"/>
      <c r="AV7" s="133"/>
      <c r="AW7" s="133"/>
    </row>
    <row r="8" spans="2:50" ht="17.100000000000001" customHeight="1"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7"/>
      <c r="AQ8" s="133"/>
      <c r="AR8" s="133"/>
      <c r="AS8" s="133"/>
      <c r="AT8" s="133"/>
      <c r="AU8" s="133"/>
      <c r="AV8" s="133"/>
      <c r="AW8" s="133"/>
    </row>
    <row r="9" spans="2:50" ht="31.5" customHeight="1">
      <c r="B9" s="213" t="s">
        <v>4</v>
      </c>
      <c r="C9" s="213"/>
      <c r="D9" s="213"/>
      <c r="E9" s="213"/>
      <c r="F9" s="213"/>
      <c r="G9" s="213"/>
      <c r="H9" s="213"/>
      <c r="I9" s="189"/>
      <c r="J9" s="189"/>
      <c r="O9" s="213" t="s">
        <v>119</v>
      </c>
      <c r="P9" s="213"/>
      <c r="Q9" s="213"/>
      <c r="R9" s="213"/>
      <c r="S9" s="213"/>
      <c r="T9" s="213"/>
      <c r="U9" s="189"/>
      <c r="V9" s="189"/>
      <c r="W9" s="189"/>
      <c r="X9" s="214"/>
      <c r="Y9" s="214"/>
      <c r="Z9" s="214"/>
      <c r="AA9" s="214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7"/>
      <c r="AQ9" s="133"/>
      <c r="AR9" s="133"/>
      <c r="AS9" s="133"/>
      <c r="AT9" s="133"/>
      <c r="AU9" s="133"/>
      <c r="AV9" s="133"/>
      <c r="AW9" s="133"/>
    </row>
    <row r="10" spans="2:50" ht="16.5" customHeight="1">
      <c r="W10" s="133"/>
      <c r="X10" s="133"/>
      <c r="Y10" s="133"/>
      <c r="Z10" s="133"/>
      <c r="AA10" s="133"/>
      <c r="AB10" s="133"/>
      <c r="AC10" s="133"/>
      <c r="AD10" s="216"/>
      <c r="AE10" s="138"/>
      <c r="AF10" s="139"/>
      <c r="AG10" s="139"/>
      <c r="AH10" s="139"/>
      <c r="AI10" s="139"/>
      <c r="AJ10" s="139"/>
      <c r="AK10" s="133"/>
      <c r="AL10" s="140"/>
      <c r="AM10" s="133"/>
      <c r="AN10" s="140"/>
      <c r="AO10" s="133"/>
      <c r="AP10" s="137"/>
      <c r="AQ10" s="133"/>
      <c r="AR10" s="133"/>
      <c r="AS10" s="133"/>
      <c r="AT10" s="133"/>
      <c r="AU10" s="133"/>
      <c r="AV10" s="133"/>
      <c r="AW10" s="133"/>
    </row>
    <row r="11" spans="2:50" ht="17.100000000000001" customHeight="1">
      <c r="W11" s="133"/>
      <c r="X11" s="133"/>
      <c r="Y11" s="133"/>
      <c r="Z11" s="133"/>
      <c r="AA11" s="133"/>
      <c r="AB11" s="133"/>
      <c r="AC11" s="133"/>
      <c r="AD11" s="216"/>
      <c r="AE11" s="138"/>
      <c r="AF11" s="139"/>
      <c r="AG11" s="139"/>
      <c r="AH11" s="139"/>
      <c r="AI11" s="139"/>
      <c r="AJ11" s="139"/>
      <c r="AK11" s="133"/>
      <c r="AL11" s="140"/>
      <c r="AM11" s="133"/>
      <c r="AN11" s="140"/>
      <c r="AO11" s="133"/>
      <c r="AP11" s="137"/>
      <c r="AQ11" s="133"/>
      <c r="AR11" s="133"/>
      <c r="AS11" s="133"/>
      <c r="AT11" s="133"/>
      <c r="AU11" s="133"/>
      <c r="AV11" s="133"/>
      <c r="AW11" s="133"/>
    </row>
    <row r="12" spans="2:50" ht="17.100000000000001" customHeight="1"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</row>
    <row r="13" spans="2:50" ht="17.100000000000001" customHeight="1">
      <c r="W13" s="133"/>
      <c r="X13" s="134"/>
      <c r="Y13" s="135"/>
      <c r="Z13" s="135"/>
      <c r="AA13" s="135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</row>
    <row r="14" spans="2:50" ht="17.100000000000001" customHeight="1">
      <c r="W14" s="133"/>
      <c r="X14" s="134"/>
      <c r="Y14" s="135"/>
      <c r="Z14" s="135"/>
      <c r="AA14" s="135"/>
      <c r="AB14" s="133"/>
      <c r="AC14" s="133"/>
      <c r="AD14" s="133"/>
      <c r="AE14" s="133"/>
      <c r="AF14" s="133"/>
      <c r="AG14" s="133"/>
      <c r="AH14" s="133"/>
      <c r="AI14" s="133"/>
      <c r="AJ14" s="141"/>
      <c r="AK14" s="141"/>
      <c r="AL14" s="141"/>
      <c r="AM14" s="141"/>
      <c r="AN14" s="141"/>
      <c r="AO14" s="141"/>
      <c r="AP14" s="133"/>
      <c r="AQ14" s="133"/>
      <c r="AR14" s="133"/>
      <c r="AS14" s="133"/>
      <c r="AT14" s="133"/>
      <c r="AU14" s="133"/>
      <c r="AV14" s="133"/>
      <c r="AW14" s="133"/>
    </row>
    <row r="15" spans="2:50" ht="17.100000000000001" customHeight="1">
      <c r="W15" s="133"/>
      <c r="X15" s="134"/>
      <c r="Y15" s="135"/>
      <c r="Z15" s="135"/>
      <c r="AA15" s="135"/>
      <c r="AB15" s="133"/>
      <c r="AC15" s="133"/>
      <c r="AD15" s="133"/>
      <c r="AE15" s="133"/>
      <c r="AF15" s="133"/>
      <c r="AG15" s="133"/>
      <c r="AH15" s="133"/>
      <c r="AI15" s="133"/>
      <c r="AJ15" s="141"/>
      <c r="AK15" s="141"/>
      <c r="AL15" s="141"/>
      <c r="AM15" s="141"/>
      <c r="AN15" s="141"/>
      <c r="AO15" s="141"/>
      <c r="AP15" s="133"/>
      <c r="AQ15" s="133"/>
      <c r="AR15" s="133"/>
      <c r="AS15" s="133"/>
      <c r="AT15" s="133"/>
      <c r="AU15" s="133"/>
      <c r="AV15" s="133"/>
      <c r="AW15" s="133"/>
    </row>
    <row r="16" spans="2:50" ht="17.100000000000001" customHeight="1">
      <c r="W16" s="133"/>
      <c r="X16" s="134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41"/>
      <c r="AK16" s="141"/>
      <c r="AL16" s="141"/>
      <c r="AM16" s="141"/>
      <c r="AN16" s="141"/>
      <c r="AO16" s="141"/>
      <c r="AP16" s="133"/>
      <c r="AQ16" s="133"/>
      <c r="AR16" s="133"/>
      <c r="AS16" s="133"/>
      <c r="AT16" s="133"/>
      <c r="AU16" s="133"/>
      <c r="AV16" s="133"/>
      <c r="AW16" s="133"/>
    </row>
    <row r="17" spans="23:49" ht="17.100000000000001" customHeight="1"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41"/>
      <c r="AK17" s="141"/>
      <c r="AL17" s="142"/>
      <c r="AM17" s="142"/>
      <c r="AN17" s="142"/>
      <c r="AO17" s="142"/>
      <c r="AP17" s="133"/>
      <c r="AQ17" s="133"/>
      <c r="AR17" s="133"/>
      <c r="AS17" s="133"/>
      <c r="AT17" s="133"/>
      <c r="AU17" s="133"/>
      <c r="AV17" s="133"/>
      <c r="AW17" s="133"/>
    </row>
    <row r="18" spans="23:49" ht="17.100000000000001" customHeight="1"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41"/>
      <c r="AK18" s="141"/>
      <c r="AL18" s="142"/>
      <c r="AM18" s="142"/>
      <c r="AN18" s="142"/>
      <c r="AO18" s="142"/>
      <c r="AP18" s="133"/>
      <c r="AQ18" s="133"/>
      <c r="AR18" s="133"/>
      <c r="AS18" s="133"/>
      <c r="AT18" s="133"/>
      <c r="AU18" s="133"/>
      <c r="AV18" s="133"/>
      <c r="AW18" s="133"/>
    </row>
    <row r="19" spans="23:49" ht="17.100000000000001" customHeight="1"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41"/>
      <c r="AK19" s="141"/>
      <c r="AL19" s="142"/>
      <c r="AM19" s="142"/>
      <c r="AN19" s="142"/>
      <c r="AO19" s="142"/>
      <c r="AP19" s="133"/>
      <c r="AQ19" s="133"/>
      <c r="AR19" s="133"/>
      <c r="AS19" s="133"/>
      <c r="AT19" s="133"/>
      <c r="AU19" s="133"/>
      <c r="AV19" s="133"/>
      <c r="AW19" s="133"/>
    </row>
    <row r="20" spans="23:49" ht="17.100000000000001" customHeight="1"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41"/>
      <c r="AK20" s="141"/>
      <c r="AL20" s="142"/>
      <c r="AM20" s="142"/>
      <c r="AN20" s="142"/>
      <c r="AO20" s="142"/>
      <c r="AP20" s="133"/>
      <c r="AQ20" s="133"/>
      <c r="AR20" s="133"/>
      <c r="AS20" s="133"/>
      <c r="AT20" s="133"/>
      <c r="AU20" s="133"/>
      <c r="AV20" s="133"/>
      <c r="AW20" s="133"/>
    </row>
    <row r="21" spans="23:49" ht="17.100000000000001" customHeight="1"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41"/>
      <c r="AK21" s="141"/>
      <c r="AL21" s="141"/>
      <c r="AM21" s="141"/>
      <c r="AN21" s="141"/>
      <c r="AO21" s="141"/>
      <c r="AP21" s="133"/>
      <c r="AQ21" s="133"/>
      <c r="AR21" s="133"/>
      <c r="AS21" s="133"/>
      <c r="AT21" s="133"/>
      <c r="AU21" s="133"/>
      <c r="AV21" s="133"/>
      <c r="AW21" s="133"/>
    </row>
    <row r="22" spans="23:49" ht="17.100000000000001" customHeight="1"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</row>
    <row r="23" spans="23:49" ht="17.100000000000001" customHeight="1"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</row>
    <row r="24" spans="23:49" ht="17.100000000000001" customHeight="1">
      <c r="W24" s="133"/>
      <c r="X24" s="133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137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</row>
    <row r="25" spans="23:49" ht="17.100000000000001" customHeight="1">
      <c r="W25" s="133"/>
      <c r="X25" s="133"/>
      <c r="Y25" s="133"/>
      <c r="Z25" s="133"/>
      <c r="AA25" s="212"/>
      <c r="AB25" s="212"/>
      <c r="AC25" s="212"/>
      <c r="AD25" s="212"/>
      <c r="AE25" s="212"/>
      <c r="AF25" s="212"/>
      <c r="AG25" s="212"/>
      <c r="AH25" s="212"/>
      <c r="AI25" s="137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</row>
    <row r="26" spans="23:49" ht="17.100000000000001" customHeight="1">
      <c r="W26" s="133"/>
      <c r="X26" s="133"/>
      <c r="Y26" s="133"/>
      <c r="Z26" s="133"/>
      <c r="AA26" s="212"/>
      <c r="AB26" s="212"/>
      <c r="AC26" s="212"/>
      <c r="AD26" s="212"/>
      <c r="AE26" s="212"/>
      <c r="AF26" s="212"/>
      <c r="AG26" s="212"/>
      <c r="AH26" s="212"/>
      <c r="AI26" s="137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</row>
    <row r="27" spans="23:49" ht="17.100000000000001" customHeight="1">
      <c r="W27" s="133"/>
      <c r="X27" s="133"/>
      <c r="Y27" s="133"/>
      <c r="Z27" s="133"/>
      <c r="AB27" s="143"/>
      <c r="AD27" s="143"/>
      <c r="AE27" s="143"/>
      <c r="AF27" s="143"/>
      <c r="AG27" s="143"/>
      <c r="AH27" s="143"/>
      <c r="AI27" s="137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</row>
    <row r="28" spans="23:49" ht="17.100000000000001" customHeight="1">
      <c r="W28" s="133"/>
      <c r="X28" s="133"/>
      <c r="Y28" s="216"/>
      <c r="Z28" s="138"/>
      <c r="AA28" s="140"/>
      <c r="AB28" s="139"/>
      <c r="AC28" s="140"/>
      <c r="AD28" s="139"/>
      <c r="AE28" s="140"/>
      <c r="AF28" s="139"/>
      <c r="AG28" s="140"/>
      <c r="AH28" s="139"/>
      <c r="AI28" s="137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</row>
    <row r="29" spans="23:49" ht="17.100000000000001" customHeight="1">
      <c r="W29" s="133"/>
      <c r="X29" s="133"/>
      <c r="Y29" s="216"/>
      <c r="Z29" s="138"/>
      <c r="AA29" s="140"/>
      <c r="AB29" s="139"/>
      <c r="AC29" s="140"/>
      <c r="AD29" s="139"/>
      <c r="AE29" s="140"/>
      <c r="AF29" s="139"/>
      <c r="AG29" s="140"/>
      <c r="AH29" s="139"/>
      <c r="AI29" s="137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</row>
    <row r="30" spans="23:49" ht="17.100000000000001" customHeight="1">
      <c r="W30" s="133"/>
      <c r="X30" s="133"/>
      <c r="Y30" s="216"/>
      <c r="Z30" s="138"/>
      <c r="AA30" s="140"/>
      <c r="AB30" s="139"/>
      <c r="AC30" s="140"/>
      <c r="AD30" s="139"/>
      <c r="AE30" s="140"/>
      <c r="AF30" s="139"/>
      <c r="AG30" s="140"/>
      <c r="AH30" s="139"/>
      <c r="AI30" s="137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</row>
    <row r="31" spans="23:49" ht="17.100000000000001" customHeight="1">
      <c r="W31" s="133"/>
      <c r="X31" s="133"/>
      <c r="Y31" s="216"/>
      <c r="Z31" s="138"/>
      <c r="AA31" s="140"/>
      <c r="AB31" s="139"/>
      <c r="AC31" s="140"/>
      <c r="AD31" s="139"/>
      <c r="AE31" s="140"/>
      <c r="AF31" s="139"/>
      <c r="AG31" s="140"/>
      <c r="AH31" s="139"/>
      <c r="AI31" s="137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</row>
    <row r="32" spans="23:49" ht="17.100000000000001" customHeight="1"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</row>
    <row r="33" spans="3:49" ht="42" customHeight="1"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</row>
    <row r="34" spans="3:49" ht="17.100000000000001" customHeight="1">
      <c r="C34" s="213" t="s">
        <v>385</v>
      </c>
      <c r="D34" s="213"/>
      <c r="E34" s="213"/>
      <c r="F34" s="213"/>
      <c r="G34" s="213"/>
      <c r="H34" s="213"/>
      <c r="N34" s="213" t="s">
        <v>379</v>
      </c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189"/>
      <c r="Z34" s="189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133"/>
      <c r="AQ34" s="133"/>
      <c r="AR34" s="133"/>
      <c r="AS34" s="133"/>
      <c r="AT34" s="133"/>
      <c r="AU34" s="133"/>
      <c r="AV34" s="133"/>
      <c r="AW34" s="137"/>
    </row>
    <row r="35" spans="3:49" ht="3" customHeight="1">
      <c r="W35" s="133"/>
      <c r="X35" s="133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137"/>
      <c r="AR35" s="133"/>
      <c r="AS35" s="133"/>
      <c r="AT35" s="133"/>
      <c r="AU35" s="133"/>
      <c r="AV35" s="133"/>
      <c r="AW35" s="137"/>
    </row>
    <row r="36" spans="3:49" ht="17.100000000000001" customHeight="1">
      <c r="W36" s="133"/>
      <c r="X36" s="133"/>
      <c r="Y36" s="133"/>
      <c r="Z36" s="133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137"/>
      <c r="AR36" s="133"/>
      <c r="AS36" s="133"/>
      <c r="AT36" s="133"/>
      <c r="AU36" s="133"/>
      <c r="AV36" s="133"/>
      <c r="AW36" s="137"/>
    </row>
    <row r="37" spans="3:49" ht="17.100000000000001" customHeight="1"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17"/>
      <c r="AJ37" s="133"/>
      <c r="AK37" s="133"/>
      <c r="AL37" s="133"/>
      <c r="AM37" s="133"/>
      <c r="AN37" s="133"/>
      <c r="AO37" s="212"/>
      <c r="AP37" s="212"/>
      <c r="AQ37" s="137"/>
      <c r="AR37" s="133"/>
      <c r="AS37" s="133"/>
      <c r="AT37" s="133"/>
      <c r="AU37" s="133"/>
      <c r="AV37" s="133"/>
      <c r="AW37" s="137"/>
    </row>
    <row r="38" spans="3:49" ht="17.100000000000001" customHeight="1">
      <c r="W38" s="133"/>
      <c r="X38" s="133"/>
      <c r="Y38" s="133"/>
      <c r="Z38" s="133"/>
      <c r="AA38" s="143"/>
      <c r="AB38" s="143"/>
      <c r="AC38" s="143"/>
      <c r="AD38" s="143"/>
      <c r="AE38" s="143"/>
      <c r="AF38" s="143"/>
      <c r="AG38" s="143"/>
      <c r="AH38" s="133"/>
      <c r="AI38" s="133"/>
      <c r="AJ38" s="133"/>
      <c r="AK38" s="133"/>
      <c r="AL38" s="133"/>
      <c r="AM38" s="133"/>
      <c r="AN38" s="133"/>
      <c r="AO38" s="143"/>
      <c r="AP38" s="143"/>
      <c r="AQ38" s="137"/>
      <c r="AR38" s="133"/>
      <c r="AS38" s="133"/>
      <c r="AT38" s="133"/>
      <c r="AU38" s="133"/>
      <c r="AV38" s="133"/>
      <c r="AW38" s="137"/>
    </row>
    <row r="39" spans="3:49" ht="17.100000000000001" customHeight="1">
      <c r="W39" s="133"/>
      <c r="X39" s="133"/>
      <c r="Y39" s="216"/>
      <c r="Z39" s="138"/>
      <c r="AA39" s="139"/>
      <c r="AB39" s="139"/>
      <c r="AC39" s="139"/>
      <c r="AD39" s="139"/>
      <c r="AE39" s="139"/>
      <c r="AF39" s="139"/>
      <c r="AG39" s="139"/>
      <c r="AH39" s="133"/>
      <c r="AI39" s="144"/>
      <c r="AJ39" s="133"/>
      <c r="AK39" s="133"/>
      <c r="AL39" s="133"/>
      <c r="AM39" s="133"/>
      <c r="AN39" s="133"/>
      <c r="AO39" s="140"/>
      <c r="AP39" s="139"/>
      <c r="AQ39" s="137"/>
      <c r="AR39" s="133"/>
      <c r="AS39" s="133"/>
      <c r="AT39" s="133"/>
      <c r="AU39" s="133"/>
      <c r="AV39" s="133"/>
      <c r="AW39" s="137"/>
    </row>
    <row r="40" spans="3:49" ht="17.100000000000001" customHeight="1">
      <c r="W40" s="133"/>
      <c r="X40" s="133"/>
      <c r="Y40" s="216"/>
      <c r="Z40" s="138"/>
      <c r="AA40" s="139"/>
      <c r="AB40" s="139"/>
      <c r="AC40" s="139"/>
      <c r="AD40" s="139"/>
      <c r="AE40" s="139"/>
      <c r="AF40" s="139"/>
      <c r="AG40" s="139"/>
      <c r="AH40" s="133"/>
      <c r="AI40" s="144"/>
      <c r="AJ40" s="133"/>
      <c r="AK40" s="133"/>
      <c r="AL40" s="133"/>
      <c r="AM40" s="133"/>
      <c r="AN40" s="133"/>
      <c r="AO40" s="140"/>
      <c r="AP40" s="139"/>
      <c r="AQ40" s="137"/>
      <c r="AR40" s="133"/>
      <c r="AS40" s="133"/>
      <c r="AT40" s="133"/>
      <c r="AU40" s="133"/>
      <c r="AV40" s="133"/>
      <c r="AW40" s="137"/>
    </row>
    <row r="41" spans="3:49" ht="17.100000000000001" customHeight="1">
      <c r="W41" s="133"/>
      <c r="X41" s="133"/>
      <c r="Y41" s="216"/>
      <c r="Z41" s="138"/>
      <c r="AA41" s="139"/>
      <c r="AB41" s="139"/>
      <c r="AC41" s="139"/>
      <c r="AD41" s="139"/>
      <c r="AE41" s="139"/>
      <c r="AF41" s="139"/>
      <c r="AG41" s="139"/>
      <c r="AH41" s="133"/>
      <c r="AI41" s="144"/>
      <c r="AJ41" s="133"/>
      <c r="AK41" s="133"/>
      <c r="AL41" s="133"/>
      <c r="AM41" s="133"/>
      <c r="AN41" s="133"/>
      <c r="AO41" s="140"/>
      <c r="AP41" s="139"/>
      <c r="AQ41" s="137"/>
      <c r="AR41" s="133"/>
      <c r="AS41" s="133"/>
      <c r="AT41" s="133"/>
      <c r="AU41" s="133"/>
      <c r="AV41" s="133"/>
      <c r="AW41" s="137"/>
    </row>
    <row r="42" spans="3:49" ht="17.100000000000001" customHeight="1">
      <c r="W42" s="133"/>
      <c r="X42" s="133"/>
      <c r="Y42" s="216"/>
      <c r="Z42" s="138"/>
      <c r="AA42" s="139"/>
      <c r="AB42" s="139"/>
      <c r="AC42" s="139"/>
      <c r="AD42" s="139"/>
      <c r="AE42" s="139"/>
      <c r="AF42" s="139"/>
      <c r="AG42" s="139"/>
      <c r="AH42" s="133"/>
      <c r="AI42" s="133"/>
      <c r="AJ42" s="133"/>
      <c r="AK42" s="133"/>
      <c r="AL42" s="133"/>
      <c r="AM42" s="133"/>
      <c r="AN42" s="133"/>
      <c r="AO42" s="140"/>
      <c r="AP42" s="139"/>
      <c r="AQ42" s="137"/>
      <c r="AR42" s="133"/>
      <c r="AS42" s="133"/>
      <c r="AT42" s="133"/>
      <c r="AU42" s="133"/>
      <c r="AV42" s="133"/>
      <c r="AW42" s="133"/>
    </row>
    <row r="43" spans="3:49" ht="17.100000000000001" customHeight="1"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</row>
    <row r="44" spans="3:49" ht="17.100000000000001" customHeight="1"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</row>
    <row r="45" spans="3:49" ht="17.100000000000001" customHeight="1">
      <c r="W45" s="133"/>
      <c r="X45" s="133"/>
      <c r="Y45" s="133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137"/>
      <c r="AO45" s="133"/>
      <c r="AP45" s="133"/>
      <c r="AQ45" s="133"/>
      <c r="AR45" s="133"/>
      <c r="AS45" s="133"/>
      <c r="AT45" s="133"/>
      <c r="AU45" s="133"/>
      <c r="AV45" s="133"/>
      <c r="AW45" s="133"/>
    </row>
    <row r="46" spans="3:49" ht="17.100000000000001" customHeight="1"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7"/>
      <c r="AO46" s="133"/>
      <c r="AP46" s="133"/>
      <c r="AQ46" s="133"/>
      <c r="AR46" s="133"/>
      <c r="AS46" s="133"/>
      <c r="AT46" s="133"/>
      <c r="AU46" s="133"/>
      <c r="AV46" s="133"/>
      <c r="AW46" s="133"/>
    </row>
    <row r="47" spans="3:49" ht="17.100000000000001" customHeight="1"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7"/>
      <c r="AO47" s="133"/>
      <c r="AP47" s="133"/>
      <c r="AQ47" s="133"/>
      <c r="AR47" s="133"/>
      <c r="AS47" s="133"/>
      <c r="AT47" s="133"/>
      <c r="AU47" s="133"/>
      <c r="AV47" s="133"/>
      <c r="AW47" s="133"/>
    </row>
    <row r="48" spans="3:49" ht="17.100000000000001" customHeight="1">
      <c r="W48" s="133"/>
      <c r="X48" s="133"/>
      <c r="Y48" s="133"/>
      <c r="Z48" s="133"/>
      <c r="AA48" s="133"/>
      <c r="AB48" s="143"/>
      <c r="AC48" s="14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7"/>
      <c r="AO48" s="133"/>
      <c r="AP48" s="133"/>
      <c r="AQ48" s="133"/>
      <c r="AR48" s="133"/>
      <c r="AS48" s="133"/>
      <c r="AT48" s="133"/>
      <c r="AU48" s="133"/>
      <c r="AV48" s="133"/>
      <c r="AW48" s="133"/>
    </row>
    <row r="49" spans="2:49" ht="17.100000000000001" customHeight="1">
      <c r="W49" s="133"/>
      <c r="X49" s="133"/>
      <c r="Y49" s="133"/>
      <c r="Z49" s="216"/>
      <c r="AA49" s="138"/>
      <c r="AB49" s="139"/>
      <c r="AC49" s="139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7"/>
      <c r="AO49" s="133"/>
      <c r="AP49" s="133"/>
      <c r="AQ49" s="133"/>
      <c r="AR49" s="133"/>
      <c r="AS49" s="133"/>
      <c r="AT49" s="133"/>
      <c r="AU49" s="133"/>
      <c r="AV49" s="133"/>
      <c r="AW49" s="133"/>
    </row>
    <row r="50" spans="2:49" ht="17.100000000000001" customHeight="1">
      <c r="W50" s="133"/>
      <c r="X50" s="133"/>
      <c r="Y50" s="133"/>
      <c r="Z50" s="216"/>
      <c r="AA50" s="138"/>
      <c r="AB50" s="139"/>
      <c r="AC50" s="139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7"/>
      <c r="AO50" s="133"/>
      <c r="AP50" s="133"/>
      <c r="AQ50" s="133"/>
      <c r="AR50" s="133"/>
      <c r="AS50" s="133"/>
      <c r="AT50" s="133"/>
      <c r="AU50" s="133"/>
      <c r="AV50" s="133"/>
      <c r="AW50" s="133"/>
    </row>
    <row r="51" spans="2:49" ht="17.100000000000001" customHeight="1">
      <c r="W51" s="133"/>
      <c r="X51" s="133"/>
      <c r="Y51" s="133"/>
      <c r="Z51" s="216"/>
      <c r="AA51" s="138"/>
      <c r="AB51" s="139"/>
      <c r="AC51" s="139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7"/>
      <c r="AO51" s="133"/>
      <c r="AP51" s="133"/>
      <c r="AQ51" s="133"/>
      <c r="AR51" s="133"/>
      <c r="AS51" s="133"/>
      <c r="AT51" s="133"/>
      <c r="AU51" s="133"/>
      <c r="AV51" s="133"/>
      <c r="AW51" s="133"/>
    </row>
    <row r="52" spans="2:49" ht="17.100000000000001" customHeight="1">
      <c r="W52" s="133"/>
      <c r="X52" s="133"/>
      <c r="Y52" s="133"/>
      <c r="Z52" s="216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7"/>
      <c r="AO52" s="133"/>
      <c r="AP52" s="133"/>
      <c r="AQ52" s="133"/>
      <c r="AR52" s="133"/>
      <c r="AS52" s="133"/>
      <c r="AT52" s="133"/>
      <c r="AU52" s="133"/>
      <c r="AV52" s="133"/>
      <c r="AW52" s="133"/>
    </row>
    <row r="53" spans="2:49" ht="17.100000000000001" customHeight="1"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</row>
    <row r="54" spans="2:49" ht="17.100000000000001" customHeight="1"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</row>
    <row r="55" spans="2:49" ht="17.100000000000001" customHeight="1"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7"/>
      <c r="AS55" s="133"/>
      <c r="AT55" s="133"/>
      <c r="AU55" s="133"/>
      <c r="AV55" s="133"/>
      <c r="AW55" s="133"/>
    </row>
    <row r="56" spans="2:49" ht="17.100000000000001" customHeight="1"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7"/>
      <c r="AS56" s="133"/>
      <c r="AT56" s="133"/>
      <c r="AU56" s="133"/>
      <c r="AV56" s="133"/>
      <c r="AW56" s="133"/>
    </row>
    <row r="57" spans="2:49" ht="17.100000000000001" customHeight="1"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7"/>
      <c r="AS57" s="133"/>
      <c r="AT57" s="133"/>
      <c r="AU57" s="133"/>
      <c r="AV57" s="133"/>
      <c r="AW57" s="133"/>
    </row>
    <row r="58" spans="2:49" ht="17.100000000000001" customHeight="1">
      <c r="W58" s="133"/>
      <c r="X58" s="133"/>
      <c r="Y58" s="133"/>
      <c r="Z58" s="216"/>
      <c r="AA58" s="138"/>
      <c r="AB58" s="145"/>
      <c r="AC58" s="139"/>
      <c r="AD58" s="140"/>
      <c r="AE58" s="139"/>
      <c r="AF58" s="140"/>
      <c r="AG58" s="139"/>
      <c r="AH58" s="140"/>
      <c r="AI58" s="139"/>
      <c r="AJ58" s="140"/>
      <c r="AK58" s="139"/>
      <c r="AL58" s="140"/>
      <c r="AM58" s="139"/>
      <c r="AN58" s="140"/>
      <c r="AO58" s="139"/>
      <c r="AP58" s="140"/>
      <c r="AQ58" s="139"/>
      <c r="AR58" s="137"/>
      <c r="AS58" s="133"/>
      <c r="AT58" s="133"/>
      <c r="AU58" s="133"/>
      <c r="AV58" s="133"/>
      <c r="AW58" s="133"/>
    </row>
    <row r="59" spans="2:49" ht="42.75" customHeight="1">
      <c r="W59" s="133"/>
      <c r="X59" s="133"/>
      <c r="Y59" s="133"/>
      <c r="Z59" s="216"/>
      <c r="AA59" s="138"/>
      <c r="AB59" s="145"/>
      <c r="AC59" s="139"/>
      <c r="AD59" s="140"/>
      <c r="AE59" s="139"/>
      <c r="AF59" s="140"/>
      <c r="AG59" s="139"/>
      <c r="AH59" s="140"/>
      <c r="AI59" s="139"/>
      <c r="AJ59" s="140"/>
      <c r="AK59" s="139"/>
      <c r="AL59" s="140"/>
      <c r="AM59" s="139"/>
      <c r="AN59" s="140"/>
      <c r="AO59" s="139"/>
      <c r="AP59" s="140"/>
      <c r="AQ59" s="139"/>
      <c r="AR59" s="137"/>
      <c r="AS59" s="133"/>
      <c r="AT59" s="133"/>
      <c r="AU59" s="133"/>
      <c r="AV59" s="133"/>
      <c r="AW59" s="133"/>
    </row>
    <row r="60" spans="2:49" ht="17.100000000000001" customHeight="1">
      <c r="B60" s="213" t="s">
        <v>388</v>
      </c>
      <c r="C60" s="213"/>
      <c r="D60" s="213"/>
      <c r="E60" s="213"/>
      <c r="F60" s="213"/>
      <c r="G60" s="213"/>
      <c r="H60" s="213"/>
      <c r="I60" s="213"/>
      <c r="J60" s="189"/>
      <c r="O60" s="213" t="s">
        <v>395</v>
      </c>
      <c r="P60" s="213"/>
      <c r="Q60" s="213"/>
      <c r="R60" s="213"/>
      <c r="S60" s="213"/>
      <c r="T60" s="213"/>
      <c r="U60" s="213"/>
      <c r="V60" s="21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</row>
    <row r="61" spans="2:49" ht="17.100000000000001" customHeight="1"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</row>
    <row r="62" spans="2:49" ht="24" customHeight="1">
      <c r="O62" s="198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</row>
    <row r="63" spans="2:49"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</row>
    <row r="64" spans="2:49"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</row>
    <row r="65" spans="23:49"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</row>
    <row r="66" spans="23:49"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</row>
    <row r="67" spans="23:49"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</row>
    <row r="68" spans="23:49"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</row>
    <row r="69" spans="23:49"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</row>
    <row r="70" spans="23:49"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</row>
    <row r="71" spans="23:49"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</row>
    <row r="72" spans="23:49"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</row>
    <row r="73" spans="23:49"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</row>
    <row r="74" spans="23:49"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</row>
    <row r="75" spans="23:49"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</row>
    <row r="76" spans="23:49"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</row>
    <row r="77" spans="23:49"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</row>
    <row r="78" spans="23:49"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</row>
    <row r="79" spans="23:49"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</row>
  </sheetData>
  <mergeCells count="26">
    <mergeCell ref="B2:Y2"/>
    <mergeCell ref="N34:X34"/>
    <mergeCell ref="C34:H34"/>
    <mergeCell ref="Z49:Z52"/>
    <mergeCell ref="Z58:Z59"/>
    <mergeCell ref="Y28:Y31"/>
    <mergeCell ref="Y35:AP35"/>
    <mergeCell ref="AA36:AP36"/>
    <mergeCell ref="AO37:AP37"/>
    <mergeCell ref="Y39:Y42"/>
    <mergeCell ref="Z45:AM45"/>
    <mergeCell ref="AA34:AF34"/>
    <mergeCell ref="AG34:AL34"/>
    <mergeCell ref="AM34:AO34"/>
    <mergeCell ref="AD10:AD11"/>
    <mergeCell ref="AA26:AB26"/>
    <mergeCell ref="AC26:AD26"/>
    <mergeCell ref="AE26:AF26"/>
    <mergeCell ref="AG26:AH26"/>
    <mergeCell ref="B60:I60"/>
    <mergeCell ref="X9:AA9"/>
    <mergeCell ref="B9:H9"/>
    <mergeCell ref="O9:T9"/>
    <mergeCell ref="Y24:AH24"/>
    <mergeCell ref="AA25:AH25"/>
    <mergeCell ref="O60:V60"/>
  </mergeCells>
  <pageMargins left="0.70866141732283472" right="0.70866141732283472" top="0.74803149606299213" bottom="0.74803149606299213" header="0.31496062992125984" footer="0.31496062992125984"/>
  <pageSetup paperSize="8" scale="58" orientation="portrait" r:id="rId1"/>
  <rowBreaks count="1" manualBreakCount="1">
    <brk id="25" max="16383" man="1"/>
  </rowBreaks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1"/>
  <sheetViews>
    <sheetView showGridLines="0" topLeftCell="A49" zoomScale="130" zoomScaleNormal="130" workbookViewId="0">
      <selection activeCell="L66" sqref="L66"/>
    </sheetView>
  </sheetViews>
  <sheetFormatPr defaultColWidth="9.140625" defaultRowHeight="15"/>
  <cols>
    <col min="1" max="1" width="4.7109375" customWidth="1"/>
  </cols>
  <sheetData>
    <row r="2" spans="1:18" s="1" customFormat="1" ht="47.25" customHeight="1">
      <c r="B2" s="207" t="str">
        <f>'Fitxa Tècnica'!B2:P2</f>
        <v>UNIVERSITAT POLITÈCNICA DE CATALUNYA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/>
      <c r="N2"/>
      <c r="O2"/>
      <c r="P2"/>
      <c r="Q2"/>
      <c r="R2"/>
    </row>
    <row r="3" spans="1:18" s="1" customFormat="1" ht="18.75" customHeight="1"/>
    <row r="4" spans="1:18" ht="31.5">
      <c r="H4" s="76"/>
    </row>
    <row r="5" spans="1:18" ht="33.75">
      <c r="B5" s="208" t="s">
        <v>181</v>
      </c>
      <c r="C5" s="208"/>
    </row>
    <row r="6" spans="1:18" ht="18" customHeight="1" thickBot="1">
      <c r="B6" s="202"/>
      <c r="C6" s="202"/>
      <c r="D6" s="203"/>
      <c r="E6" s="203"/>
      <c r="F6" s="203"/>
      <c r="G6" s="203"/>
      <c r="H6" s="203"/>
    </row>
    <row r="7" spans="1:18" s="73" customFormat="1" ht="15.75" customHeight="1">
      <c r="A7" s="200"/>
      <c r="B7" s="199" t="s">
        <v>399</v>
      </c>
      <c r="C7" s="75"/>
      <c r="D7" s="75"/>
      <c r="E7" s="75"/>
      <c r="F7" s="75"/>
      <c r="G7" s="75"/>
      <c r="H7" s="204"/>
      <c r="I7" s="73" t="s">
        <v>163</v>
      </c>
    </row>
    <row r="8" spans="1:18" ht="15.75" customHeight="1">
      <c r="A8" s="201"/>
      <c r="B8" s="199" t="s">
        <v>400</v>
      </c>
      <c r="C8" s="75"/>
      <c r="D8" s="75"/>
      <c r="E8" s="75"/>
      <c r="F8" s="17"/>
      <c r="G8" s="17"/>
      <c r="H8" s="201"/>
    </row>
    <row r="9" spans="1:18" ht="15.75" customHeight="1" thickBot="1">
      <c r="A9" s="201"/>
      <c r="B9" s="205" t="s">
        <v>401</v>
      </c>
      <c r="C9" s="203"/>
      <c r="D9" s="203"/>
      <c r="E9" s="203"/>
      <c r="F9" s="203"/>
      <c r="G9" s="203"/>
      <c r="H9" s="206"/>
    </row>
    <row r="11" spans="1:18" ht="15.75" thickBot="1">
      <c r="B11" s="9" t="s">
        <v>205</v>
      </c>
      <c r="C11" s="9"/>
      <c r="D11" s="9"/>
      <c r="E11" s="9"/>
    </row>
    <row r="13" spans="1:18" ht="15.75" thickBot="1">
      <c r="B13" s="9" t="s">
        <v>82</v>
      </c>
      <c r="C13" s="9"/>
      <c r="D13" s="9"/>
      <c r="E13" s="9"/>
      <c r="F13" s="9"/>
      <c r="G13" s="9"/>
      <c r="H13" s="9"/>
      <c r="I13" s="9"/>
      <c r="J13" s="9"/>
    </row>
    <row r="14" spans="1:18">
      <c r="C14" t="s">
        <v>83</v>
      </c>
    </row>
    <row r="15" spans="1:18">
      <c r="C15" t="s">
        <v>84</v>
      </c>
    </row>
    <row r="16" spans="1:18">
      <c r="C16" t="s">
        <v>85</v>
      </c>
    </row>
    <row r="17" spans="2:10">
      <c r="C17" t="s">
        <v>182</v>
      </c>
    </row>
    <row r="19" spans="2:10" ht="15.75" thickBot="1">
      <c r="B19" s="9" t="s">
        <v>86</v>
      </c>
      <c r="C19" s="9"/>
      <c r="D19" s="9"/>
      <c r="E19" s="9"/>
      <c r="F19" s="9"/>
      <c r="G19" s="9"/>
      <c r="H19" s="9"/>
      <c r="I19" s="9"/>
      <c r="J19" s="9"/>
    </row>
    <row r="20" spans="2:10">
      <c r="B20" s="11" t="s">
        <v>87</v>
      </c>
    </row>
    <row r="22" spans="2:10">
      <c r="B22" s="15" t="s">
        <v>88</v>
      </c>
      <c r="C22" s="16"/>
      <c r="D22" s="16"/>
      <c r="E22" s="16"/>
      <c r="F22" s="17"/>
    </row>
    <row r="23" spans="2:10">
      <c r="C23" t="s">
        <v>402</v>
      </c>
    </row>
    <row r="24" spans="2:10">
      <c r="C24" t="s">
        <v>403</v>
      </c>
    </row>
    <row r="25" spans="2:10">
      <c r="C25" t="s">
        <v>96</v>
      </c>
    </row>
    <row r="27" spans="2:10">
      <c r="B27" s="12" t="s">
        <v>89</v>
      </c>
      <c r="C27" s="10"/>
      <c r="D27" s="10"/>
      <c r="E27" s="10"/>
    </row>
    <row r="28" spans="2:10">
      <c r="C28" t="s">
        <v>97</v>
      </c>
    </row>
    <row r="29" spans="2:10">
      <c r="C29" t="s">
        <v>98</v>
      </c>
    </row>
    <row r="30" spans="2:10">
      <c r="C30" t="s">
        <v>99</v>
      </c>
    </row>
    <row r="31" spans="2:10">
      <c r="C31" t="s">
        <v>100</v>
      </c>
    </row>
    <row r="32" spans="2:10">
      <c r="C32" t="s">
        <v>101</v>
      </c>
    </row>
    <row r="33" spans="2:6">
      <c r="C33" t="s">
        <v>405</v>
      </c>
    </row>
    <row r="34" spans="2:6">
      <c r="C34" t="s">
        <v>404</v>
      </c>
    </row>
    <row r="35" spans="2:6">
      <c r="C35" t="s">
        <v>102</v>
      </c>
    </row>
    <row r="36" spans="2:6">
      <c r="C36" t="s">
        <v>103</v>
      </c>
    </row>
    <row r="37" spans="2:6">
      <c r="C37" t="s">
        <v>104</v>
      </c>
    </row>
    <row r="38" spans="2:6">
      <c r="C38" t="s">
        <v>105</v>
      </c>
    </row>
    <row r="40" spans="2:6">
      <c r="B40" s="12" t="s">
        <v>406</v>
      </c>
      <c r="C40" s="10"/>
      <c r="D40" s="10"/>
      <c r="E40" s="10"/>
      <c r="F40" s="10"/>
    </row>
    <row r="41" spans="2:6">
      <c r="B41" s="12"/>
      <c r="C41" s="10"/>
      <c r="D41" s="10"/>
      <c r="E41" s="10"/>
      <c r="F41" s="10"/>
    </row>
    <row r="42" spans="2:6">
      <c r="B42" s="12" t="s">
        <v>407</v>
      </c>
      <c r="C42" s="10"/>
      <c r="D42" s="10"/>
      <c r="E42" s="10"/>
      <c r="F42" s="10"/>
    </row>
    <row r="43" spans="2:6">
      <c r="C43" t="s">
        <v>90</v>
      </c>
    </row>
    <row r="44" spans="2:6">
      <c r="C44" t="s">
        <v>91</v>
      </c>
    </row>
    <row r="45" spans="2:6">
      <c r="C45" t="s">
        <v>92</v>
      </c>
    </row>
    <row r="46" spans="2:6">
      <c r="C46" t="s">
        <v>93</v>
      </c>
    </row>
    <row r="47" spans="2:6">
      <c r="C47" t="s">
        <v>408</v>
      </c>
    </row>
    <row r="48" spans="2:6">
      <c r="C48" t="s">
        <v>409</v>
      </c>
    </row>
    <row r="49" spans="2:10">
      <c r="C49" t="s">
        <v>410</v>
      </c>
    </row>
    <row r="51" spans="2:10" ht="15.75" thickBot="1">
      <c r="B51" s="9" t="s">
        <v>183</v>
      </c>
      <c r="C51" s="9"/>
      <c r="D51" s="9"/>
      <c r="E51" s="9"/>
      <c r="F51" s="9"/>
      <c r="G51" s="9"/>
      <c r="H51" s="9"/>
      <c r="I51" s="9"/>
      <c r="J51" s="9"/>
    </row>
    <row r="52" spans="2:10">
      <c r="B52" s="11" t="s">
        <v>411</v>
      </c>
    </row>
    <row r="54" spans="2:10">
      <c r="B54" s="12" t="s">
        <v>94</v>
      </c>
      <c r="C54" s="10"/>
      <c r="D54" s="10"/>
    </row>
    <row r="55" spans="2:10">
      <c r="B55" s="12"/>
      <c r="C55" t="s">
        <v>112</v>
      </c>
      <c r="D55" s="10"/>
    </row>
    <row r="56" spans="2:10">
      <c r="B56" s="12"/>
      <c r="C56" t="s">
        <v>110</v>
      </c>
      <c r="D56" s="10"/>
    </row>
    <row r="57" spans="2:10">
      <c r="B57" s="12"/>
      <c r="C57" t="s">
        <v>111</v>
      </c>
      <c r="D57" s="10"/>
    </row>
    <row r="58" spans="2:10">
      <c r="B58" s="12"/>
      <c r="C58" t="s">
        <v>142</v>
      </c>
      <c r="D58" s="10"/>
    </row>
    <row r="59" spans="2:10">
      <c r="B59" s="13"/>
    </row>
    <row r="60" spans="2:10" ht="15.75" thickBot="1">
      <c r="B60" s="9" t="s">
        <v>95</v>
      </c>
      <c r="C60" s="9"/>
      <c r="D60" s="9"/>
      <c r="E60" s="9"/>
      <c r="F60" s="9"/>
      <c r="G60" s="9"/>
      <c r="H60" s="9"/>
      <c r="I60" s="9"/>
      <c r="J60" s="9"/>
    </row>
    <row r="62" spans="2:10">
      <c r="C62" t="s">
        <v>412</v>
      </c>
    </row>
    <row r="63" spans="2:10">
      <c r="C63" t="s">
        <v>413</v>
      </c>
    </row>
    <row r="64" spans="2:10">
      <c r="C64" t="s">
        <v>143</v>
      </c>
    </row>
    <row r="65" spans="2:10">
      <c r="C65" t="s">
        <v>414</v>
      </c>
    </row>
    <row r="66" spans="2:10">
      <c r="C66" t="s">
        <v>107</v>
      </c>
    </row>
    <row r="68" spans="2:10" ht="15.75" thickBot="1">
      <c r="B68" s="9" t="s">
        <v>106</v>
      </c>
      <c r="C68" s="9"/>
      <c r="D68" s="9"/>
      <c r="E68" s="9"/>
      <c r="F68" s="9"/>
      <c r="G68" s="9"/>
      <c r="H68" s="9"/>
      <c r="I68" s="9"/>
      <c r="J68" s="9"/>
    </row>
    <row r="70" spans="2:10">
      <c r="C70" t="s">
        <v>108</v>
      </c>
    </row>
    <row r="71" spans="2:10">
      <c r="C71" t="s">
        <v>109</v>
      </c>
    </row>
  </sheetData>
  <mergeCells count="2">
    <mergeCell ref="B5:C5"/>
    <mergeCell ref="B2:L2"/>
  </mergeCells>
  <pageMargins left="0.7" right="0.7" top="0.75" bottom="0.75" header="0.3" footer="0.3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257"/>
  <sheetViews>
    <sheetView showGridLines="0" view="pageBreakPreview" topLeftCell="A157" zoomScale="85" zoomScaleNormal="100" zoomScaleSheetLayoutView="85" workbookViewId="0">
      <selection activeCell="B157" sqref="B157:H157"/>
    </sheetView>
  </sheetViews>
  <sheetFormatPr defaultRowHeight="12.75"/>
  <cols>
    <col min="1" max="1" width="5.5703125" style="158" customWidth="1"/>
    <col min="2" max="2" width="22.7109375" style="158" customWidth="1"/>
    <col min="3" max="3" width="19.140625" style="158" customWidth="1"/>
    <col min="4" max="16" width="13.5703125" style="158" customWidth="1"/>
    <col min="17" max="19" width="12" style="158" bestFit="1" customWidth="1"/>
    <col min="20" max="20" width="7.5703125" style="158" bestFit="1" customWidth="1"/>
    <col min="21" max="21" width="12" style="158" bestFit="1" customWidth="1"/>
    <col min="22" max="22" width="9.7109375" style="158" bestFit="1" customWidth="1"/>
    <col min="23" max="25" width="12" style="158" bestFit="1" customWidth="1"/>
    <col min="26" max="26" width="7.5703125" style="158" bestFit="1" customWidth="1"/>
    <col min="27" max="27" width="12" style="158" bestFit="1" customWidth="1"/>
    <col min="28" max="28" width="9.7109375" style="158" bestFit="1" customWidth="1"/>
    <col min="29" max="29" width="11.28515625" style="158" customWidth="1"/>
    <col min="30" max="30" width="9.140625" style="158" customWidth="1"/>
    <col min="31" max="31" width="11.28515625" style="158" customWidth="1"/>
    <col min="32" max="32" width="9.140625" style="158" customWidth="1"/>
    <col min="33" max="33" width="11.28515625" style="158" customWidth="1"/>
    <col min="34" max="34" width="10" style="158" customWidth="1"/>
    <col min="35" max="35" width="11.28515625" style="158" customWidth="1"/>
    <col min="36" max="36" width="9.140625" style="158" customWidth="1"/>
    <col min="37" max="37" width="11.28515625" style="158" customWidth="1"/>
    <col min="38" max="38" width="9.140625" style="158" customWidth="1"/>
    <col min="39" max="39" width="11.28515625" style="158" customWidth="1"/>
    <col min="40" max="40" width="9.140625" style="158" customWidth="1"/>
    <col min="41" max="41" width="11.28515625" style="158" customWidth="1"/>
    <col min="42" max="42" width="9.7109375" style="158" customWidth="1"/>
    <col min="43" max="43" width="11.28515625" style="158" customWidth="1"/>
    <col min="44" max="44" width="9.140625" style="158" customWidth="1"/>
    <col min="45" max="45" width="11.28515625" style="158" customWidth="1"/>
    <col min="46" max="46" width="10.85546875" style="158" customWidth="1"/>
    <col min="47" max="47" width="11.28515625" style="158" customWidth="1"/>
    <col min="48" max="48" width="9.140625" style="158" customWidth="1"/>
    <col min="49" max="49" width="11.28515625" style="158" customWidth="1"/>
    <col min="50" max="50" width="10.28515625" style="158" customWidth="1"/>
    <col min="51" max="51" width="11.28515625" style="158" customWidth="1"/>
    <col min="52" max="52" width="9.140625" style="158" customWidth="1"/>
    <col min="53" max="54" width="12.85546875" style="158" customWidth="1"/>
    <col min="55" max="55" width="11.28515625" style="158" customWidth="1"/>
    <col min="56" max="56" width="9.140625" style="158" customWidth="1"/>
    <col min="57" max="57" width="11.28515625" style="158" customWidth="1"/>
    <col min="58" max="58" width="9.140625" style="158" customWidth="1"/>
    <col min="59" max="59" width="11.28515625" style="158" customWidth="1"/>
    <col min="60" max="60" width="9.140625" style="158" customWidth="1"/>
    <col min="61" max="257" width="9.140625" style="158"/>
    <col min="258" max="258" width="22.7109375" style="158" customWidth="1"/>
    <col min="259" max="259" width="19.140625" style="158" customWidth="1"/>
    <col min="260" max="276" width="13.5703125" style="158" customWidth="1"/>
    <col min="277" max="277" width="11.28515625" style="158" customWidth="1"/>
    <col min="278" max="278" width="10.28515625" style="158" customWidth="1"/>
    <col min="279" max="281" width="11.28515625" style="158" customWidth="1"/>
    <col min="282" max="282" width="10.42578125" style="158" customWidth="1"/>
    <col min="283" max="283" width="11.28515625" style="158" customWidth="1"/>
    <col min="284" max="284" width="10.85546875" style="158" customWidth="1"/>
    <col min="285" max="285" width="11.28515625" style="158" customWidth="1"/>
    <col min="286" max="286" width="9.140625" style="158" customWidth="1"/>
    <col min="287" max="287" width="11.28515625" style="158" customWidth="1"/>
    <col min="288" max="288" width="9.140625" style="158" customWidth="1"/>
    <col min="289" max="289" width="11.28515625" style="158" customWidth="1"/>
    <col min="290" max="290" width="10" style="158" customWidth="1"/>
    <col min="291" max="291" width="11.28515625" style="158" customWidth="1"/>
    <col min="292" max="292" width="9.140625" style="158" customWidth="1"/>
    <col min="293" max="293" width="11.28515625" style="158" customWidth="1"/>
    <col min="294" max="294" width="9.140625" style="158" customWidth="1"/>
    <col min="295" max="295" width="11.28515625" style="158" customWidth="1"/>
    <col min="296" max="296" width="9.140625" style="158" customWidth="1"/>
    <col min="297" max="297" width="11.28515625" style="158" customWidth="1"/>
    <col min="298" max="298" width="9.7109375" style="158" customWidth="1"/>
    <col min="299" max="299" width="11.28515625" style="158" customWidth="1"/>
    <col min="300" max="300" width="9.140625" style="158" customWidth="1"/>
    <col min="301" max="301" width="11.28515625" style="158" customWidth="1"/>
    <col min="302" max="302" width="10.85546875" style="158" customWidth="1"/>
    <col min="303" max="303" width="11.28515625" style="158" customWidth="1"/>
    <col min="304" max="304" width="9.140625" style="158" customWidth="1"/>
    <col min="305" max="305" width="11.28515625" style="158" customWidth="1"/>
    <col min="306" max="306" width="10.28515625" style="158" customWidth="1"/>
    <col min="307" max="307" width="11.28515625" style="158" customWidth="1"/>
    <col min="308" max="308" width="9.140625" style="158" customWidth="1"/>
    <col min="309" max="310" width="12.85546875" style="158" customWidth="1"/>
    <col min="311" max="311" width="11.28515625" style="158" customWidth="1"/>
    <col min="312" max="312" width="9.140625" style="158" customWidth="1"/>
    <col min="313" max="313" width="11.28515625" style="158" customWidth="1"/>
    <col min="314" max="314" width="9.140625" style="158" customWidth="1"/>
    <col min="315" max="315" width="11.28515625" style="158" customWidth="1"/>
    <col min="316" max="316" width="9.140625" style="158" customWidth="1"/>
    <col min="317" max="513" width="9.140625" style="158"/>
    <col min="514" max="514" width="22.7109375" style="158" customWidth="1"/>
    <col min="515" max="515" width="19.140625" style="158" customWidth="1"/>
    <col min="516" max="532" width="13.5703125" style="158" customWidth="1"/>
    <col min="533" max="533" width="11.28515625" style="158" customWidth="1"/>
    <col min="534" max="534" width="10.28515625" style="158" customWidth="1"/>
    <col min="535" max="537" width="11.28515625" style="158" customWidth="1"/>
    <col min="538" max="538" width="10.42578125" style="158" customWidth="1"/>
    <col min="539" max="539" width="11.28515625" style="158" customWidth="1"/>
    <col min="540" max="540" width="10.85546875" style="158" customWidth="1"/>
    <col min="541" max="541" width="11.28515625" style="158" customWidth="1"/>
    <col min="542" max="542" width="9.140625" style="158" customWidth="1"/>
    <col min="543" max="543" width="11.28515625" style="158" customWidth="1"/>
    <col min="544" max="544" width="9.140625" style="158" customWidth="1"/>
    <col min="545" max="545" width="11.28515625" style="158" customWidth="1"/>
    <col min="546" max="546" width="10" style="158" customWidth="1"/>
    <col min="547" max="547" width="11.28515625" style="158" customWidth="1"/>
    <col min="548" max="548" width="9.140625" style="158" customWidth="1"/>
    <col min="549" max="549" width="11.28515625" style="158" customWidth="1"/>
    <col min="550" max="550" width="9.140625" style="158" customWidth="1"/>
    <col min="551" max="551" width="11.28515625" style="158" customWidth="1"/>
    <col min="552" max="552" width="9.140625" style="158" customWidth="1"/>
    <col min="553" max="553" width="11.28515625" style="158" customWidth="1"/>
    <col min="554" max="554" width="9.7109375" style="158" customWidth="1"/>
    <col min="555" max="555" width="11.28515625" style="158" customWidth="1"/>
    <col min="556" max="556" width="9.140625" style="158" customWidth="1"/>
    <col min="557" max="557" width="11.28515625" style="158" customWidth="1"/>
    <col min="558" max="558" width="10.85546875" style="158" customWidth="1"/>
    <col min="559" max="559" width="11.28515625" style="158" customWidth="1"/>
    <col min="560" max="560" width="9.140625" style="158" customWidth="1"/>
    <col min="561" max="561" width="11.28515625" style="158" customWidth="1"/>
    <col min="562" max="562" width="10.28515625" style="158" customWidth="1"/>
    <col min="563" max="563" width="11.28515625" style="158" customWidth="1"/>
    <col min="564" max="564" width="9.140625" style="158" customWidth="1"/>
    <col min="565" max="566" width="12.85546875" style="158" customWidth="1"/>
    <col min="567" max="567" width="11.28515625" style="158" customWidth="1"/>
    <col min="568" max="568" width="9.140625" style="158" customWidth="1"/>
    <col min="569" max="569" width="11.28515625" style="158" customWidth="1"/>
    <col min="570" max="570" width="9.140625" style="158" customWidth="1"/>
    <col min="571" max="571" width="11.28515625" style="158" customWidth="1"/>
    <col min="572" max="572" width="9.140625" style="158" customWidth="1"/>
    <col min="573" max="769" width="9.140625" style="158"/>
    <col min="770" max="770" width="22.7109375" style="158" customWidth="1"/>
    <col min="771" max="771" width="19.140625" style="158" customWidth="1"/>
    <col min="772" max="788" width="13.5703125" style="158" customWidth="1"/>
    <col min="789" max="789" width="11.28515625" style="158" customWidth="1"/>
    <col min="790" max="790" width="10.28515625" style="158" customWidth="1"/>
    <col min="791" max="793" width="11.28515625" style="158" customWidth="1"/>
    <col min="794" max="794" width="10.42578125" style="158" customWidth="1"/>
    <col min="795" max="795" width="11.28515625" style="158" customWidth="1"/>
    <col min="796" max="796" width="10.85546875" style="158" customWidth="1"/>
    <col min="797" max="797" width="11.28515625" style="158" customWidth="1"/>
    <col min="798" max="798" width="9.140625" style="158" customWidth="1"/>
    <col min="799" max="799" width="11.28515625" style="158" customWidth="1"/>
    <col min="800" max="800" width="9.140625" style="158" customWidth="1"/>
    <col min="801" max="801" width="11.28515625" style="158" customWidth="1"/>
    <col min="802" max="802" width="10" style="158" customWidth="1"/>
    <col min="803" max="803" width="11.28515625" style="158" customWidth="1"/>
    <col min="804" max="804" width="9.140625" style="158" customWidth="1"/>
    <col min="805" max="805" width="11.28515625" style="158" customWidth="1"/>
    <col min="806" max="806" width="9.140625" style="158" customWidth="1"/>
    <col min="807" max="807" width="11.28515625" style="158" customWidth="1"/>
    <col min="808" max="808" width="9.140625" style="158" customWidth="1"/>
    <col min="809" max="809" width="11.28515625" style="158" customWidth="1"/>
    <col min="810" max="810" width="9.7109375" style="158" customWidth="1"/>
    <col min="811" max="811" width="11.28515625" style="158" customWidth="1"/>
    <col min="812" max="812" width="9.140625" style="158" customWidth="1"/>
    <col min="813" max="813" width="11.28515625" style="158" customWidth="1"/>
    <col min="814" max="814" width="10.85546875" style="158" customWidth="1"/>
    <col min="815" max="815" width="11.28515625" style="158" customWidth="1"/>
    <col min="816" max="816" width="9.140625" style="158" customWidth="1"/>
    <col min="817" max="817" width="11.28515625" style="158" customWidth="1"/>
    <col min="818" max="818" width="10.28515625" style="158" customWidth="1"/>
    <col min="819" max="819" width="11.28515625" style="158" customWidth="1"/>
    <col min="820" max="820" width="9.140625" style="158" customWidth="1"/>
    <col min="821" max="822" width="12.85546875" style="158" customWidth="1"/>
    <col min="823" max="823" width="11.28515625" style="158" customWidth="1"/>
    <col min="824" max="824" width="9.140625" style="158" customWidth="1"/>
    <col min="825" max="825" width="11.28515625" style="158" customWidth="1"/>
    <col min="826" max="826" width="9.140625" style="158" customWidth="1"/>
    <col min="827" max="827" width="11.28515625" style="158" customWidth="1"/>
    <col min="828" max="828" width="9.140625" style="158" customWidth="1"/>
    <col min="829" max="1025" width="9.140625" style="158"/>
    <col min="1026" max="1026" width="22.7109375" style="158" customWidth="1"/>
    <col min="1027" max="1027" width="19.140625" style="158" customWidth="1"/>
    <col min="1028" max="1044" width="13.5703125" style="158" customWidth="1"/>
    <col min="1045" max="1045" width="11.28515625" style="158" customWidth="1"/>
    <col min="1046" max="1046" width="10.28515625" style="158" customWidth="1"/>
    <col min="1047" max="1049" width="11.28515625" style="158" customWidth="1"/>
    <col min="1050" max="1050" width="10.42578125" style="158" customWidth="1"/>
    <col min="1051" max="1051" width="11.28515625" style="158" customWidth="1"/>
    <col min="1052" max="1052" width="10.85546875" style="158" customWidth="1"/>
    <col min="1053" max="1053" width="11.28515625" style="158" customWidth="1"/>
    <col min="1054" max="1054" width="9.140625" style="158" customWidth="1"/>
    <col min="1055" max="1055" width="11.28515625" style="158" customWidth="1"/>
    <col min="1056" max="1056" width="9.140625" style="158" customWidth="1"/>
    <col min="1057" max="1057" width="11.28515625" style="158" customWidth="1"/>
    <col min="1058" max="1058" width="10" style="158" customWidth="1"/>
    <col min="1059" max="1059" width="11.28515625" style="158" customWidth="1"/>
    <col min="1060" max="1060" width="9.140625" style="158" customWidth="1"/>
    <col min="1061" max="1061" width="11.28515625" style="158" customWidth="1"/>
    <col min="1062" max="1062" width="9.140625" style="158" customWidth="1"/>
    <col min="1063" max="1063" width="11.28515625" style="158" customWidth="1"/>
    <col min="1064" max="1064" width="9.140625" style="158" customWidth="1"/>
    <col min="1065" max="1065" width="11.28515625" style="158" customWidth="1"/>
    <col min="1066" max="1066" width="9.7109375" style="158" customWidth="1"/>
    <col min="1067" max="1067" width="11.28515625" style="158" customWidth="1"/>
    <col min="1068" max="1068" width="9.140625" style="158" customWidth="1"/>
    <col min="1069" max="1069" width="11.28515625" style="158" customWidth="1"/>
    <col min="1070" max="1070" width="10.85546875" style="158" customWidth="1"/>
    <col min="1071" max="1071" width="11.28515625" style="158" customWidth="1"/>
    <col min="1072" max="1072" width="9.140625" style="158" customWidth="1"/>
    <col min="1073" max="1073" width="11.28515625" style="158" customWidth="1"/>
    <col min="1074" max="1074" width="10.28515625" style="158" customWidth="1"/>
    <col min="1075" max="1075" width="11.28515625" style="158" customWidth="1"/>
    <col min="1076" max="1076" width="9.140625" style="158" customWidth="1"/>
    <col min="1077" max="1078" width="12.85546875" style="158" customWidth="1"/>
    <col min="1079" max="1079" width="11.28515625" style="158" customWidth="1"/>
    <col min="1080" max="1080" width="9.140625" style="158" customWidth="1"/>
    <col min="1081" max="1081" width="11.28515625" style="158" customWidth="1"/>
    <col min="1082" max="1082" width="9.140625" style="158" customWidth="1"/>
    <col min="1083" max="1083" width="11.28515625" style="158" customWidth="1"/>
    <col min="1084" max="1084" width="9.140625" style="158" customWidth="1"/>
    <col min="1085" max="1281" width="9.140625" style="158"/>
    <col min="1282" max="1282" width="22.7109375" style="158" customWidth="1"/>
    <col min="1283" max="1283" width="19.140625" style="158" customWidth="1"/>
    <col min="1284" max="1300" width="13.5703125" style="158" customWidth="1"/>
    <col min="1301" max="1301" width="11.28515625" style="158" customWidth="1"/>
    <col min="1302" max="1302" width="10.28515625" style="158" customWidth="1"/>
    <col min="1303" max="1305" width="11.28515625" style="158" customWidth="1"/>
    <col min="1306" max="1306" width="10.42578125" style="158" customWidth="1"/>
    <col min="1307" max="1307" width="11.28515625" style="158" customWidth="1"/>
    <col min="1308" max="1308" width="10.85546875" style="158" customWidth="1"/>
    <col min="1309" max="1309" width="11.28515625" style="158" customWidth="1"/>
    <col min="1310" max="1310" width="9.140625" style="158" customWidth="1"/>
    <col min="1311" max="1311" width="11.28515625" style="158" customWidth="1"/>
    <col min="1312" max="1312" width="9.140625" style="158" customWidth="1"/>
    <col min="1313" max="1313" width="11.28515625" style="158" customWidth="1"/>
    <col min="1314" max="1314" width="10" style="158" customWidth="1"/>
    <col min="1315" max="1315" width="11.28515625" style="158" customWidth="1"/>
    <col min="1316" max="1316" width="9.140625" style="158" customWidth="1"/>
    <col min="1317" max="1317" width="11.28515625" style="158" customWidth="1"/>
    <col min="1318" max="1318" width="9.140625" style="158" customWidth="1"/>
    <col min="1319" max="1319" width="11.28515625" style="158" customWidth="1"/>
    <col min="1320" max="1320" width="9.140625" style="158" customWidth="1"/>
    <col min="1321" max="1321" width="11.28515625" style="158" customWidth="1"/>
    <col min="1322" max="1322" width="9.7109375" style="158" customWidth="1"/>
    <col min="1323" max="1323" width="11.28515625" style="158" customWidth="1"/>
    <col min="1324" max="1324" width="9.140625" style="158" customWidth="1"/>
    <col min="1325" max="1325" width="11.28515625" style="158" customWidth="1"/>
    <col min="1326" max="1326" width="10.85546875" style="158" customWidth="1"/>
    <col min="1327" max="1327" width="11.28515625" style="158" customWidth="1"/>
    <col min="1328" max="1328" width="9.140625" style="158" customWidth="1"/>
    <col min="1329" max="1329" width="11.28515625" style="158" customWidth="1"/>
    <col min="1330" max="1330" width="10.28515625" style="158" customWidth="1"/>
    <col min="1331" max="1331" width="11.28515625" style="158" customWidth="1"/>
    <col min="1332" max="1332" width="9.140625" style="158" customWidth="1"/>
    <col min="1333" max="1334" width="12.85546875" style="158" customWidth="1"/>
    <col min="1335" max="1335" width="11.28515625" style="158" customWidth="1"/>
    <col min="1336" max="1336" width="9.140625" style="158" customWidth="1"/>
    <col min="1337" max="1337" width="11.28515625" style="158" customWidth="1"/>
    <col min="1338" max="1338" width="9.140625" style="158" customWidth="1"/>
    <col min="1339" max="1339" width="11.28515625" style="158" customWidth="1"/>
    <col min="1340" max="1340" width="9.140625" style="158" customWidth="1"/>
    <col min="1341" max="1537" width="9.140625" style="158"/>
    <col min="1538" max="1538" width="22.7109375" style="158" customWidth="1"/>
    <col min="1539" max="1539" width="19.140625" style="158" customWidth="1"/>
    <col min="1540" max="1556" width="13.5703125" style="158" customWidth="1"/>
    <col min="1557" max="1557" width="11.28515625" style="158" customWidth="1"/>
    <col min="1558" max="1558" width="10.28515625" style="158" customWidth="1"/>
    <col min="1559" max="1561" width="11.28515625" style="158" customWidth="1"/>
    <col min="1562" max="1562" width="10.42578125" style="158" customWidth="1"/>
    <col min="1563" max="1563" width="11.28515625" style="158" customWidth="1"/>
    <col min="1564" max="1564" width="10.85546875" style="158" customWidth="1"/>
    <col min="1565" max="1565" width="11.28515625" style="158" customWidth="1"/>
    <col min="1566" max="1566" width="9.140625" style="158" customWidth="1"/>
    <col min="1567" max="1567" width="11.28515625" style="158" customWidth="1"/>
    <col min="1568" max="1568" width="9.140625" style="158" customWidth="1"/>
    <col min="1569" max="1569" width="11.28515625" style="158" customWidth="1"/>
    <col min="1570" max="1570" width="10" style="158" customWidth="1"/>
    <col min="1571" max="1571" width="11.28515625" style="158" customWidth="1"/>
    <col min="1572" max="1572" width="9.140625" style="158" customWidth="1"/>
    <col min="1573" max="1573" width="11.28515625" style="158" customWidth="1"/>
    <col min="1574" max="1574" width="9.140625" style="158" customWidth="1"/>
    <col min="1575" max="1575" width="11.28515625" style="158" customWidth="1"/>
    <col min="1576" max="1576" width="9.140625" style="158" customWidth="1"/>
    <col min="1577" max="1577" width="11.28515625" style="158" customWidth="1"/>
    <col min="1578" max="1578" width="9.7109375" style="158" customWidth="1"/>
    <col min="1579" max="1579" width="11.28515625" style="158" customWidth="1"/>
    <col min="1580" max="1580" width="9.140625" style="158" customWidth="1"/>
    <col min="1581" max="1581" width="11.28515625" style="158" customWidth="1"/>
    <col min="1582" max="1582" width="10.85546875" style="158" customWidth="1"/>
    <col min="1583" max="1583" width="11.28515625" style="158" customWidth="1"/>
    <col min="1584" max="1584" width="9.140625" style="158" customWidth="1"/>
    <col min="1585" max="1585" width="11.28515625" style="158" customWidth="1"/>
    <col min="1586" max="1586" width="10.28515625" style="158" customWidth="1"/>
    <col min="1587" max="1587" width="11.28515625" style="158" customWidth="1"/>
    <col min="1588" max="1588" width="9.140625" style="158" customWidth="1"/>
    <col min="1589" max="1590" width="12.85546875" style="158" customWidth="1"/>
    <col min="1591" max="1591" width="11.28515625" style="158" customWidth="1"/>
    <col min="1592" max="1592" width="9.140625" style="158" customWidth="1"/>
    <col min="1593" max="1593" width="11.28515625" style="158" customWidth="1"/>
    <col min="1594" max="1594" width="9.140625" style="158" customWidth="1"/>
    <col min="1595" max="1595" width="11.28515625" style="158" customWidth="1"/>
    <col min="1596" max="1596" width="9.140625" style="158" customWidth="1"/>
    <col min="1597" max="1793" width="9.140625" style="158"/>
    <col min="1794" max="1794" width="22.7109375" style="158" customWidth="1"/>
    <col min="1795" max="1795" width="19.140625" style="158" customWidth="1"/>
    <col min="1796" max="1812" width="13.5703125" style="158" customWidth="1"/>
    <col min="1813" max="1813" width="11.28515625" style="158" customWidth="1"/>
    <col min="1814" max="1814" width="10.28515625" style="158" customWidth="1"/>
    <col min="1815" max="1817" width="11.28515625" style="158" customWidth="1"/>
    <col min="1818" max="1818" width="10.42578125" style="158" customWidth="1"/>
    <col min="1819" max="1819" width="11.28515625" style="158" customWidth="1"/>
    <col min="1820" max="1820" width="10.85546875" style="158" customWidth="1"/>
    <col min="1821" max="1821" width="11.28515625" style="158" customWidth="1"/>
    <col min="1822" max="1822" width="9.140625" style="158" customWidth="1"/>
    <col min="1823" max="1823" width="11.28515625" style="158" customWidth="1"/>
    <col min="1824" max="1824" width="9.140625" style="158" customWidth="1"/>
    <col min="1825" max="1825" width="11.28515625" style="158" customWidth="1"/>
    <col min="1826" max="1826" width="10" style="158" customWidth="1"/>
    <col min="1827" max="1827" width="11.28515625" style="158" customWidth="1"/>
    <col min="1828" max="1828" width="9.140625" style="158" customWidth="1"/>
    <col min="1829" max="1829" width="11.28515625" style="158" customWidth="1"/>
    <col min="1830" max="1830" width="9.140625" style="158" customWidth="1"/>
    <col min="1831" max="1831" width="11.28515625" style="158" customWidth="1"/>
    <col min="1832" max="1832" width="9.140625" style="158" customWidth="1"/>
    <col min="1833" max="1833" width="11.28515625" style="158" customWidth="1"/>
    <col min="1834" max="1834" width="9.7109375" style="158" customWidth="1"/>
    <col min="1835" max="1835" width="11.28515625" style="158" customWidth="1"/>
    <col min="1836" max="1836" width="9.140625" style="158" customWidth="1"/>
    <col min="1837" max="1837" width="11.28515625" style="158" customWidth="1"/>
    <col min="1838" max="1838" width="10.85546875" style="158" customWidth="1"/>
    <col min="1839" max="1839" width="11.28515625" style="158" customWidth="1"/>
    <col min="1840" max="1840" width="9.140625" style="158" customWidth="1"/>
    <col min="1841" max="1841" width="11.28515625" style="158" customWidth="1"/>
    <col min="1842" max="1842" width="10.28515625" style="158" customWidth="1"/>
    <col min="1843" max="1843" width="11.28515625" style="158" customWidth="1"/>
    <col min="1844" max="1844" width="9.140625" style="158" customWidth="1"/>
    <col min="1845" max="1846" width="12.85546875" style="158" customWidth="1"/>
    <col min="1847" max="1847" width="11.28515625" style="158" customWidth="1"/>
    <col min="1848" max="1848" width="9.140625" style="158" customWidth="1"/>
    <col min="1849" max="1849" width="11.28515625" style="158" customWidth="1"/>
    <col min="1850" max="1850" width="9.140625" style="158" customWidth="1"/>
    <col min="1851" max="1851" width="11.28515625" style="158" customWidth="1"/>
    <col min="1852" max="1852" width="9.140625" style="158" customWidth="1"/>
    <col min="1853" max="2049" width="9.140625" style="158"/>
    <col min="2050" max="2050" width="22.7109375" style="158" customWidth="1"/>
    <col min="2051" max="2051" width="19.140625" style="158" customWidth="1"/>
    <col min="2052" max="2068" width="13.5703125" style="158" customWidth="1"/>
    <col min="2069" max="2069" width="11.28515625" style="158" customWidth="1"/>
    <col min="2070" max="2070" width="10.28515625" style="158" customWidth="1"/>
    <col min="2071" max="2073" width="11.28515625" style="158" customWidth="1"/>
    <col min="2074" max="2074" width="10.42578125" style="158" customWidth="1"/>
    <col min="2075" max="2075" width="11.28515625" style="158" customWidth="1"/>
    <col min="2076" max="2076" width="10.85546875" style="158" customWidth="1"/>
    <col min="2077" max="2077" width="11.28515625" style="158" customWidth="1"/>
    <col min="2078" max="2078" width="9.140625" style="158" customWidth="1"/>
    <col min="2079" max="2079" width="11.28515625" style="158" customWidth="1"/>
    <col min="2080" max="2080" width="9.140625" style="158" customWidth="1"/>
    <col min="2081" max="2081" width="11.28515625" style="158" customWidth="1"/>
    <col min="2082" max="2082" width="10" style="158" customWidth="1"/>
    <col min="2083" max="2083" width="11.28515625" style="158" customWidth="1"/>
    <col min="2084" max="2084" width="9.140625" style="158" customWidth="1"/>
    <col min="2085" max="2085" width="11.28515625" style="158" customWidth="1"/>
    <col min="2086" max="2086" width="9.140625" style="158" customWidth="1"/>
    <col min="2087" max="2087" width="11.28515625" style="158" customWidth="1"/>
    <col min="2088" max="2088" width="9.140625" style="158" customWidth="1"/>
    <col min="2089" max="2089" width="11.28515625" style="158" customWidth="1"/>
    <col min="2090" max="2090" width="9.7109375" style="158" customWidth="1"/>
    <col min="2091" max="2091" width="11.28515625" style="158" customWidth="1"/>
    <col min="2092" max="2092" width="9.140625" style="158" customWidth="1"/>
    <col min="2093" max="2093" width="11.28515625" style="158" customWidth="1"/>
    <col min="2094" max="2094" width="10.85546875" style="158" customWidth="1"/>
    <col min="2095" max="2095" width="11.28515625" style="158" customWidth="1"/>
    <col min="2096" max="2096" width="9.140625" style="158" customWidth="1"/>
    <col min="2097" max="2097" width="11.28515625" style="158" customWidth="1"/>
    <col min="2098" max="2098" width="10.28515625" style="158" customWidth="1"/>
    <col min="2099" max="2099" width="11.28515625" style="158" customWidth="1"/>
    <col min="2100" max="2100" width="9.140625" style="158" customWidth="1"/>
    <col min="2101" max="2102" width="12.85546875" style="158" customWidth="1"/>
    <col min="2103" max="2103" width="11.28515625" style="158" customWidth="1"/>
    <col min="2104" max="2104" width="9.140625" style="158" customWidth="1"/>
    <col min="2105" max="2105" width="11.28515625" style="158" customWidth="1"/>
    <col min="2106" max="2106" width="9.140625" style="158" customWidth="1"/>
    <col min="2107" max="2107" width="11.28515625" style="158" customWidth="1"/>
    <col min="2108" max="2108" width="9.140625" style="158" customWidth="1"/>
    <col min="2109" max="2305" width="9.140625" style="158"/>
    <col min="2306" max="2306" width="22.7109375" style="158" customWidth="1"/>
    <col min="2307" max="2307" width="19.140625" style="158" customWidth="1"/>
    <col min="2308" max="2324" width="13.5703125" style="158" customWidth="1"/>
    <col min="2325" max="2325" width="11.28515625" style="158" customWidth="1"/>
    <col min="2326" max="2326" width="10.28515625" style="158" customWidth="1"/>
    <col min="2327" max="2329" width="11.28515625" style="158" customWidth="1"/>
    <col min="2330" max="2330" width="10.42578125" style="158" customWidth="1"/>
    <col min="2331" max="2331" width="11.28515625" style="158" customWidth="1"/>
    <col min="2332" max="2332" width="10.85546875" style="158" customWidth="1"/>
    <col min="2333" max="2333" width="11.28515625" style="158" customWidth="1"/>
    <col min="2334" max="2334" width="9.140625" style="158" customWidth="1"/>
    <col min="2335" max="2335" width="11.28515625" style="158" customWidth="1"/>
    <col min="2336" max="2336" width="9.140625" style="158" customWidth="1"/>
    <col min="2337" max="2337" width="11.28515625" style="158" customWidth="1"/>
    <col min="2338" max="2338" width="10" style="158" customWidth="1"/>
    <col min="2339" max="2339" width="11.28515625" style="158" customWidth="1"/>
    <col min="2340" max="2340" width="9.140625" style="158" customWidth="1"/>
    <col min="2341" max="2341" width="11.28515625" style="158" customWidth="1"/>
    <col min="2342" max="2342" width="9.140625" style="158" customWidth="1"/>
    <col min="2343" max="2343" width="11.28515625" style="158" customWidth="1"/>
    <col min="2344" max="2344" width="9.140625" style="158" customWidth="1"/>
    <col min="2345" max="2345" width="11.28515625" style="158" customWidth="1"/>
    <col min="2346" max="2346" width="9.7109375" style="158" customWidth="1"/>
    <col min="2347" max="2347" width="11.28515625" style="158" customWidth="1"/>
    <col min="2348" max="2348" width="9.140625" style="158" customWidth="1"/>
    <col min="2349" max="2349" width="11.28515625" style="158" customWidth="1"/>
    <col min="2350" max="2350" width="10.85546875" style="158" customWidth="1"/>
    <col min="2351" max="2351" width="11.28515625" style="158" customWidth="1"/>
    <col min="2352" max="2352" width="9.140625" style="158" customWidth="1"/>
    <col min="2353" max="2353" width="11.28515625" style="158" customWidth="1"/>
    <col min="2354" max="2354" width="10.28515625" style="158" customWidth="1"/>
    <col min="2355" max="2355" width="11.28515625" style="158" customWidth="1"/>
    <col min="2356" max="2356" width="9.140625" style="158" customWidth="1"/>
    <col min="2357" max="2358" width="12.85546875" style="158" customWidth="1"/>
    <col min="2359" max="2359" width="11.28515625" style="158" customWidth="1"/>
    <col min="2360" max="2360" width="9.140625" style="158" customWidth="1"/>
    <col min="2361" max="2361" width="11.28515625" style="158" customWidth="1"/>
    <col min="2362" max="2362" width="9.140625" style="158" customWidth="1"/>
    <col min="2363" max="2363" width="11.28515625" style="158" customWidth="1"/>
    <col min="2364" max="2364" width="9.140625" style="158" customWidth="1"/>
    <col min="2365" max="2561" width="9.140625" style="158"/>
    <col min="2562" max="2562" width="22.7109375" style="158" customWidth="1"/>
    <col min="2563" max="2563" width="19.140625" style="158" customWidth="1"/>
    <col min="2564" max="2580" width="13.5703125" style="158" customWidth="1"/>
    <col min="2581" max="2581" width="11.28515625" style="158" customWidth="1"/>
    <col min="2582" max="2582" width="10.28515625" style="158" customWidth="1"/>
    <col min="2583" max="2585" width="11.28515625" style="158" customWidth="1"/>
    <col min="2586" max="2586" width="10.42578125" style="158" customWidth="1"/>
    <col min="2587" max="2587" width="11.28515625" style="158" customWidth="1"/>
    <col min="2588" max="2588" width="10.85546875" style="158" customWidth="1"/>
    <col min="2589" max="2589" width="11.28515625" style="158" customWidth="1"/>
    <col min="2590" max="2590" width="9.140625" style="158" customWidth="1"/>
    <col min="2591" max="2591" width="11.28515625" style="158" customWidth="1"/>
    <col min="2592" max="2592" width="9.140625" style="158" customWidth="1"/>
    <col min="2593" max="2593" width="11.28515625" style="158" customWidth="1"/>
    <col min="2594" max="2594" width="10" style="158" customWidth="1"/>
    <col min="2595" max="2595" width="11.28515625" style="158" customWidth="1"/>
    <col min="2596" max="2596" width="9.140625" style="158" customWidth="1"/>
    <col min="2597" max="2597" width="11.28515625" style="158" customWidth="1"/>
    <col min="2598" max="2598" width="9.140625" style="158" customWidth="1"/>
    <col min="2599" max="2599" width="11.28515625" style="158" customWidth="1"/>
    <col min="2600" max="2600" width="9.140625" style="158" customWidth="1"/>
    <col min="2601" max="2601" width="11.28515625" style="158" customWidth="1"/>
    <col min="2602" max="2602" width="9.7109375" style="158" customWidth="1"/>
    <col min="2603" max="2603" width="11.28515625" style="158" customWidth="1"/>
    <col min="2604" max="2604" width="9.140625" style="158" customWidth="1"/>
    <col min="2605" max="2605" width="11.28515625" style="158" customWidth="1"/>
    <col min="2606" max="2606" width="10.85546875" style="158" customWidth="1"/>
    <col min="2607" max="2607" width="11.28515625" style="158" customWidth="1"/>
    <col min="2608" max="2608" width="9.140625" style="158" customWidth="1"/>
    <col min="2609" max="2609" width="11.28515625" style="158" customWidth="1"/>
    <col min="2610" max="2610" width="10.28515625" style="158" customWidth="1"/>
    <col min="2611" max="2611" width="11.28515625" style="158" customWidth="1"/>
    <col min="2612" max="2612" width="9.140625" style="158" customWidth="1"/>
    <col min="2613" max="2614" width="12.85546875" style="158" customWidth="1"/>
    <col min="2615" max="2615" width="11.28515625" style="158" customWidth="1"/>
    <col min="2616" max="2616" width="9.140625" style="158" customWidth="1"/>
    <col min="2617" max="2617" width="11.28515625" style="158" customWidth="1"/>
    <col min="2618" max="2618" width="9.140625" style="158" customWidth="1"/>
    <col min="2619" max="2619" width="11.28515625" style="158" customWidth="1"/>
    <col min="2620" max="2620" width="9.140625" style="158" customWidth="1"/>
    <col min="2621" max="2817" width="9.140625" style="158"/>
    <col min="2818" max="2818" width="22.7109375" style="158" customWidth="1"/>
    <col min="2819" max="2819" width="19.140625" style="158" customWidth="1"/>
    <col min="2820" max="2836" width="13.5703125" style="158" customWidth="1"/>
    <col min="2837" max="2837" width="11.28515625" style="158" customWidth="1"/>
    <col min="2838" max="2838" width="10.28515625" style="158" customWidth="1"/>
    <col min="2839" max="2841" width="11.28515625" style="158" customWidth="1"/>
    <col min="2842" max="2842" width="10.42578125" style="158" customWidth="1"/>
    <col min="2843" max="2843" width="11.28515625" style="158" customWidth="1"/>
    <col min="2844" max="2844" width="10.85546875" style="158" customWidth="1"/>
    <col min="2845" max="2845" width="11.28515625" style="158" customWidth="1"/>
    <col min="2846" max="2846" width="9.140625" style="158" customWidth="1"/>
    <col min="2847" max="2847" width="11.28515625" style="158" customWidth="1"/>
    <col min="2848" max="2848" width="9.140625" style="158" customWidth="1"/>
    <col min="2849" max="2849" width="11.28515625" style="158" customWidth="1"/>
    <col min="2850" max="2850" width="10" style="158" customWidth="1"/>
    <col min="2851" max="2851" width="11.28515625" style="158" customWidth="1"/>
    <col min="2852" max="2852" width="9.140625" style="158" customWidth="1"/>
    <col min="2853" max="2853" width="11.28515625" style="158" customWidth="1"/>
    <col min="2854" max="2854" width="9.140625" style="158" customWidth="1"/>
    <col min="2855" max="2855" width="11.28515625" style="158" customWidth="1"/>
    <col min="2856" max="2856" width="9.140625" style="158" customWidth="1"/>
    <col min="2857" max="2857" width="11.28515625" style="158" customWidth="1"/>
    <col min="2858" max="2858" width="9.7109375" style="158" customWidth="1"/>
    <col min="2859" max="2859" width="11.28515625" style="158" customWidth="1"/>
    <col min="2860" max="2860" width="9.140625" style="158" customWidth="1"/>
    <col min="2861" max="2861" width="11.28515625" style="158" customWidth="1"/>
    <col min="2862" max="2862" width="10.85546875" style="158" customWidth="1"/>
    <col min="2863" max="2863" width="11.28515625" style="158" customWidth="1"/>
    <col min="2864" max="2864" width="9.140625" style="158" customWidth="1"/>
    <col min="2865" max="2865" width="11.28515625" style="158" customWidth="1"/>
    <col min="2866" max="2866" width="10.28515625" style="158" customWidth="1"/>
    <col min="2867" max="2867" width="11.28515625" style="158" customWidth="1"/>
    <col min="2868" max="2868" width="9.140625" style="158" customWidth="1"/>
    <col min="2869" max="2870" width="12.85546875" style="158" customWidth="1"/>
    <col min="2871" max="2871" width="11.28515625" style="158" customWidth="1"/>
    <col min="2872" max="2872" width="9.140625" style="158" customWidth="1"/>
    <col min="2873" max="2873" width="11.28515625" style="158" customWidth="1"/>
    <col min="2874" max="2874" width="9.140625" style="158" customWidth="1"/>
    <col min="2875" max="2875" width="11.28515625" style="158" customWidth="1"/>
    <col min="2876" max="2876" width="9.140625" style="158" customWidth="1"/>
    <col min="2877" max="3073" width="9.140625" style="158"/>
    <col min="3074" max="3074" width="22.7109375" style="158" customWidth="1"/>
    <col min="3075" max="3075" width="19.140625" style="158" customWidth="1"/>
    <col min="3076" max="3092" width="13.5703125" style="158" customWidth="1"/>
    <col min="3093" max="3093" width="11.28515625" style="158" customWidth="1"/>
    <col min="3094" max="3094" width="10.28515625" style="158" customWidth="1"/>
    <col min="3095" max="3097" width="11.28515625" style="158" customWidth="1"/>
    <col min="3098" max="3098" width="10.42578125" style="158" customWidth="1"/>
    <col min="3099" max="3099" width="11.28515625" style="158" customWidth="1"/>
    <col min="3100" max="3100" width="10.85546875" style="158" customWidth="1"/>
    <col min="3101" max="3101" width="11.28515625" style="158" customWidth="1"/>
    <col min="3102" max="3102" width="9.140625" style="158" customWidth="1"/>
    <col min="3103" max="3103" width="11.28515625" style="158" customWidth="1"/>
    <col min="3104" max="3104" width="9.140625" style="158" customWidth="1"/>
    <col min="3105" max="3105" width="11.28515625" style="158" customWidth="1"/>
    <col min="3106" max="3106" width="10" style="158" customWidth="1"/>
    <col min="3107" max="3107" width="11.28515625" style="158" customWidth="1"/>
    <col min="3108" max="3108" width="9.140625" style="158" customWidth="1"/>
    <col min="3109" max="3109" width="11.28515625" style="158" customWidth="1"/>
    <col min="3110" max="3110" width="9.140625" style="158" customWidth="1"/>
    <col min="3111" max="3111" width="11.28515625" style="158" customWidth="1"/>
    <col min="3112" max="3112" width="9.140625" style="158" customWidth="1"/>
    <col min="3113" max="3113" width="11.28515625" style="158" customWidth="1"/>
    <col min="3114" max="3114" width="9.7109375" style="158" customWidth="1"/>
    <col min="3115" max="3115" width="11.28515625" style="158" customWidth="1"/>
    <col min="3116" max="3116" width="9.140625" style="158" customWidth="1"/>
    <col min="3117" max="3117" width="11.28515625" style="158" customWidth="1"/>
    <col min="3118" max="3118" width="10.85546875" style="158" customWidth="1"/>
    <col min="3119" max="3119" width="11.28515625" style="158" customWidth="1"/>
    <col min="3120" max="3120" width="9.140625" style="158" customWidth="1"/>
    <col min="3121" max="3121" width="11.28515625" style="158" customWidth="1"/>
    <col min="3122" max="3122" width="10.28515625" style="158" customWidth="1"/>
    <col min="3123" max="3123" width="11.28515625" style="158" customWidth="1"/>
    <col min="3124" max="3124" width="9.140625" style="158" customWidth="1"/>
    <col min="3125" max="3126" width="12.85546875" style="158" customWidth="1"/>
    <col min="3127" max="3127" width="11.28515625" style="158" customWidth="1"/>
    <col min="3128" max="3128" width="9.140625" style="158" customWidth="1"/>
    <col min="3129" max="3129" width="11.28515625" style="158" customWidth="1"/>
    <col min="3130" max="3130" width="9.140625" style="158" customWidth="1"/>
    <col min="3131" max="3131" width="11.28515625" style="158" customWidth="1"/>
    <col min="3132" max="3132" width="9.140625" style="158" customWidth="1"/>
    <col min="3133" max="3329" width="9.140625" style="158"/>
    <col min="3330" max="3330" width="22.7109375" style="158" customWidth="1"/>
    <col min="3331" max="3331" width="19.140625" style="158" customWidth="1"/>
    <col min="3332" max="3348" width="13.5703125" style="158" customWidth="1"/>
    <col min="3349" max="3349" width="11.28515625" style="158" customWidth="1"/>
    <col min="3350" max="3350" width="10.28515625" style="158" customWidth="1"/>
    <col min="3351" max="3353" width="11.28515625" style="158" customWidth="1"/>
    <col min="3354" max="3354" width="10.42578125" style="158" customWidth="1"/>
    <col min="3355" max="3355" width="11.28515625" style="158" customWidth="1"/>
    <col min="3356" max="3356" width="10.85546875" style="158" customWidth="1"/>
    <col min="3357" max="3357" width="11.28515625" style="158" customWidth="1"/>
    <col min="3358" max="3358" width="9.140625" style="158" customWidth="1"/>
    <col min="3359" max="3359" width="11.28515625" style="158" customWidth="1"/>
    <col min="3360" max="3360" width="9.140625" style="158" customWidth="1"/>
    <col min="3361" max="3361" width="11.28515625" style="158" customWidth="1"/>
    <col min="3362" max="3362" width="10" style="158" customWidth="1"/>
    <col min="3363" max="3363" width="11.28515625" style="158" customWidth="1"/>
    <col min="3364" max="3364" width="9.140625" style="158" customWidth="1"/>
    <col min="3365" max="3365" width="11.28515625" style="158" customWidth="1"/>
    <col min="3366" max="3366" width="9.140625" style="158" customWidth="1"/>
    <col min="3367" max="3367" width="11.28515625" style="158" customWidth="1"/>
    <col min="3368" max="3368" width="9.140625" style="158" customWidth="1"/>
    <col min="3369" max="3369" width="11.28515625" style="158" customWidth="1"/>
    <col min="3370" max="3370" width="9.7109375" style="158" customWidth="1"/>
    <col min="3371" max="3371" width="11.28515625" style="158" customWidth="1"/>
    <col min="3372" max="3372" width="9.140625" style="158" customWidth="1"/>
    <col min="3373" max="3373" width="11.28515625" style="158" customWidth="1"/>
    <col min="3374" max="3374" width="10.85546875" style="158" customWidth="1"/>
    <col min="3375" max="3375" width="11.28515625" style="158" customWidth="1"/>
    <col min="3376" max="3376" width="9.140625" style="158" customWidth="1"/>
    <col min="3377" max="3377" width="11.28515625" style="158" customWidth="1"/>
    <col min="3378" max="3378" width="10.28515625" style="158" customWidth="1"/>
    <col min="3379" max="3379" width="11.28515625" style="158" customWidth="1"/>
    <col min="3380" max="3380" width="9.140625" style="158" customWidth="1"/>
    <col min="3381" max="3382" width="12.85546875" style="158" customWidth="1"/>
    <col min="3383" max="3383" width="11.28515625" style="158" customWidth="1"/>
    <col min="3384" max="3384" width="9.140625" style="158" customWidth="1"/>
    <col min="3385" max="3385" width="11.28515625" style="158" customWidth="1"/>
    <col min="3386" max="3386" width="9.140625" style="158" customWidth="1"/>
    <col min="3387" max="3387" width="11.28515625" style="158" customWidth="1"/>
    <col min="3388" max="3388" width="9.140625" style="158" customWidth="1"/>
    <col min="3389" max="3585" width="9.140625" style="158"/>
    <col min="3586" max="3586" width="22.7109375" style="158" customWidth="1"/>
    <col min="3587" max="3587" width="19.140625" style="158" customWidth="1"/>
    <col min="3588" max="3604" width="13.5703125" style="158" customWidth="1"/>
    <col min="3605" max="3605" width="11.28515625" style="158" customWidth="1"/>
    <col min="3606" max="3606" width="10.28515625" style="158" customWidth="1"/>
    <col min="3607" max="3609" width="11.28515625" style="158" customWidth="1"/>
    <col min="3610" max="3610" width="10.42578125" style="158" customWidth="1"/>
    <col min="3611" max="3611" width="11.28515625" style="158" customWidth="1"/>
    <col min="3612" max="3612" width="10.85546875" style="158" customWidth="1"/>
    <col min="3613" max="3613" width="11.28515625" style="158" customWidth="1"/>
    <col min="3614" max="3614" width="9.140625" style="158" customWidth="1"/>
    <col min="3615" max="3615" width="11.28515625" style="158" customWidth="1"/>
    <col min="3616" max="3616" width="9.140625" style="158" customWidth="1"/>
    <col min="3617" max="3617" width="11.28515625" style="158" customWidth="1"/>
    <col min="3618" max="3618" width="10" style="158" customWidth="1"/>
    <col min="3619" max="3619" width="11.28515625" style="158" customWidth="1"/>
    <col min="3620" max="3620" width="9.140625" style="158" customWidth="1"/>
    <col min="3621" max="3621" width="11.28515625" style="158" customWidth="1"/>
    <col min="3622" max="3622" width="9.140625" style="158" customWidth="1"/>
    <col min="3623" max="3623" width="11.28515625" style="158" customWidth="1"/>
    <col min="3624" max="3624" width="9.140625" style="158" customWidth="1"/>
    <col min="3625" max="3625" width="11.28515625" style="158" customWidth="1"/>
    <col min="3626" max="3626" width="9.7109375" style="158" customWidth="1"/>
    <col min="3627" max="3627" width="11.28515625" style="158" customWidth="1"/>
    <col min="3628" max="3628" width="9.140625" style="158" customWidth="1"/>
    <col min="3629" max="3629" width="11.28515625" style="158" customWidth="1"/>
    <col min="3630" max="3630" width="10.85546875" style="158" customWidth="1"/>
    <col min="3631" max="3631" width="11.28515625" style="158" customWidth="1"/>
    <col min="3632" max="3632" width="9.140625" style="158" customWidth="1"/>
    <col min="3633" max="3633" width="11.28515625" style="158" customWidth="1"/>
    <col min="3634" max="3634" width="10.28515625" style="158" customWidth="1"/>
    <col min="3635" max="3635" width="11.28515625" style="158" customWidth="1"/>
    <col min="3636" max="3636" width="9.140625" style="158" customWidth="1"/>
    <col min="3637" max="3638" width="12.85546875" style="158" customWidth="1"/>
    <col min="3639" max="3639" width="11.28515625" style="158" customWidth="1"/>
    <col min="3640" max="3640" width="9.140625" style="158" customWidth="1"/>
    <col min="3641" max="3641" width="11.28515625" style="158" customWidth="1"/>
    <col min="3642" max="3642" width="9.140625" style="158" customWidth="1"/>
    <col min="3643" max="3643" width="11.28515625" style="158" customWidth="1"/>
    <col min="3644" max="3644" width="9.140625" style="158" customWidth="1"/>
    <col min="3645" max="3841" width="9.140625" style="158"/>
    <col min="3842" max="3842" width="22.7109375" style="158" customWidth="1"/>
    <col min="3843" max="3843" width="19.140625" style="158" customWidth="1"/>
    <col min="3844" max="3860" width="13.5703125" style="158" customWidth="1"/>
    <col min="3861" max="3861" width="11.28515625" style="158" customWidth="1"/>
    <col min="3862" max="3862" width="10.28515625" style="158" customWidth="1"/>
    <col min="3863" max="3865" width="11.28515625" style="158" customWidth="1"/>
    <col min="3866" max="3866" width="10.42578125" style="158" customWidth="1"/>
    <col min="3867" max="3867" width="11.28515625" style="158" customWidth="1"/>
    <col min="3868" max="3868" width="10.85546875" style="158" customWidth="1"/>
    <col min="3869" max="3869" width="11.28515625" style="158" customWidth="1"/>
    <col min="3870" max="3870" width="9.140625" style="158" customWidth="1"/>
    <col min="3871" max="3871" width="11.28515625" style="158" customWidth="1"/>
    <col min="3872" max="3872" width="9.140625" style="158" customWidth="1"/>
    <col min="3873" max="3873" width="11.28515625" style="158" customWidth="1"/>
    <col min="3874" max="3874" width="10" style="158" customWidth="1"/>
    <col min="3875" max="3875" width="11.28515625" style="158" customWidth="1"/>
    <col min="3876" max="3876" width="9.140625" style="158" customWidth="1"/>
    <col min="3877" max="3877" width="11.28515625" style="158" customWidth="1"/>
    <col min="3878" max="3878" width="9.140625" style="158" customWidth="1"/>
    <col min="3879" max="3879" width="11.28515625" style="158" customWidth="1"/>
    <col min="3880" max="3880" width="9.140625" style="158" customWidth="1"/>
    <col min="3881" max="3881" width="11.28515625" style="158" customWidth="1"/>
    <col min="3882" max="3882" width="9.7109375" style="158" customWidth="1"/>
    <col min="3883" max="3883" width="11.28515625" style="158" customWidth="1"/>
    <col min="3884" max="3884" width="9.140625" style="158" customWidth="1"/>
    <col min="3885" max="3885" width="11.28515625" style="158" customWidth="1"/>
    <col min="3886" max="3886" width="10.85546875" style="158" customWidth="1"/>
    <col min="3887" max="3887" width="11.28515625" style="158" customWidth="1"/>
    <col min="3888" max="3888" width="9.140625" style="158" customWidth="1"/>
    <col min="3889" max="3889" width="11.28515625" style="158" customWidth="1"/>
    <col min="3890" max="3890" width="10.28515625" style="158" customWidth="1"/>
    <col min="3891" max="3891" width="11.28515625" style="158" customWidth="1"/>
    <col min="3892" max="3892" width="9.140625" style="158" customWidth="1"/>
    <col min="3893" max="3894" width="12.85546875" style="158" customWidth="1"/>
    <col min="3895" max="3895" width="11.28515625" style="158" customWidth="1"/>
    <col min="3896" max="3896" width="9.140625" style="158" customWidth="1"/>
    <col min="3897" max="3897" width="11.28515625" style="158" customWidth="1"/>
    <col min="3898" max="3898" width="9.140625" style="158" customWidth="1"/>
    <col min="3899" max="3899" width="11.28515625" style="158" customWidth="1"/>
    <col min="3900" max="3900" width="9.140625" style="158" customWidth="1"/>
    <col min="3901" max="4097" width="9.140625" style="158"/>
    <col min="4098" max="4098" width="22.7109375" style="158" customWidth="1"/>
    <col min="4099" max="4099" width="19.140625" style="158" customWidth="1"/>
    <col min="4100" max="4116" width="13.5703125" style="158" customWidth="1"/>
    <col min="4117" max="4117" width="11.28515625" style="158" customWidth="1"/>
    <col min="4118" max="4118" width="10.28515625" style="158" customWidth="1"/>
    <col min="4119" max="4121" width="11.28515625" style="158" customWidth="1"/>
    <col min="4122" max="4122" width="10.42578125" style="158" customWidth="1"/>
    <col min="4123" max="4123" width="11.28515625" style="158" customWidth="1"/>
    <col min="4124" max="4124" width="10.85546875" style="158" customWidth="1"/>
    <col min="4125" max="4125" width="11.28515625" style="158" customWidth="1"/>
    <col min="4126" max="4126" width="9.140625" style="158" customWidth="1"/>
    <col min="4127" max="4127" width="11.28515625" style="158" customWidth="1"/>
    <col min="4128" max="4128" width="9.140625" style="158" customWidth="1"/>
    <col min="4129" max="4129" width="11.28515625" style="158" customWidth="1"/>
    <col min="4130" max="4130" width="10" style="158" customWidth="1"/>
    <col min="4131" max="4131" width="11.28515625" style="158" customWidth="1"/>
    <col min="4132" max="4132" width="9.140625" style="158" customWidth="1"/>
    <col min="4133" max="4133" width="11.28515625" style="158" customWidth="1"/>
    <col min="4134" max="4134" width="9.140625" style="158" customWidth="1"/>
    <col min="4135" max="4135" width="11.28515625" style="158" customWidth="1"/>
    <col min="4136" max="4136" width="9.140625" style="158" customWidth="1"/>
    <col min="4137" max="4137" width="11.28515625" style="158" customWidth="1"/>
    <col min="4138" max="4138" width="9.7109375" style="158" customWidth="1"/>
    <col min="4139" max="4139" width="11.28515625" style="158" customWidth="1"/>
    <col min="4140" max="4140" width="9.140625" style="158" customWidth="1"/>
    <col min="4141" max="4141" width="11.28515625" style="158" customWidth="1"/>
    <col min="4142" max="4142" width="10.85546875" style="158" customWidth="1"/>
    <col min="4143" max="4143" width="11.28515625" style="158" customWidth="1"/>
    <col min="4144" max="4144" width="9.140625" style="158" customWidth="1"/>
    <col min="4145" max="4145" width="11.28515625" style="158" customWidth="1"/>
    <col min="4146" max="4146" width="10.28515625" style="158" customWidth="1"/>
    <col min="4147" max="4147" width="11.28515625" style="158" customWidth="1"/>
    <col min="4148" max="4148" width="9.140625" style="158" customWidth="1"/>
    <col min="4149" max="4150" width="12.85546875" style="158" customWidth="1"/>
    <col min="4151" max="4151" width="11.28515625" style="158" customWidth="1"/>
    <col min="4152" max="4152" width="9.140625" style="158" customWidth="1"/>
    <col min="4153" max="4153" width="11.28515625" style="158" customWidth="1"/>
    <col min="4154" max="4154" width="9.140625" style="158" customWidth="1"/>
    <col min="4155" max="4155" width="11.28515625" style="158" customWidth="1"/>
    <col min="4156" max="4156" width="9.140625" style="158" customWidth="1"/>
    <col min="4157" max="4353" width="9.140625" style="158"/>
    <col min="4354" max="4354" width="22.7109375" style="158" customWidth="1"/>
    <col min="4355" max="4355" width="19.140625" style="158" customWidth="1"/>
    <col min="4356" max="4372" width="13.5703125" style="158" customWidth="1"/>
    <col min="4373" max="4373" width="11.28515625" style="158" customWidth="1"/>
    <col min="4374" max="4374" width="10.28515625" style="158" customWidth="1"/>
    <col min="4375" max="4377" width="11.28515625" style="158" customWidth="1"/>
    <col min="4378" max="4378" width="10.42578125" style="158" customWidth="1"/>
    <col min="4379" max="4379" width="11.28515625" style="158" customWidth="1"/>
    <col min="4380" max="4380" width="10.85546875" style="158" customWidth="1"/>
    <col min="4381" max="4381" width="11.28515625" style="158" customWidth="1"/>
    <col min="4382" max="4382" width="9.140625" style="158" customWidth="1"/>
    <col min="4383" max="4383" width="11.28515625" style="158" customWidth="1"/>
    <col min="4384" max="4384" width="9.140625" style="158" customWidth="1"/>
    <col min="4385" max="4385" width="11.28515625" style="158" customWidth="1"/>
    <col min="4386" max="4386" width="10" style="158" customWidth="1"/>
    <col min="4387" max="4387" width="11.28515625" style="158" customWidth="1"/>
    <col min="4388" max="4388" width="9.140625" style="158" customWidth="1"/>
    <col min="4389" max="4389" width="11.28515625" style="158" customWidth="1"/>
    <col min="4390" max="4390" width="9.140625" style="158" customWidth="1"/>
    <col min="4391" max="4391" width="11.28515625" style="158" customWidth="1"/>
    <col min="4392" max="4392" width="9.140625" style="158" customWidth="1"/>
    <col min="4393" max="4393" width="11.28515625" style="158" customWidth="1"/>
    <col min="4394" max="4394" width="9.7109375" style="158" customWidth="1"/>
    <col min="4395" max="4395" width="11.28515625" style="158" customWidth="1"/>
    <col min="4396" max="4396" width="9.140625" style="158" customWidth="1"/>
    <col min="4397" max="4397" width="11.28515625" style="158" customWidth="1"/>
    <col min="4398" max="4398" width="10.85546875" style="158" customWidth="1"/>
    <col min="4399" max="4399" width="11.28515625" style="158" customWidth="1"/>
    <col min="4400" max="4400" width="9.140625" style="158" customWidth="1"/>
    <col min="4401" max="4401" width="11.28515625" style="158" customWidth="1"/>
    <col min="4402" max="4402" width="10.28515625" style="158" customWidth="1"/>
    <col min="4403" max="4403" width="11.28515625" style="158" customWidth="1"/>
    <col min="4404" max="4404" width="9.140625" style="158" customWidth="1"/>
    <col min="4405" max="4406" width="12.85546875" style="158" customWidth="1"/>
    <col min="4407" max="4407" width="11.28515625" style="158" customWidth="1"/>
    <col min="4408" max="4408" width="9.140625" style="158" customWidth="1"/>
    <col min="4409" max="4409" width="11.28515625" style="158" customWidth="1"/>
    <col min="4410" max="4410" width="9.140625" style="158" customWidth="1"/>
    <col min="4411" max="4411" width="11.28515625" style="158" customWidth="1"/>
    <col min="4412" max="4412" width="9.140625" style="158" customWidth="1"/>
    <col min="4413" max="4609" width="9.140625" style="158"/>
    <col min="4610" max="4610" width="22.7109375" style="158" customWidth="1"/>
    <col min="4611" max="4611" width="19.140625" style="158" customWidth="1"/>
    <col min="4612" max="4628" width="13.5703125" style="158" customWidth="1"/>
    <col min="4629" max="4629" width="11.28515625" style="158" customWidth="1"/>
    <col min="4630" max="4630" width="10.28515625" style="158" customWidth="1"/>
    <col min="4631" max="4633" width="11.28515625" style="158" customWidth="1"/>
    <col min="4634" max="4634" width="10.42578125" style="158" customWidth="1"/>
    <col min="4635" max="4635" width="11.28515625" style="158" customWidth="1"/>
    <col min="4636" max="4636" width="10.85546875" style="158" customWidth="1"/>
    <col min="4637" max="4637" width="11.28515625" style="158" customWidth="1"/>
    <col min="4638" max="4638" width="9.140625" style="158" customWidth="1"/>
    <col min="4639" max="4639" width="11.28515625" style="158" customWidth="1"/>
    <col min="4640" max="4640" width="9.140625" style="158" customWidth="1"/>
    <col min="4641" max="4641" width="11.28515625" style="158" customWidth="1"/>
    <col min="4642" max="4642" width="10" style="158" customWidth="1"/>
    <col min="4643" max="4643" width="11.28515625" style="158" customWidth="1"/>
    <col min="4644" max="4644" width="9.140625" style="158" customWidth="1"/>
    <col min="4645" max="4645" width="11.28515625" style="158" customWidth="1"/>
    <col min="4646" max="4646" width="9.140625" style="158" customWidth="1"/>
    <col min="4647" max="4647" width="11.28515625" style="158" customWidth="1"/>
    <col min="4648" max="4648" width="9.140625" style="158" customWidth="1"/>
    <col min="4649" max="4649" width="11.28515625" style="158" customWidth="1"/>
    <col min="4650" max="4650" width="9.7109375" style="158" customWidth="1"/>
    <col min="4651" max="4651" width="11.28515625" style="158" customWidth="1"/>
    <col min="4652" max="4652" width="9.140625" style="158" customWidth="1"/>
    <col min="4653" max="4653" width="11.28515625" style="158" customWidth="1"/>
    <col min="4654" max="4654" width="10.85546875" style="158" customWidth="1"/>
    <col min="4655" max="4655" width="11.28515625" style="158" customWidth="1"/>
    <col min="4656" max="4656" width="9.140625" style="158" customWidth="1"/>
    <col min="4657" max="4657" width="11.28515625" style="158" customWidth="1"/>
    <col min="4658" max="4658" width="10.28515625" style="158" customWidth="1"/>
    <col min="4659" max="4659" width="11.28515625" style="158" customWidth="1"/>
    <col min="4660" max="4660" width="9.140625" style="158" customWidth="1"/>
    <col min="4661" max="4662" width="12.85546875" style="158" customWidth="1"/>
    <col min="4663" max="4663" width="11.28515625" style="158" customWidth="1"/>
    <col min="4664" max="4664" width="9.140625" style="158" customWidth="1"/>
    <col min="4665" max="4665" width="11.28515625" style="158" customWidth="1"/>
    <col min="4666" max="4666" width="9.140625" style="158" customWidth="1"/>
    <col min="4667" max="4667" width="11.28515625" style="158" customWidth="1"/>
    <col min="4668" max="4668" width="9.140625" style="158" customWidth="1"/>
    <col min="4669" max="4865" width="9.140625" style="158"/>
    <col min="4866" max="4866" width="22.7109375" style="158" customWidth="1"/>
    <col min="4867" max="4867" width="19.140625" style="158" customWidth="1"/>
    <col min="4868" max="4884" width="13.5703125" style="158" customWidth="1"/>
    <col min="4885" max="4885" width="11.28515625" style="158" customWidth="1"/>
    <col min="4886" max="4886" width="10.28515625" style="158" customWidth="1"/>
    <col min="4887" max="4889" width="11.28515625" style="158" customWidth="1"/>
    <col min="4890" max="4890" width="10.42578125" style="158" customWidth="1"/>
    <col min="4891" max="4891" width="11.28515625" style="158" customWidth="1"/>
    <col min="4892" max="4892" width="10.85546875" style="158" customWidth="1"/>
    <col min="4893" max="4893" width="11.28515625" style="158" customWidth="1"/>
    <col min="4894" max="4894" width="9.140625" style="158" customWidth="1"/>
    <col min="4895" max="4895" width="11.28515625" style="158" customWidth="1"/>
    <col min="4896" max="4896" width="9.140625" style="158" customWidth="1"/>
    <col min="4897" max="4897" width="11.28515625" style="158" customWidth="1"/>
    <col min="4898" max="4898" width="10" style="158" customWidth="1"/>
    <col min="4899" max="4899" width="11.28515625" style="158" customWidth="1"/>
    <col min="4900" max="4900" width="9.140625" style="158" customWidth="1"/>
    <col min="4901" max="4901" width="11.28515625" style="158" customWidth="1"/>
    <col min="4902" max="4902" width="9.140625" style="158" customWidth="1"/>
    <col min="4903" max="4903" width="11.28515625" style="158" customWidth="1"/>
    <col min="4904" max="4904" width="9.140625" style="158" customWidth="1"/>
    <col min="4905" max="4905" width="11.28515625" style="158" customWidth="1"/>
    <col min="4906" max="4906" width="9.7109375" style="158" customWidth="1"/>
    <col min="4907" max="4907" width="11.28515625" style="158" customWidth="1"/>
    <col min="4908" max="4908" width="9.140625" style="158" customWidth="1"/>
    <col min="4909" max="4909" width="11.28515625" style="158" customWidth="1"/>
    <col min="4910" max="4910" width="10.85546875" style="158" customWidth="1"/>
    <col min="4911" max="4911" width="11.28515625" style="158" customWidth="1"/>
    <col min="4912" max="4912" width="9.140625" style="158" customWidth="1"/>
    <col min="4913" max="4913" width="11.28515625" style="158" customWidth="1"/>
    <col min="4914" max="4914" width="10.28515625" style="158" customWidth="1"/>
    <col min="4915" max="4915" width="11.28515625" style="158" customWidth="1"/>
    <col min="4916" max="4916" width="9.140625" style="158" customWidth="1"/>
    <col min="4917" max="4918" width="12.85546875" style="158" customWidth="1"/>
    <col min="4919" max="4919" width="11.28515625" style="158" customWidth="1"/>
    <col min="4920" max="4920" width="9.140625" style="158" customWidth="1"/>
    <col min="4921" max="4921" width="11.28515625" style="158" customWidth="1"/>
    <col min="4922" max="4922" width="9.140625" style="158" customWidth="1"/>
    <col min="4923" max="4923" width="11.28515625" style="158" customWidth="1"/>
    <col min="4924" max="4924" width="9.140625" style="158" customWidth="1"/>
    <col min="4925" max="5121" width="9.140625" style="158"/>
    <col min="5122" max="5122" width="22.7109375" style="158" customWidth="1"/>
    <col min="5123" max="5123" width="19.140625" style="158" customWidth="1"/>
    <col min="5124" max="5140" width="13.5703125" style="158" customWidth="1"/>
    <col min="5141" max="5141" width="11.28515625" style="158" customWidth="1"/>
    <col min="5142" max="5142" width="10.28515625" style="158" customWidth="1"/>
    <col min="5143" max="5145" width="11.28515625" style="158" customWidth="1"/>
    <col min="5146" max="5146" width="10.42578125" style="158" customWidth="1"/>
    <col min="5147" max="5147" width="11.28515625" style="158" customWidth="1"/>
    <col min="5148" max="5148" width="10.85546875" style="158" customWidth="1"/>
    <col min="5149" max="5149" width="11.28515625" style="158" customWidth="1"/>
    <col min="5150" max="5150" width="9.140625" style="158" customWidth="1"/>
    <col min="5151" max="5151" width="11.28515625" style="158" customWidth="1"/>
    <col min="5152" max="5152" width="9.140625" style="158" customWidth="1"/>
    <col min="5153" max="5153" width="11.28515625" style="158" customWidth="1"/>
    <col min="5154" max="5154" width="10" style="158" customWidth="1"/>
    <col min="5155" max="5155" width="11.28515625" style="158" customWidth="1"/>
    <col min="5156" max="5156" width="9.140625" style="158" customWidth="1"/>
    <col min="5157" max="5157" width="11.28515625" style="158" customWidth="1"/>
    <col min="5158" max="5158" width="9.140625" style="158" customWidth="1"/>
    <col min="5159" max="5159" width="11.28515625" style="158" customWidth="1"/>
    <col min="5160" max="5160" width="9.140625" style="158" customWidth="1"/>
    <col min="5161" max="5161" width="11.28515625" style="158" customWidth="1"/>
    <col min="5162" max="5162" width="9.7109375" style="158" customWidth="1"/>
    <col min="5163" max="5163" width="11.28515625" style="158" customWidth="1"/>
    <col min="5164" max="5164" width="9.140625" style="158" customWidth="1"/>
    <col min="5165" max="5165" width="11.28515625" style="158" customWidth="1"/>
    <col min="5166" max="5166" width="10.85546875" style="158" customWidth="1"/>
    <col min="5167" max="5167" width="11.28515625" style="158" customWidth="1"/>
    <col min="5168" max="5168" width="9.140625" style="158" customWidth="1"/>
    <col min="5169" max="5169" width="11.28515625" style="158" customWidth="1"/>
    <col min="5170" max="5170" width="10.28515625" style="158" customWidth="1"/>
    <col min="5171" max="5171" width="11.28515625" style="158" customWidth="1"/>
    <col min="5172" max="5172" width="9.140625" style="158" customWidth="1"/>
    <col min="5173" max="5174" width="12.85546875" style="158" customWidth="1"/>
    <col min="5175" max="5175" width="11.28515625" style="158" customWidth="1"/>
    <col min="5176" max="5176" width="9.140625" style="158" customWidth="1"/>
    <col min="5177" max="5177" width="11.28515625" style="158" customWidth="1"/>
    <col min="5178" max="5178" width="9.140625" style="158" customWidth="1"/>
    <col min="5179" max="5179" width="11.28515625" style="158" customWidth="1"/>
    <col min="5180" max="5180" width="9.140625" style="158" customWidth="1"/>
    <col min="5181" max="5377" width="9.140625" style="158"/>
    <col min="5378" max="5378" width="22.7109375" style="158" customWidth="1"/>
    <col min="5379" max="5379" width="19.140625" style="158" customWidth="1"/>
    <col min="5380" max="5396" width="13.5703125" style="158" customWidth="1"/>
    <col min="5397" max="5397" width="11.28515625" style="158" customWidth="1"/>
    <col min="5398" max="5398" width="10.28515625" style="158" customWidth="1"/>
    <col min="5399" max="5401" width="11.28515625" style="158" customWidth="1"/>
    <col min="5402" max="5402" width="10.42578125" style="158" customWidth="1"/>
    <col min="5403" max="5403" width="11.28515625" style="158" customWidth="1"/>
    <col min="5404" max="5404" width="10.85546875" style="158" customWidth="1"/>
    <col min="5405" max="5405" width="11.28515625" style="158" customWidth="1"/>
    <col min="5406" max="5406" width="9.140625" style="158" customWidth="1"/>
    <col min="5407" max="5407" width="11.28515625" style="158" customWidth="1"/>
    <col min="5408" max="5408" width="9.140625" style="158" customWidth="1"/>
    <col min="5409" max="5409" width="11.28515625" style="158" customWidth="1"/>
    <col min="5410" max="5410" width="10" style="158" customWidth="1"/>
    <col min="5411" max="5411" width="11.28515625" style="158" customWidth="1"/>
    <col min="5412" max="5412" width="9.140625" style="158" customWidth="1"/>
    <col min="5413" max="5413" width="11.28515625" style="158" customWidth="1"/>
    <col min="5414" max="5414" width="9.140625" style="158" customWidth="1"/>
    <col min="5415" max="5415" width="11.28515625" style="158" customWidth="1"/>
    <col min="5416" max="5416" width="9.140625" style="158" customWidth="1"/>
    <col min="5417" max="5417" width="11.28515625" style="158" customWidth="1"/>
    <col min="5418" max="5418" width="9.7109375" style="158" customWidth="1"/>
    <col min="5419" max="5419" width="11.28515625" style="158" customWidth="1"/>
    <col min="5420" max="5420" width="9.140625" style="158" customWidth="1"/>
    <col min="5421" max="5421" width="11.28515625" style="158" customWidth="1"/>
    <col min="5422" max="5422" width="10.85546875" style="158" customWidth="1"/>
    <col min="5423" max="5423" width="11.28515625" style="158" customWidth="1"/>
    <col min="5424" max="5424" width="9.140625" style="158" customWidth="1"/>
    <col min="5425" max="5425" width="11.28515625" style="158" customWidth="1"/>
    <col min="5426" max="5426" width="10.28515625" style="158" customWidth="1"/>
    <col min="5427" max="5427" width="11.28515625" style="158" customWidth="1"/>
    <col min="5428" max="5428" width="9.140625" style="158" customWidth="1"/>
    <col min="5429" max="5430" width="12.85546875" style="158" customWidth="1"/>
    <col min="5431" max="5431" width="11.28515625" style="158" customWidth="1"/>
    <col min="5432" max="5432" width="9.140625" style="158" customWidth="1"/>
    <col min="5433" max="5433" width="11.28515625" style="158" customWidth="1"/>
    <col min="5434" max="5434" width="9.140625" style="158" customWidth="1"/>
    <col min="5435" max="5435" width="11.28515625" style="158" customWidth="1"/>
    <col min="5436" max="5436" width="9.140625" style="158" customWidth="1"/>
    <col min="5437" max="5633" width="9.140625" style="158"/>
    <col min="5634" max="5634" width="22.7109375" style="158" customWidth="1"/>
    <col min="5635" max="5635" width="19.140625" style="158" customWidth="1"/>
    <col min="5636" max="5652" width="13.5703125" style="158" customWidth="1"/>
    <col min="5653" max="5653" width="11.28515625" style="158" customWidth="1"/>
    <col min="5654" max="5654" width="10.28515625" style="158" customWidth="1"/>
    <col min="5655" max="5657" width="11.28515625" style="158" customWidth="1"/>
    <col min="5658" max="5658" width="10.42578125" style="158" customWidth="1"/>
    <col min="5659" max="5659" width="11.28515625" style="158" customWidth="1"/>
    <col min="5660" max="5660" width="10.85546875" style="158" customWidth="1"/>
    <col min="5661" max="5661" width="11.28515625" style="158" customWidth="1"/>
    <col min="5662" max="5662" width="9.140625" style="158" customWidth="1"/>
    <col min="5663" max="5663" width="11.28515625" style="158" customWidth="1"/>
    <col min="5664" max="5664" width="9.140625" style="158" customWidth="1"/>
    <col min="5665" max="5665" width="11.28515625" style="158" customWidth="1"/>
    <col min="5666" max="5666" width="10" style="158" customWidth="1"/>
    <col min="5667" max="5667" width="11.28515625" style="158" customWidth="1"/>
    <col min="5668" max="5668" width="9.140625" style="158" customWidth="1"/>
    <col min="5669" max="5669" width="11.28515625" style="158" customWidth="1"/>
    <col min="5670" max="5670" width="9.140625" style="158" customWidth="1"/>
    <col min="5671" max="5671" width="11.28515625" style="158" customWidth="1"/>
    <col min="5672" max="5672" width="9.140625" style="158" customWidth="1"/>
    <col min="5673" max="5673" width="11.28515625" style="158" customWidth="1"/>
    <col min="5674" max="5674" width="9.7109375" style="158" customWidth="1"/>
    <col min="5675" max="5675" width="11.28515625" style="158" customWidth="1"/>
    <col min="5676" max="5676" width="9.140625" style="158" customWidth="1"/>
    <col min="5677" max="5677" width="11.28515625" style="158" customWidth="1"/>
    <col min="5678" max="5678" width="10.85546875" style="158" customWidth="1"/>
    <col min="5679" max="5679" width="11.28515625" style="158" customWidth="1"/>
    <col min="5680" max="5680" width="9.140625" style="158" customWidth="1"/>
    <col min="5681" max="5681" width="11.28515625" style="158" customWidth="1"/>
    <col min="5682" max="5682" width="10.28515625" style="158" customWidth="1"/>
    <col min="5683" max="5683" width="11.28515625" style="158" customWidth="1"/>
    <col min="5684" max="5684" width="9.140625" style="158" customWidth="1"/>
    <col min="5685" max="5686" width="12.85546875" style="158" customWidth="1"/>
    <col min="5687" max="5687" width="11.28515625" style="158" customWidth="1"/>
    <col min="5688" max="5688" width="9.140625" style="158" customWidth="1"/>
    <col min="5689" max="5689" width="11.28515625" style="158" customWidth="1"/>
    <col min="5690" max="5690" width="9.140625" style="158" customWidth="1"/>
    <col min="5691" max="5691" width="11.28515625" style="158" customWidth="1"/>
    <col min="5692" max="5692" width="9.140625" style="158" customWidth="1"/>
    <col min="5693" max="5889" width="9.140625" style="158"/>
    <col min="5890" max="5890" width="22.7109375" style="158" customWidth="1"/>
    <col min="5891" max="5891" width="19.140625" style="158" customWidth="1"/>
    <col min="5892" max="5908" width="13.5703125" style="158" customWidth="1"/>
    <col min="5909" max="5909" width="11.28515625" style="158" customWidth="1"/>
    <col min="5910" max="5910" width="10.28515625" style="158" customWidth="1"/>
    <col min="5911" max="5913" width="11.28515625" style="158" customWidth="1"/>
    <col min="5914" max="5914" width="10.42578125" style="158" customWidth="1"/>
    <col min="5915" max="5915" width="11.28515625" style="158" customWidth="1"/>
    <col min="5916" max="5916" width="10.85546875" style="158" customWidth="1"/>
    <col min="5917" max="5917" width="11.28515625" style="158" customWidth="1"/>
    <col min="5918" max="5918" width="9.140625" style="158" customWidth="1"/>
    <col min="5919" max="5919" width="11.28515625" style="158" customWidth="1"/>
    <col min="5920" max="5920" width="9.140625" style="158" customWidth="1"/>
    <col min="5921" max="5921" width="11.28515625" style="158" customWidth="1"/>
    <col min="5922" max="5922" width="10" style="158" customWidth="1"/>
    <col min="5923" max="5923" width="11.28515625" style="158" customWidth="1"/>
    <col min="5924" max="5924" width="9.140625" style="158" customWidth="1"/>
    <col min="5925" max="5925" width="11.28515625" style="158" customWidth="1"/>
    <col min="5926" max="5926" width="9.140625" style="158" customWidth="1"/>
    <col min="5927" max="5927" width="11.28515625" style="158" customWidth="1"/>
    <col min="5928" max="5928" width="9.140625" style="158" customWidth="1"/>
    <col min="5929" max="5929" width="11.28515625" style="158" customWidth="1"/>
    <col min="5930" max="5930" width="9.7109375" style="158" customWidth="1"/>
    <col min="5931" max="5931" width="11.28515625" style="158" customWidth="1"/>
    <col min="5932" max="5932" width="9.140625" style="158" customWidth="1"/>
    <col min="5933" max="5933" width="11.28515625" style="158" customWidth="1"/>
    <col min="5934" max="5934" width="10.85546875" style="158" customWidth="1"/>
    <col min="5935" max="5935" width="11.28515625" style="158" customWidth="1"/>
    <col min="5936" max="5936" width="9.140625" style="158" customWidth="1"/>
    <col min="5937" max="5937" width="11.28515625" style="158" customWidth="1"/>
    <col min="5938" max="5938" width="10.28515625" style="158" customWidth="1"/>
    <col min="5939" max="5939" width="11.28515625" style="158" customWidth="1"/>
    <col min="5940" max="5940" width="9.140625" style="158" customWidth="1"/>
    <col min="5941" max="5942" width="12.85546875" style="158" customWidth="1"/>
    <col min="5943" max="5943" width="11.28515625" style="158" customWidth="1"/>
    <col min="5944" max="5944" width="9.140625" style="158" customWidth="1"/>
    <col min="5945" max="5945" width="11.28515625" style="158" customWidth="1"/>
    <col min="5946" max="5946" width="9.140625" style="158" customWidth="1"/>
    <col min="5947" max="5947" width="11.28515625" style="158" customWidth="1"/>
    <col min="5948" max="5948" width="9.140625" style="158" customWidth="1"/>
    <col min="5949" max="6145" width="9.140625" style="158"/>
    <col min="6146" max="6146" width="22.7109375" style="158" customWidth="1"/>
    <col min="6147" max="6147" width="19.140625" style="158" customWidth="1"/>
    <col min="6148" max="6164" width="13.5703125" style="158" customWidth="1"/>
    <col min="6165" max="6165" width="11.28515625" style="158" customWidth="1"/>
    <col min="6166" max="6166" width="10.28515625" style="158" customWidth="1"/>
    <col min="6167" max="6169" width="11.28515625" style="158" customWidth="1"/>
    <col min="6170" max="6170" width="10.42578125" style="158" customWidth="1"/>
    <col min="6171" max="6171" width="11.28515625" style="158" customWidth="1"/>
    <col min="6172" max="6172" width="10.85546875" style="158" customWidth="1"/>
    <col min="6173" max="6173" width="11.28515625" style="158" customWidth="1"/>
    <col min="6174" max="6174" width="9.140625" style="158" customWidth="1"/>
    <col min="6175" max="6175" width="11.28515625" style="158" customWidth="1"/>
    <col min="6176" max="6176" width="9.140625" style="158" customWidth="1"/>
    <col min="6177" max="6177" width="11.28515625" style="158" customWidth="1"/>
    <col min="6178" max="6178" width="10" style="158" customWidth="1"/>
    <col min="6179" max="6179" width="11.28515625" style="158" customWidth="1"/>
    <col min="6180" max="6180" width="9.140625" style="158" customWidth="1"/>
    <col min="6181" max="6181" width="11.28515625" style="158" customWidth="1"/>
    <col min="6182" max="6182" width="9.140625" style="158" customWidth="1"/>
    <col min="6183" max="6183" width="11.28515625" style="158" customWidth="1"/>
    <col min="6184" max="6184" width="9.140625" style="158" customWidth="1"/>
    <col min="6185" max="6185" width="11.28515625" style="158" customWidth="1"/>
    <col min="6186" max="6186" width="9.7109375" style="158" customWidth="1"/>
    <col min="6187" max="6187" width="11.28515625" style="158" customWidth="1"/>
    <col min="6188" max="6188" width="9.140625" style="158" customWidth="1"/>
    <col min="6189" max="6189" width="11.28515625" style="158" customWidth="1"/>
    <col min="6190" max="6190" width="10.85546875" style="158" customWidth="1"/>
    <col min="6191" max="6191" width="11.28515625" style="158" customWidth="1"/>
    <col min="6192" max="6192" width="9.140625" style="158" customWidth="1"/>
    <col min="6193" max="6193" width="11.28515625" style="158" customWidth="1"/>
    <col min="6194" max="6194" width="10.28515625" style="158" customWidth="1"/>
    <col min="6195" max="6195" width="11.28515625" style="158" customWidth="1"/>
    <col min="6196" max="6196" width="9.140625" style="158" customWidth="1"/>
    <col min="6197" max="6198" width="12.85546875" style="158" customWidth="1"/>
    <col min="6199" max="6199" width="11.28515625" style="158" customWidth="1"/>
    <col min="6200" max="6200" width="9.140625" style="158" customWidth="1"/>
    <col min="6201" max="6201" width="11.28515625" style="158" customWidth="1"/>
    <col min="6202" max="6202" width="9.140625" style="158" customWidth="1"/>
    <col min="6203" max="6203" width="11.28515625" style="158" customWidth="1"/>
    <col min="6204" max="6204" width="9.140625" style="158" customWidth="1"/>
    <col min="6205" max="6401" width="9.140625" style="158"/>
    <col min="6402" max="6402" width="22.7109375" style="158" customWidth="1"/>
    <col min="6403" max="6403" width="19.140625" style="158" customWidth="1"/>
    <col min="6404" max="6420" width="13.5703125" style="158" customWidth="1"/>
    <col min="6421" max="6421" width="11.28515625" style="158" customWidth="1"/>
    <col min="6422" max="6422" width="10.28515625" style="158" customWidth="1"/>
    <col min="6423" max="6425" width="11.28515625" style="158" customWidth="1"/>
    <col min="6426" max="6426" width="10.42578125" style="158" customWidth="1"/>
    <col min="6427" max="6427" width="11.28515625" style="158" customWidth="1"/>
    <col min="6428" max="6428" width="10.85546875" style="158" customWidth="1"/>
    <col min="6429" max="6429" width="11.28515625" style="158" customWidth="1"/>
    <col min="6430" max="6430" width="9.140625" style="158" customWidth="1"/>
    <col min="6431" max="6431" width="11.28515625" style="158" customWidth="1"/>
    <col min="6432" max="6432" width="9.140625" style="158" customWidth="1"/>
    <col min="6433" max="6433" width="11.28515625" style="158" customWidth="1"/>
    <col min="6434" max="6434" width="10" style="158" customWidth="1"/>
    <col min="6435" max="6435" width="11.28515625" style="158" customWidth="1"/>
    <col min="6436" max="6436" width="9.140625" style="158" customWidth="1"/>
    <col min="6437" max="6437" width="11.28515625" style="158" customWidth="1"/>
    <col min="6438" max="6438" width="9.140625" style="158" customWidth="1"/>
    <col min="6439" max="6439" width="11.28515625" style="158" customWidth="1"/>
    <col min="6440" max="6440" width="9.140625" style="158" customWidth="1"/>
    <col min="6441" max="6441" width="11.28515625" style="158" customWidth="1"/>
    <col min="6442" max="6442" width="9.7109375" style="158" customWidth="1"/>
    <col min="6443" max="6443" width="11.28515625" style="158" customWidth="1"/>
    <col min="6444" max="6444" width="9.140625" style="158" customWidth="1"/>
    <col min="6445" max="6445" width="11.28515625" style="158" customWidth="1"/>
    <col min="6446" max="6446" width="10.85546875" style="158" customWidth="1"/>
    <col min="6447" max="6447" width="11.28515625" style="158" customWidth="1"/>
    <col min="6448" max="6448" width="9.140625" style="158" customWidth="1"/>
    <col min="6449" max="6449" width="11.28515625" style="158" customWidth="1"/>
    <col min="6450" max="6450" width="10.28515625" style="158" customWidth="1"/>
    <col min="6451" max="6451" width="11.28515625" style="158" customWidth="1"/>
    <col min="6452" max="6452" width="9.140625" style="158" customWidth="1"/>
    <col min="6453" max="6454" width="12.85546875" style="158" customWidth="1"/>
    <col min="6455" max="6455" width="11.28515625" style="158" customWidth="1"/>
    <col min="6456" max="6456" width="9.140625" style="158" customWidth="1"/>
    <col min="6457" max="6457" width="11.28515625" style="158" customWidth="1"/>
    <col min="6458" max="6458" width="9.140625" style="158" customWidth="1"/>
    <col min="6459" max="6459" width="11.28515625" style="158" customWidth="1"/>
    <col min="6460" max="6460" width="9.140625" style="158" customWidth="1"/>
    <col min="6461" max="6657" width="9.140625" style="158"/>
    <col min="6658" max="6658" width="22.7109375" style="158" customWidth="1"/>
    <col min="6659" max="6659" width="19.140625" style="158" customWidth="1"/>
    <col min="6660" max="6676" width="13.5703125" style="158" customWidth="1"/>
    <col min="6677" max="6677" width="11.28515625" style="158" customWidth="1"/>
    <col min="6678" max="6678" width="10.28515625" style="158" customWidth="1"/>
    <col min="6679" max="6681" width="11.28515625" style="158" customWidth="1"/>
    <col min="6682" max="6682" width="10.42578125" style="158" customWidth="1"/>
    <col min="6683" max="6683" width="11.28515625" style="158" customWidth="1"/>
    <col min="6684" max="6684" width="10.85546875" style="158" customWidth="1"/>
    <col min="6685" max="6685" width="11.28515625" style="158" customWidth="1"/>
    <col min="6686" max="6686" width="9.140625" style="158" customWidth="1"/>
    <col min="6687" max="6687" width="11.28515625" style="158" customWidth="1"/>
    <col min="6688" max="6688" width="9.140625" style="158" customWidth="1"/>
    <col min="6689" max="6689" width="11.28515625" style="158" customWidth="1"/>
    <col min="6690" max="6690" width="10" style="158" customWidth="1"/>
    <col min="6691" max="6691" width="11.28515625" style="158" customWidth="1"/>
    <col min="6692" max="6692" width="9.140625" style="158" customWidth="1"/>
    <col min="6693" max="6693" width="11.28515625" style="158" customWidth="1"/>
    <col min="6694" max="6694" width="9.140625" style="158" customWidth="1"/>
    <col min="6695" max="6695" width="11.28515625" style="158" customWidth="1"/>
    <col min="6696" max="6696" width="9.140625" style="158" customWidth="1"/>
    <col min="6697" max="6697" width="11.28515625" style="158" customWidth="1"/>
    <col min="6698" max="6698" width="9.7109375" style="158" customWidth="1"/>
    <col min="6699" max="6699" width="11.28515625" style="158" customWidth="1"/>
    <col min="6700" max="6700" width="9.140625" style="158" customWidth="1"/>
    <col min="6701" max="6701" width="11.28515625" style="158" customWidth="1"/>
    <col min="6702" max="6702" width="10.85546875" style="158" customWidth="1"/>
    <col min="6703" max="6703" width="11.28515625" style="158" customWidth="1"/>
    <col min="6704" max="6704" width="9.140625" style="158" customWidth="1"/>
    <col min="6705" max="6705" width="11.28515625" style="158" customWidth="1"/>
    <col min="6706" max="6706" width="10.28515625" style="158" customWidth="1"/>
    <col min="6707" max="6707" width="11.28515625" style="158" customWidth="1"/>
    <col min="6708" max="6708" width="9.140625" style="158" customWidth="1"/>
    <col min="6709" max="6710" width="12.85546875" style="158" customWidth="1"/>
    <col min="6711" max="6711" width="11.28515625" style="158" customWidth="1"/>
    <col min="6712" max="6712" width="9.140625" style="158" customWidth="1"/>
    <col min="6713" max="6713" width="11.28515625" style="158" customWidth="1"/>
    <col min="6714" max="6714" width="9.140625" style="158" customWidth="1"/>
    <col min="6715" max="6715" width="11.28515625" style="158" customWidth="1"/>
    <col min="6716" max="6716" width="9.140625" style="158" customWidth="1"/>
    <col min="6717" max="6913" width="9.140625" style="158"/>
    <col min="6914" max="6914" width="22.7109375" style="158" customWidth="1"/>
    <col min="6915" max="6915" width="19.140625" style="158" customWidth="1"/>
    <col min="6916" max="6932" width="13.5703125" style="158" customWidth="1"/>
    <col min="6933" max="6933" width="11.28515625" style="158" customWidth="1"/>
    <col min="6934" max="6934" width="10.28515625" style="158" customWidth="1"/>
    <col min="6935" max="6937" width="11.28515625" style="158" customWidth="1"/>
    <col min="6938" max="6938" width="10.42578125" style="158" customWidth="1"/>
    <col min="6939" max="6939" width="11.28515625" style="158" customWidth="1"/>
    <col min="6940" max="6940" width="10.85546875" style="158" customWidth="1"/>
    <col min="6941" max="6941" width="11.28515625" style="158" customWidth="1"/>
    <col min="6942" max="6942" width="9.140625" style="158" customWidth="1"/>
    <col min="6943" max="6943" width="11.28515625" style="158" customWidth="1"/>
    <col min="6944" max="6944" width="9.140625" style="158" customWidth="1"/>
    <col min="6945" max="6945" width="11.28515625" style="158" customWidth="1"/>
    <col min="6946" max="6946" width="10" style="158" customWidth="1"/>
    <col min="6947" max="6947" width="11.28515625" style="158" customWidth="1"/>
    <col min="6948" max="6948" width="9.140625" style="158" customWidth="1"/>
    <col min="6949" max="6949" width="11.28515625" style="158" customWidth="1"/>
    <col min="6950" max="6950" width="9.140625" style="158" customWidth="1"/>
    <col min="6951" max="6951" width="11.28515625" style="158" customWidth="1"/>
    <col min="6952" max="6952" width="9.140625" style="158" customWidth="1"/>
    <col min="6953" max="6953" width="11.28515625" style="158" customWidth="1"/>
    <col min="6954" max="6954" width="9.7109375" style="158" customWidth="1"/>
    <col min="6955" max="6955" width="11.28515625" style="158" customWidth="1"/>
    <col min="6956" max="6956" width="9.140625" style="158" customWidth="1"/>
    <col min="6957" max="6957" width="11.28515625" style="158" customWidth="1"/>
    <col min="6958" max="6958" width="10.85546875" style="158" customWidth="1"/>
    <col min="6959" max="6959" width="11.28515625" style="158" customWidth="1"/>
    <col min="6960" max="6960" width="9.140625" style="158" customWidth="1"/>
    <col min="6961" max="6961" width="11.28515625" style="158" customWidth="1"/>
    <col min="6962" max="6962" width="10.28515625" style="158" customWidth="1"/>
    <col min="6963" max="6963" width="11.28515625" style="158" customWidth="1"/>
    <col min="6964" max="6964" width="9.140625" style="158" customWidth="1"/>
    <col min="6965" max="6966" width="12.85546875" style="158" customWidth="1"/>
    <col min="6967" max="6967" width="11.28515625" style="158" customWidth="1"/>
    <col min="6968" max="6968" width="9.140625" style="158" customWidth="1"/>
    <col min="6969" max="6969" width="11.28515625" style="158" customWidth="1"/>
    <col min="6970" max="6970" width="9.140625" style="158" customWidth="1"/>
    <col min="6971" max="6971" width="11.28515625" style="158" customWidth="1"/>
    <col min="6972" max="6972" width="9.140625" style="158" customWidth="1"/>
    <col min="6973" max="7169" width="9.140625" style="158"/>
    <col min="7170" max="7170" width="22.7109375" style="158" customWidth="1"/>
    <col min="7171" max="7171" width="19.140625" style="158" customWidth="1"/>
    <col min="7172" max="7188" width="13.5703125" style="158" customWidth="1"/>
    <col min="7189" max="7189" width="11.28515625" style="158" customWidth="1"/>
    <col min="7190" max="7190" width="10.28515625" style="158" customWidth="1"/>
    <col min="7191" max="7193" width="11.28515625" style="158" customWidth="1"/>
    <col min="7194" max="7194" width="10.42578125" style="158" customWidth="1"/>
    <col min="7195" max="7195" width="11.28515625" style="158" customWidth="1"/>
    <col min="7196" max="7196" width="10.85546875" style="158" customWidth="1"/>
    <col min="7197" max="7197" width="11.28515625" style="158" customWidth="1"/>
    <col min="7198" max="7198" width="9.140625" style="158" customWidth="1"/>
    <col min="7199" max="7199" width="11.28515625" style="158" customWidth="1"/>
    <col min="7200" max="7200" width="9.140625" style="158" customWidth="1"/>
    <col min="7201" max="7201" width="11.28515625" style="158" customWidth="1"/>
    <col min="7202" max="7202" width="10" style="158" customWidth="1"/>
    <col min="7203" max="7203" width="11.28515625" style="158" customWidth="1"/>
    <col min="7204" max="7204" width="9.140625" style="158" customWidth="1"/>
    <col min="7205" max="7205" width="11.28515625" style="158" customWidth="1"/>
    <col min="7206" max="7206" width="9.140625" style="158" customWidth="1"/>
    <col min="7207" max="7207" width="11.28515625" style="158" customWidth="1"/>
    <col min="7208" max="7208" width="9.140625" style="158" customWidth="1"/>
    <col min="7209" max="7209" width="11.28515625" style="158" customWidth="1"/>
    <col min="7210" max="7210" width="9.7109375" style="158" customWidth="1"/>
    <col min="7211" max="7211" width="11.28515625" style="158" customWidth="1"/>
    <col min="7212" max="7212" width="9.140625" style="158" customWidth="1"/>
    <col min="7213" max="7213" width="11.28515625" style="158" customWidth="1"/>
    <col min="7214" max="7214" width="10.85546875" style="158" customWidth="1"/>
    <col min="7215" max="7215" width="11.28515625" style="158" customWidth="1"/>
    <col min="7216" max="7216" width="9.140625" style="158" customWidth="1"/>
    <col min="7217" max="7217" width="11.28515625" style="158" customWidth="1"/>
    <col min="7218" max="7218" width="10.28515625" style="158" customWidth="1"/>
    <col min="7219" max="7219" width="11.28515625" style="158" customWidth="1"/>
    <col min="7220" max="7220" width="9.140625" style="158" customWidth="1"/>
    <col min="7221" max="7222" width="12.85546875" style="158" customWidth="1"/>
    <col min="7223" max="7223" width="11.28515625" style="158" customWidth="1"/>
    <col min="7224" max="7224" width="9.140625" style="158" customWidth="1"/>
    <col min="7225" max="7225" width="11.28515625" style="158" customWidth="1"/>
    <col min="7226" max="7226" width="9.140625" style="158" customWidth="1"/>
    <col min="7227" max="7227" width="11.28515625" style="158" customWidth="1"/>
    <col min="7228" max="7228" width="9.140625" style="158" customWidth="1"/>
    <col min="7229" max="7425" width="9.140625" style="158"/>
    <col min="7426" max="7426" width="22.7109375" style="158" customWidth="1"/>
    <col min="7427" max="7427" width="19.140625" style="158" customWidth="1"/>
    <col min="7428" max="7444" width="13.5703125" style="158" customWidth="1"/>
    <col min="7445" max="7445" width="11.28515625" style="158" customWidth="1"/>
    <col min="7446" max="7446" width="10.28515625" style="158" customWidth="1"/>
    <col min="7447" max="7449" width="11.28515625" style="158" customWidth="1"/>
    <col min="7450" max="7450" width="10.42578125" style="158" customWidth="1"/>
    <col min="7451" max="7451" width="11.28515625" style="158" customWidth="1"/>
    <col min="7452" max="7452" width="10.85546875" style="158" customWidth="1"/>
    <col min="7453" max="7453" width="11.28515625" style="158" customWidth="1"/>
    <col min="7454" max="7454" width="9.140625" style="158" customWidth="1"/>
    <col min="7455" max="7455" width="11.28515625" style="158" customWidth="1"/>
    <col min="7456" max="7456" width="9.140625" style="158" customWidth="1"/>
    <col min="7457" max="7457" width="11.28515625" style="158" customWidth="1"/>
    <col min="7458" max="7458" width="10" style="158" customWidth="1"/>
    <col min="7459" max="7459" width="11.28515625" style="158" customWidth="1"/>
    <col min="7460" max="7460" width="9.140625" style="158" customWidth="1"/>
    <col min="7461" max="7461" width="11.28515625" style="158" customWidth="1"/>
    <col min="7462" max="7462" width="9.140625" style="158" customWidth="1"/>
    <col min="7463" max="7463" width="11.28515625" style="158" customWidth="1"/>
    <col min="7464" max="7464" width="9.140625" style="158" customWidth="1"/>
    <col min="7465" max="7465" width="11.28515625" style="158" customWidth="1"/>
    <col min="7466" max="7466" width="9.7109375" style="158" customWidth="1"/>
    <col min="7467" max="7467" width="11.28515625" style="158" customWidth="1"/>
    <col min="7468" max="7468" width="9.140625" style="158" customWidth="1"/>
    <col min="7469" max="7469" width="11.28515625" style="158" customWidth="1"/>
    <col min="7470" max="7470" width="10.85546875" style="158" customWidth="1"/>
    <col min="7471" max="7471" width="11.28515625" style="158" customWidth="1"/>
    <col min="7472" max="7472" width="9.140625" style="158" customWidth="1"/>
    <col min="7473" max="7473" width="11.28515625" style="158" customWidth="1"/>
    <col min="7474" max="7474" width="10.28515625" style="158" customWidth="1"/>
    <col min="7475" max="7475" width="11.28515625" style="158" customWidth="1"/>
    <col min="7476" max="7476" width="9.140625" style="158" customWidth="1"/>
    <col min="7477" max="7478" width="12.85546875" style="158" customWidth="1"/>
    <col min="7479" max="7479" width="11.28515625" style="158" customWidth="1"/>
    <col min="7480" max="7480" width="9.140625" style="158" customWidth="1"/>
    <col min="7481" max="7481" width="11.28515625" style="158" customWidth="1"/>
    <col min="7482" max="7482" width="9.140625" style="158" customWidth="1"/>
    <col min="7483" max="7483" width="11.28515625" style="158" customWidth="1"/>
    <col min="7484" max="7484" width="9.140625" style="158" customWidth="1"/>
    <col min="7485" max="7681" width="9.140625" style="158"/>
    <col min="7682" max="7682" width="22.7109375" style="158" customWidth="1"/>
    <col min="7683" max="7683" width="19.140625" style="158" customWidth="1"/>
    <col min="7684" max="7700" width="13.5703125" style="158" customWidth="1"/>
    <col min="7701" max="7701" width="11.28515625" style="158" customWidth="1"/>
    <col min="7702" max="7702" width="10.28515625" style="158" customWidth="1"/>
    <col min="7703" max="7705" width="11.28515625" style="158" customWidth="1"/>
    <col min="7706" max="7706" width="10.42578125" style="158" customWidth="1"/>
    <col min="7707" max="7707" width="11.28515625" style="158" customWidth="1"/>
    <col min="7708" max="7708" width="10.85546875" style="158" customWidth="1"/>
    <col min="7709" max="7709" width="11.28515625" style="158" customWidth="1"/>
    <col min="7710" max="7710" width="9.140625" style="158" customWidth="1"/>
    <col min="7711" max="7711" width="11.28515625" style="158" customWidth="1"/>
    <col min="7712" max="7712" width="9.140625" style="158" customWidth="1"/>
    <col min="7713" max="7713" width="11.28515625" style="158" customWidth="1"/>
    <col min="7714" max="7714" width="10" style="158" customWidth="1"/>
    <col min="7715" max="7715" width="11.28515625" style="158" customWidth="1"/>
    <col min="7716" max="7716" width="9.140625" style="158" customWidth="1"/>
    <col min="7717" max="7717" width="11.28515625" style="158" customWidth="1"/>
    <col min="7718" max="7718" width="9.140625" style="158" customWidth="1"/>
    <col min="7719" max="7719" width="11.28515625" style="158" customWidth="1"/>
    <col min="7720" max="7720" width="9.140625" style="158" customWidth="1"/>
    <col min="7721" max="7721" width="11.28515625" style="158" customWidth="1"/>
    <col min="7722" max="7722" width="9.7109375" style="158" customWidth="1"/>
    <col min="7723" max="7723" width="11.28515625" style="158" customWidth="1"/>
    <col min="7724" max="7724" width="9.140625" style="158" customWidth="1"/>
    <col min="7725" max="7725" width="11.28515625" style="158" customWidth="1"/>
    <col min="7726" max="7726" width="10.85546875" style="158" customWidth="1"/>
    <col min="7727" max="7727" width="11.28515625" style="158" customWidth="1"/>
    <col min="7728" max="7728" width="9.140625" style="158" customWidth="1"/>
    <col min="7729" max="7729" width="11.28515625" style="158" customWidth="1"/>
    <col min="7730" max="7730" width="10.28515625" style="158" customWidth="1"/>
    <col min="7731" max="7731" width="11.28515625" style="158" customWidth="1"/>
    <col min="7732" max="7732" width="9.140625" style="158" customWidth="1"/>
    <col min="7733" max="7734" width="12.85546875" style="158" customWidth="1"/>
    <col min="7735" max="7735" width="11.28515625" style="158" customWidth="1"/>
    <col min="7736" max="7736" width="9.140625" style="158" customWidth="1"/>
    <col min="7737" max="7737" width="11.28515625" style="158" customWidth="1"/>
    <col min="7738" max="7738" width="9.140625" style="158" customWidth="1"/>
    <col min="7739" max="7739" width="11.28515625" style="158" customWidth="1"/>
    <col min="7740" max="7740" width="9.140625" style="158" customWidth="1"/>
    <col min="7741" max="7937" width="9.140625" style="158"/>
    <col min="7938" max="7938" width="22.7109375" style="158" customWidth="1"/>
    <col min="7939" max="7939" width="19.140625" style="158" customWidth="1"/>
    <col min="7940" max="7956" width="13.5703125" style="158" customWidth="1"/>
    <col min="7957" max="7957" width="11.28515625" style="158" customWidth="1"/>
    <col min="7958" max="7958" width="10.28515625" style="158" customWidth="1"/>
    <col min="7959" max="7961" width="11.28515625" style="158" customWidth="1"/>
    <col min="7962" max="7962" width="10.42578125" style="158" customWidth="1"/>
    <col min="7963" max="7963" width="11.28515625" style="158" customWidth="1"/>
    <col min="7964" max="7964" width="10.85546875" style="158" customWidth="1"/>
    <col min="7965" max="7965" width="11.28515625" style="158" customWidth="1"/>
    <col min="7966" max="7966" width="9.140625" style="158" customWidth="1"/>
    <col min="7967" max="7967" width="11.28515625" style="158" customWidth="1"/>
    <col min="7968" max="7968" width="9.140625" style="158" customWidth="1"/>
    <col min="7969" max="7969" width="11.28515625" style="158" customWidth="1"/>
    <col min="7970" max="7970" width="10" style="158" customWidth="1"/>
    <col min="7971" max="7971" width="11.28515625" style="158" customWidth="1"/>
    <col min="7972" max="7972" width="9.140625" style="158" customWidth="1"/>
    <col min="7973" max="7973" width="11.28515625" style="158" customWidth="1"/>
    <col min="7974" max="7974" width="9.140625" style="158" customWidth="1"/>
    <col min="7975" max="7975" width="11.28515625" style="158" customWidth="1"/>
    <col min="7976" max="7976" width="9.140625" style="158" customWidth="1"/>
    <col min="7977" max="7977" width="11.28515625" style="158" customWidth="1"/>
    <col min="7978" max="7978" width="9.7109375" style="158" customWidth="1"/>
    <col min="7979" max="7979" width="11.28515625" style="158" customWidth="1"/>
    <col min="7980" max="7980" width="9.140625" style="158" customWidth="1"/>
    <col min="7981" max="7981" width="11.28515625" style="158" customWidth="1"/>
    <col min="7982" max="7982" width="10.85546875" style="158" customWidth="1"/>
    <col min="7983" max="7983" width="11.28515625" style="158" customWidth="1"/>
    <col min="7984" max="7984" width="9.140625" style="158" customWidth="1"/>
    <col min="7985" max="7985" width="11.28515625" style="158" customWidth="1"/>
    <col min="7986" max="7986" width="10.28515625" style="158" customWidth="1"/>
    <col min="7987" max="7987" width="11.28515625" style="158" customWidth="1"/>
    <col min="7988" max="7988" width="9.140625" style="158" customWidth="1"/>
    <col min="7989" max="7990" width="12.85546875" style="158" customWidth="1"/>
    <col min="7991" max="7991" width="11.28515625" style="158" customWidth="1"/>
    <col min="7992" max="7992" width="9.140625" style="158" customWidth="1"/>
    <col min="7993" max="7993" width="11.28515625" style="158" customWidth="1"/>
    <col min="7994" max="7994" width="9.140625" style="158" customWidth="1"/>
    <col min="7995" max="7995" width="11.28515625" style="158" customWidth="1"/>
    <col min="7996" max="7996" width="9.140625" style="158" customWidth="1"/>
    <col min="7997" max="8193" width="9.140625" style="158"/>
    <col min="8194" max="8194" width="22.7109375" style="158" customWidth="1"/>
    <col min="8195" max="8195" width="19.140625" style="158" customWidth="1"/>
    <col min="8196" max="8212" width="13.5703125" style="158" customWidth="1"/>
    <col min="8213" max="8213" width="11.28515625" style="158" customWidth="1"/>
    <col min="8214" max="8214" width="10.28515625" style="158" customWidth="1"/>
    <col min="8215" max="8217" width="11.28515625" style="158" customWidth="1"/>
    <col min="8218" max="8218" width="10.42578125" style="158" customWidth="1"/>
    <col min="8219" max="8219" width="11.28515625" style="158" customWidth="1"/>
    <col min="8220" max="8220" width="10.85546875" style="158" customWidth="1"/>
    <col min="8221" max="8221" width="11.28515625" style="158" customWidth="1"/>
    <col min="8222" max="8222" width="9.140625" style="158" customWidth="1"/>
    <col min="8223" max="8223" width="11.28515625" style="158" customWidth="1"/>
    <col min="8224" max="8224" width="9.140625" style="158" customWidth="1"/>
    <col min="8225" max="8225" width="11.28515625" style="158" customWidth="1"/>
    <col min="8226" max="8226" width="10" style="158" customWidth="1"/>
    <col min="8227" max="8227" width="11.28515625" style="158" customWidth="1"/>
    <col min="8228" max="8228" width="9.140625" style="158" customWidth="1"/>
    <col min="8229" max="8229" width="11.28515625" style="158" customWidth="1"/>
    <col min="8230" max="8230" width="9.140625" style="158" customWidth="1"/>
    <col min="8231" max="8231" width="11.28515625" style="158" customWidth="1"/>
    <col min="8232" max="8232" width="9.140625" style="158" customWidth="1"/>
    <col min="8233" max="8233" width="11.28515625" style="158" customWidth="1"/>
    <col min="8234" max="8234" width="9.7109375" style="158" customWidth="1"/>
    <col min="8235" max="8235" width="11.28515625" style="158" customWidth="1"/>
    <col min="8236" max="8236" width="9.140625" style="158" customWidth="1"/>
    <col min="8237" max="8237" width="11.28515625" style="158" customWidth="1"/>
    <col min="8238" max="8238" width="10.85546875" style="158" customWidth="1"/>
    <col min="8239" max="8239" width="11.28515625" style="158" customWidth="1"/>
    <col min="8240" max="8240" width="9.140625" style="158" customWidth="1"/>
    <col min="8241" max="8241" width="11.28515625" style="158" customWidth="1"/>
    <col min="8242" max="8242" width="10.28515625" style="158" customWidth="1"/>
    <col min="8243" max="8243" width="11.28515625" style="158" customWidth="1"/>
    <col min="8244" max="8244" width="9.140625" style="158" customWidth="1"/>
    <col min="8245" max="8246" width="12.85546875" style="158" customWidth="1"/>
    <col min="8247" max="8247" width="11.28515625" style="158" customWidth="1"/>
    <col min="8248" max="8248" width="9.140625" style="158" customWidth="1"/>
    <col min="8249" max="8249" width="11.28515625" style="158" customWidth="1"/>
    <col min="8250" max="8250" width="9.140625" style="158" customWidth="1"/>
    <col min="8251" max="8251" width="11.28515625" style="158" customWidth="1"/>
    <col min="8252" max="8252" width="9.140625" style="158" customWidth="1"/>
    <col min="8253" max="8449" width="9.140625" style="158"/>
    <col min="8450" max="8450" width="22.7109375" style="158" customWidth="1"/>
    <col min="8451" max="8451" width="19.140625" style="158" customWidth="1"/>
    <col min="8452" max="8468" width="13.5703125" style="158" customWidth="1"/>
    <col min="8469" max="8469" width="11.28515625" style="158" customWidth="1"/>
    <col min="8470" max="8470" width="10.28515625" style="158" customWidth="1"/>
    <col min="8471" max="8473" width="11.28515625" style="158" customWidth="1"/>
    <col min="8474" max="8474" width="10.42578125" style="158" customWidth="1"/>
    <col min="8475" max="8475" width="11.28515625" style="158" customWidth="1"/>
    <col min="8476" max="8476" width="10.85546875" style="158" customWidth="1"/>
    <col min="8477" max="8477" width="11.28515625" style="158" customWidth="1"/>
    <col min="8478" max="8478" width="9.140625" style="158" customWidth="1"/>
    <col min="8479" max="8479" width="11.28515625" style="158" customWidth="1"/>
    <col min="8480" max="8480" width="9.140625" style="158" customWidth="1"/>
    <col min="8481" max="8481" width="11.28515625" style="158" customWidth="1"/>
    <col min="8482" max="8482" width="10" style="158" customWidth="1"/>
    <col min="8483" max="8483" width="11.28515625" style="158" customWidth="1"/>
    <col min="8484" max="8484" width="9.140625" style="158" customWidth="1"/>
    <col min="8485" max="8485" width="11.28515625" style="158" customWidth="1"/>
    <col min="8486" max="8486" width="9.140625" style="158" customWidth="1"/>
    <col min="8487" max="8487" width="11.28515625" style="158" customWidth="1"/>
    <col min="8488" max="8488" width="9.140625" style="158" customWidth="1"/>
    <col min="8489" max="8489" width="11.28515625" style="158" customWidth="1"/>
    <col min="8490" max="8490" width="9.7109375" style="158" customWidth="1"/>
    <col min="8491" max="8491" width="11.28515625" style="158" customWidth="1"/>
    <col min="8492" max="8492" width="9.140625" style="158" customWidth="1"/>
    <col min="8493" max="8493" width="11.28515625" style="158" customWidth="1"/>
    <col min="8494" max="8494" width="10.85546875" style="158" customWidth="1"/>
    <col min="8495" max="8495" width="11.28515625" style="158" customWidth="1"/>
    <col min="8496" max="8496" width="9.140625" style="158" customWidth="1"/>
    <col min="8497" max="8497" width="11.28515625" style="158" customWidth="1"/>
    <col min="8498" max="8498" width="10.28515625" style="158" customWidth="1"/>
    <col min="8499" max="8499" width="11.28515625" style="158" customWidth="1"/>
    <col min="8500" max="8500" width="9.140625" style="158" customWidth="1"/>
    <col min="8501" max="8502" width="12.85546875" style="158" customWidth="1"/>
    <col min="8503" max="8503" width="11.28515625" style="158" customWidth="1"/>
    <col min="8504" max="8504" width="9.140625" style="158" customWidth="1"/>
    <col min="8505" max="8505" width="11.28515625" style="158" customWidth="1"/>
    <col min="8506" max="8506" width="9.140625" style="158" customWidth="1"/>
    <col min="8507" max="8507" width="11.28515625" style="158" customWidth="1"/>
    <col min="8508" max="8508" width="9.140625" style="158" customWidth="1"/>
    <col min="8509" max="8705" width="9.140625" style="158"/>
    <col min="8706" max="8706" width="22.7109375" style="158" customWidth="1"/>
    <col min="8707" max="8707" width="19.140625" style="158" customWidth="1"/>
    <col min="8708" max="8724" width="13.5703125" style="158" customWidth="1"/>
    <col min="8725" max="8725" width="11.28515625" style="158" customWidth="1"/>
    <col min="8726" max="8726" width="10.28515625" style="158" customWidth="1"/>
    <col min="8727" max="8729" width="11.28515625" style="158" customWidth="1"/>
    <col min="8730" max="8730" width="10.42578125" style="158" customWidth="1"/>
    <col min="8731" max="8731" width="11.28515625" style="158" customWidth="1"/>
    <col min="8732" max="8732" width="10.85546875" style="158" customWidth="1"/>
    <col min="8733" max="8733" width="11.28515625" style="158" customWidth="1"/>
    <col min="8734" max="8734" width="9.140625" style="158" customWidth="1"/>
    <col min="8735" max="8735" width="11.28515625" style="158" customWidth="1"/>
    <col min="8736" max="8736" width="9.140625" style="158" customWidth="1"/>
    <col min="8737" max="8737" width="11.28515625" style="158" customWidth="1"/>
    <col min="8738" max="8738" width="10" style="158" customWidth="1"/>
    <col min="8739" max="8739" width="11.28515625" style="158" customWidth="1"/>
    <col min="8740" max="8740" width="9.140625" style="158" customWidth="1"/>
    <col min="8741" max="8741" width="11.28515625" style="158" customWidth="1"/>
    <col min="8742" max="8742" width="9.140625" style="158" customWidth="1"/>
    <col min="8743" max="8743" width="11.28515625" style="158" customWidth="1"/>
    <col min="8744" max="8744" width="9.140625" style="158" customWidth="1"/>
    <col min="8745" max="8745" width="11.28515625" style="158" customWidth="1"/>
    <col min="8746" max="8746" width="9.7109375" style="158" customWidth="1"/>
    <col min="8747" max="8747" width="11.28515625" style="158" customWidth="1"/>
    <col min="8748" max="8748" width="9.140625" style="158" customWidth="1"/>
    <col min="8749" max="8749" width="11.28515625" style="158" customWidth="1"/>
    <col min="8750" max="8750" width="10.85546875" style="158" customWidth="1"/>
    <col min="8751" max="8751" width="11.28515625" style="158" customWidth="1"/>
    <col min="8752" max="8752" width="9.140625" style="158" customWidth="1"/>
    <col min="8753" max="8753" width="11.28515625" style="158" customWidth="1"/>
    <col min="8754" max="8754" width="10.28515625" style="158" customWidth="1"/>
    <col min="8755" max="8755" width="11.28515625" style="158" customWidth="1"/>
    <col min="8756" max="8756" width="9.140625" style="158" customWidth="1"/>
    <col min="8757" max="8758" width="12.85546875" style="158" customWidth="1"/>
    <col min="8759" max="8759" width="11.28515625" style="158" customWidth="1"/>
    <col min="8760" max="8760" width="9.140625" style="158" customWidth="1"/>
    <col min="8761" max="8761" width="11.28515625" style="158" customWidth="1"/>
    <col min="8762" max="8762" width="9.140625" style="158" customWidth="1"/>
    <col min="8763" max="8763" width="11.28515625" style="158" customWidth="1"/>
    <col min="8764" max="8764" width="9.140625" style="158" customWidth="1"/>
    <col min="8765" max="8961" width="9.140625" style="158"/>
    <col min="8962" max="8962" width="22.7109375" style="158" customWidth="1"/>
    <col min="8963" max="8963" width="19.140625" style="158" customWidth="1"/>
    <col min="8964" max="8980" width="13.5703125" style="158" customWidth="1"/>
    <col min="8981" max="8981" width="11.28515625" style="158" customWidth="1"/>
    <col min="8982" max="8982" width="10.28515625" style="158" customWidth="1"/>
    <col min="8983" max="8985" width="11.28515625" style="158" customWidth="1"/>
    <col min="8986" max="8986" width="10.42578125" style="158" customWidth="1"/>
    <col min="8987" max="8987" width="11.28515625" style="158" customWidth="1"/>
    <col min="8988" max="8988" width="10.85546875" style="158" customWidth="1"/>
    <col min="8989" max="8989" width="11.28515625" style="158" customWidth="1"/>
    <col min="8990" max="8990" width="9.140625" style="158" customWidth="1"/>
    <col min="8991" max="8991" width="11.28515625" style="158" customWidth="1"/>
    <col min="8992" max="8992" width="9.140625" style="158" customWidth="1"/>
    <col min="8993" max="8993" width="11.28515625" style="158" customWidth="1"/>
    <col min="8994" max="8994" width="10" style="158" customWidth="1"/>
    <col min="8995" max="8995" width="11.28515625" style="158" customWidth="1"/>
    <col min="8996" max="8996" width="9.140625" style="158" customWidth="1"/>
    <col min="8997" max="8997" width="11.28515625" style="158" customWidth="1"/>
    <col min="8998" max="8998" width="9.140625" style="158" customWidth="1"/>
    <col min="8999" max="8999" width="11.28515625" style="158" customWidth="1"/>
    <col min="9000" max="9000" width="9.140625" style="158" customWidth="1"/>
    <col min="9001" max="9001" width="11.28515625" style="158" customWidth="1"/>
    <col min="9002" max="9002" width="9.7109375" style="158" customWidth="1"/>
    <col min="9003" max="9003" width="11.28515625" style="158" customWidth="1"/>
    <col min="9004" max="9004" width="9.140625" style="158" customWidth="1"/>
    <col min="9005" max="9005" width="11.28515625" style="158" customWidth="1"/>
    <col min="9006" max="9006" width="10.85546875" style="158" customWidth="1"/>
    <col min="9007" max="9007" width="11.28515625" style="158" customWidth="1"/>
    <col min="9008" max="9008" width="9.140625" style="158" customWidth="1"/>
    <col min="9009" max="9009" width="11.28515625" style="158" customWidth="1"/>
    <col min="9010" max="9010" width="10.28515625" style="158" customWidth="1"/>
    <col min="9011" max="9011" width="11.28515625" style="158" customWidth="1"/>
    <col min="9012" max="9012" width="9.140625" style="158" customWidth="1"/>
    <col min="9013" max="9014" width="12.85546875" style="158" customWidth="1"/>
    <col min="9015" max="9015" width="11.28515625" style="158" customWidth="1"/>
    <col min="9016" max="9016" width="9.140625" style="158" customWidth="1"/>
    <col min="9017" max="9017" width="11.28515625" style="158" customWidth="1"/>
    <col min="9018" max="9018" width="9.140625" style="158" customWidth="1"/>
    <col min="9019" max="9019" width="11.28515625" style="158" customWidth="1"/>
    <col min="9020" max="9020" width="9.140625" style="158" customWidth="1"/>
    <col min="9021" max="9217" width="9.140625" style="158"/>
    <col min="9218" max="9218" width="22.7109375" style="158" customWidth="1"/>
    <col min="9219" max="9219" width="19.140625" style="158" customWidth="1"/>
    <col min="9220" max="9236" width="13.5703125" style="158" customWidth="1"/>
    <col min="9237" max="9237" width="11.28515625" style="158" customWidth="1"/>
    <col min="9238" max="9238" width="10.28515625" style="158" customWidth="1"/>
    <col min="9239" max="9241" width="11.28515625" style="158" customWidth="1"/>
    <col min="9242" max="9242" width="10.42578125" style="158" customWidth="1"/>
    <col min="9243" max="9243" width="11.28515625" style="158" customWidth="1"/>
    <col min="9244" max="9244" width="10.85546875" style="158" customWidth="1"/>
    <col min="9245" max="9245" width="11.28515625" style="158" customWidth="1"/>
    <col min="9246" max="9246" width="9.140625" style="158" customWidth="1"/>
    <col min="9247" max="9247" width="11.28515625" style="158" customWidth="1"/>
    <col min="9248" max="9248" width="9.140625" style="158" customWidth="1"/>
    <col min="9249" max="9249" width="11.28515625" style="158" customWidth="1"/>
    <col min="9250" max="9250" width="10" style="158" customWidth="1"/>
    <col min="9251" max="9251" width="11.28515625" style="158" customWidth="1"/>
    <col min="9252" max="9252" width="9.140625" style="158" customWidth="1"/>
    <col min="9253" max="9253" width="11.28515625" style="158" customWidth="1"/>
    <col min="9254" max="9254" width="9.140625" style="158" customWidth="1"/>
    <col min="9255" max="9255" width="11.28515625" style="158" customWidth="1"/>
    <col min="9256" max="9256" width="9.140625" style="158" customWidth="1"/>
    <col min="9257" max="9257" width="11.28515625" style="158" customWidth="1"/>
    <col min="9258" max="9258" width="9.7109375" style="158" customWidth="1"/>
    <col min="9259" max="9259" width="11.28515625" style="158" customWidth="1"/>
    <col min="9260" max="9260" width="9.140625" style="158" customWidth="1"/>
    <col min="9261" max="9261" width="11.28515625" style="158" customWidth="1"/>
    <col min="9262" max="9262" width="10.85546875" style="158" customWidth="1"/>
    <col min="9263" max="9263" width="11.28515625" style="158" customWidth="1"/>
    <col min="9264" max="9264" width="9.140625" style="158" customWidth="1"/>
    <col min="9265" max="9265" width="11.28515625" style="158" customWidth="1"/>
    <col min="9266" max="9266" width="10.28515625" style="158" customWidth="1"/>
    <col min="9267" max="9267" width="11.28515625" style="158" customWidth="1"/>
    <col min="9268" max="9268" width="9.140625" style="158" customWidth="1"/>
    <col min="9269" max="9270" width="12.85546875" style="158" customWidth="1"/>
    <col min="9271" max="9271" width="11.28515625" style="158" customWidth="1"/>
    <col min="9272" max="9272" width="9.140625" style="158" customWidth="1"/>
    <col min="9273" max="9273" width="11.28515625" style="158" customWidth="1"/>
    <col min="9274" max="9274" width="9.140625" style="158" customWidth="1"/>
    <col min="9275" max="9275" width="11.28515625" style="158" customWidth="1"/>
    <col min="9276" max="9276" width="9.140625" style="158" customWidth="1"/>
    <col min="9277" max="9473" width="9.140625" style="158"/>
    <col min="9474" max="9474" width="22.7109375" style="158" customWidth="1"/>
    <col min="9475" max="9475" width="19.140625" style="158" customWidth="1"/>
    <col min="9476" max="9492" width="13.5703125" style="158" customWidth="1"/>
    <col min="9493" max="9493" width="11.28515625" style="158" customWidth="1"/>
    <col min="9494" max="9494" width="10.28515625" style="158" customWidth="1"/>
    <col min="9495" max="9497" width="11.28515625" style="158" customWidth="1"/>
    <col min="9498" max="9498" width="10.42578125" style="158" customWidth="1"/>
    <col min="9499" max="9499" width="11.28515625" style="158" customWidth="1"/>
    <col min="9500" max="9500" width="10.85546875" style="158" customWidth="1"/>
    <col min="9501" max="9501" width="11.28515625" style="158" customWidth="1"/>
    <col min="9502" max="9502" width="9.140625" style="158" customWidth="1"/>
    <col min="9503" max="9503" width="11.28515625" style="158" customWidth="1"/>
    <col min="9504" max="9504" width="9.140625" style="158" customWidth="1"/>
    <col min="9505" max="9505" width="11.28515625" style="158" customWidth="1"/>
    <col min="9506" max="9506" width="10" style="158" customWidth="1"/>
    <col min="9507" max="9507" width="11.28515625" style="158" customWidth="1"/>
    <col min="9508" max="9508" width="9.140625" style="158" customWidth="1"/>
    <col min="9509" max="9509" width="11.28515625" style="158" customWidth="1"/>
    <col min="9510" max="9510" width="9.140625" style="158" customWidth="1"/>
    <col min="9511" max="9511" width="11.28515625" style="158" customWidth="1"/>
    <col min="9512" max="9512" width="9.140625" style="158" customWidth="1"/>
    <col min="9513" max="9513" width="11.28515625" style="158" customWidth="1"/>
    <col min="9514" max="9514" width="9.7109375" style="158" customWidth="1"/>
    <col min="9515" max="9515" width="11.28515625" style="158" customWidth="1"/>
    <col min="9516" max="9516" width="9.140625" style="158" customWidth="1"/>
    <col min="9517" max="9517" width="11.28515625" style="158" customWidth="1"/>
    <col min="9518" max="9518" width="10.85546875" style="158" customWidth="1"/>
    <col min="9519" max="9519" width="11.28515625" style="158" customWidth="1"/>
    <col min="9520" max="9520" width="9.140625" style="158" customWidth="1"/>
    <col min="9521" max="9521" width="11.28515625" style="158" customWidth="1"/>
    <col min="9522" max="9522" width="10.28515625" style="158" customWidth="1"/>
    <col min="9523" max="9523" width="11.28515625" style="158" customWidth="1"/>
    <col min="9524" max="9524" width="9.140625" style="158" customWidth="1"/>
    <col min="9525" max="9526" width="12.85546875" style="158" customWidth="1"/>
    <col min="9527" max="9527" width="11.28515625" style="158" customWidth="1"/>
    <col min="9528" max="9528" width="9.140625" style="158" customWidth="1"/>
    <col min="9529" max="9529" width="11.28515625" style="158" customWidth="1"/>
    <col min="9530" max="9530" width="9.140625" style="158" customWidth="1"/>
    <col min="9531" max="9531" width="11.28515625" style="158" customWidth="1"/>
    <col min="9532" max="9532" width="9.140625" style="158" customWidth="1"/>
    <col min="9533" max="9729" width="9.140625" style="158"/>
    <col min="9730" max="9730" width="22.7109375" style="158" customWidth="1"/>
    <col min="9731" max="9731" width="19.140625" style="158" customWidth="1"/>
    <col min="9732" max="9748" width="13.5703125" style="158" customWidth="1"/>
    <col min="9749" max="9749" width="11.28515625" style="158" customWidth="1"/>
    <col min="9750" max="9750" width="10.28515625" style="158" customWidth="1"/>
    <col min="9751" max="9753" width="11.28515625" style="158" customWidth="1"/>
    <col min="9754" max="9754" width="10.42578125" style="158" customWidth="1"/>
    <col min="9755" max="9755" width="11.28515625" style="158" customWidth="1"/>
    <col min="9756" max="9756" width="10.85546875" style="158" customWidth="1"/>
    <col min="9757" max="9757" width="11.28515625" style="158" customWidth="1"/>
    <col min="9758" max="9758" width="9.140625" style="158" customWidth="1"/>
    <col min="9759" max="9759" width="11.28515625" style="158" customWidth="1"/>
    <col min="9760" max="9760" width="9.140625" style="158" customWidth="1"/>
    <col min="9761" max="9761" width="11.28515625" style="158" customWidth="1"/>
    <col min="9762" max="9762" width="10" style="158" customWidth="1"/>
    <col min="9763" max="9763" width="11.28515625" style="158" customWidth="1"/>
    <col min="9764" max="9764" width="9.140625" style="158" customWidth="1"/>
    <col min="9765" max="9765" width="11.28515625" style="158" customWidth="1"/>
    <col min="9766" max="9766" width="9.140625" style="158" customWidth="1"/>
    <col min="9767" max="9767" width="11.28515625" style="158" customWidth="1"/>
    <col min="9768" max="9768" width="9.140625" style="158" customWidth="1"/>
    <col min="9769" max="9769" width="11.28515625" style="158" customWidth="1"/>
    <col min="9770" max="9770" width="9.7109375" style="158" customWidth="1"/>
    <col min="9771" max="9771" width="11.28515625" style="158" customWidth="1"/>
    <col min="9772" max="9772" width="9.140625" style="158" customWidth="1"/>
    <col min="9773" max="9773" width="11.28515625" style="158" customWidth="1"/>
    <col min="9774" max="9774" width="10.85546875" style="158" customWidth="1"/>
    <col min="9775" max="9775" width="11.28515625" style="158" customWidth="1"/>
    <col min="9776" max="9776" width="9.140625" style="158" customWidth="1"/>
    <col min="9777" max="9777" width="11.28515625" style="158" customWidth="1"/>
    <col min="9778" max="9778" width="10.28515625" style="158" customWidth="1"/>
    <col min="9779" max="9779" width="11.28515625" style="158" customWidth="1"/>
    <col min="9780" max="9780" width="9.140625" style="158" customWidth="1"/>
    <col min="9781" max="9782" width="12.85546875" style="158" customWidth="1"/>
    <col min="9783" max="9783" width="11.28515625" style="158" customWidth="1"/>
    <col min="9784" max="9784" width="9.140625" style="158" customWidth="1"/>
    <col min="9785" max="9785" width="11.28515625" style="158" customWidth="1"/>
    <col min="9786" max="9786" width="9.140625" style="158" customWidth="1"/>
    <col min="9787" max="9787" width="11.28515625" style="158" customWidth="1"/>
    <col min="9788" max="9788" width="9.140625" style="158" customWidth="1"/>
    <col min="9789" max="9985" width="9.140625" style="158"/>
    <col min="9986" max="9986" width="22.7109375" style="158" customWidth="1"/>
    <col min="9987" max="9987" width="19.140625" style="158" customWidth="1"/>
    <col min="9988" max="10004" width="13.5703125" style="158" customWidth="1"/>
    <col min="10005" max="10005" width="11.28515625" style="158" customWidth="1"/>
    <col min="10006" max="10006" width="10.28515625" style="158" customWidth="1"/>
    <col min="10007" max="10009" width="11.28515625" style="158" customWidth="1"/>
    <col min="10010" max="10010" width="10.42578125" style="158" customWidth="1"/>
    <col min="10011" max="10011" width="11.28515625" style="158" customWidth="1"/>
    <col min="10012" max="10012" width="10.85546875" style="158" customWidth="1"/>
    <col min="10013" max="10013" width="11.28515625" style="158" customWidth="1"/>
    <col min="10014" max="10014" width="9.140625" style="158" customWidth="1"/>
    <col min="10015" max="10015" width="11.28515625" style="158" customWidth="1"/>
    <col min="10016" max="10016" width="9.140625" style="158" customWidth="1"/>
    <col min="10017" max="10017" width="11.28515625" style="158" customWidth="1"/>
    <col min="10018" max="10018" width="10" style="158" customWidth="1"/>
    <col min="10019" max="10019" width="11.28515625" style="158" customWidth="1"/>
    <col min="10020" max="10020" width="9.140625" style="158" customWidth="1"/>
    <col min="10021" max="10021" width="11.28515625" style="158" customWidth="1"/>
    <col min="10022" max="10022" width="9.140625" style="158" customWidth="1"/>
    <col min="10023" max="10023" width="11.28515625" style="158" customWidth="1"/>
    <col min="10024" max="10024" width="9.140625" style="158" customWidth="1"/>
    <col min="10025" max="10025" width="11.28515625" style="158" customWidth="1"/>
    <col min="10026" max="10026" width="9.7109375" style="158" customWidth="1"/>
    <col min="10027" max="10027" width="11.28515625" style="158" customWidth="1"/>
    <col min="10028" max="10028" width="9.140625" style="158" customWidth="1"/>
    <col min="10029" max="10029" width="11.28515625" style="158" customWidth="1"/>
    <col min="10030" max="10030" width="10.85546875" style="158" customWidth="1"/>
    <col min="10031" max="10031" width="11.28515625" style="158" customWidth="1"/>
    <col min="10032" max="10032" width="9.140625" style="158" customWidth="1"/>
    <col min="10033" max="10033" width="11.28515625" style="158" customWidth="1"/>
    <col min="10034" max="10034" width="10.28515625" style="158" customWidth="1"/>
    <col min="10035" max="10035" width="11.28515625" style="158" customWidth="1"/>
    <col min="10036" max="10036" width="9.140625" style="158" customWidth="1"/>
    <col min="10037" max="10038" width="12.85546875" style="158" customWidth="1"/>
    <col min="10039" max="10039" width="11.28515625" style="158" customWidth="1"/>
    <col min="10040" max="10040" width="9.140625" style="158" customWidth="1"/>
    <col min="10041" max="10041" width="11.28515625" style="158" customWidth="1"/>
    <col min="10042" max="10042" width="9.140625" style="158" customWidth="1"/>
    <col min="10043" max="10043" width="11.28515625" style="158" customWidth="1"/>
    <col min="10044" max="10044" width="9.140625" style="158" customWidth="1"/>
    <col min="10045" max="10241" width="9.140625" style="158"/>
    <col min="10242" max="10242" width="22.7109375" style="158" customWidth="1"/>
    <col min="10243" max="10243" width="19.140625" style="158" customWidth="1"/>
    <col min="10244" max="10260" width="13.5703125" style="158" customWidth="1"/>
    <col min="10261" max="10261" width="11.28515625" style="158" customWidth="1"/>
    <col min="10262" max="10262" width="10.28515625" style="158" customWidth="1"/>
    <col min="10263" max="10265" width="11.28515625" style="158" customWidth="1"/>
    <col min="10266" max="10266" width="10.42578125" style="158" customWidth="1"/>
    <col min="10267" max="10267" width="11.28515625" style="158" customWidth="1"/>
    <col min="10268" max="10268" width="10.85546875" style="158" customWidth="1"/>
    <col min="10269" max="10269" width="11.28515625" style="158" customWidth="1"/>
    <col min="10270" max="10270" width="9.140625" style="158" customWidth="1"/>
    <col min="10271" max="10271" width="11.28515625" style="158" customWidth="1"/>
    <col min="10272" max="10272" width="9.140625" style="158" customWidth="1"/>
    <col min="10273" max="10273" width="11.28515625" style="158" customWidth="1"/>
    <col min="10274" max="10274" width="10" style="158" customWidth="1"/>
    <col min="10275" max="10275" width="11.28515625" style="158" customWidth="1"/>
    <col min="10276" max="10276" width="9.140625" style="158" customWidth="1"/>
    <col min="10277" max="10277" width="11.28515625" style="158" customWidth="1"/>
    <col min="10278" max="10278" width="9.140625" style="158" customWidth="1"/>
    <col min="10279" max="10279" width="11.28515625" style="158" customWidth="1"/>
    <col min="10280" max="10280" width="9.140625" style="158" customWidth="1"/>
    <col min="10281" max="10281" width="11.28515625" style="158" customWidth="1"/>
    <col min="10282" max="10282" width="9.7109375" style="158" customWidth="1"/>
    <col min="10283" max="10283" width="11.28515625" style="158" customWidth="1"/>
    <col min="10284" max="10284" width="9.140625" style="158" customWidth="1"/>
    <col min="10285" max="10285" width="11.28515625" style="158" customWidth="1"/>
    <col min="10286" max="10286" width="10.85546875" style="158" customWidth="1"/>
    <col min="10287" max="10287" width="11.28515625" style="158" customWidth="1"/>
    <col min="10288" max="10288" width="9.140625" style="158" customWidth="1"/>
    <col min="10289" max="10289" width="11.28515625" style="158" customWidth="1"/>
    <col min="10290" max="10290" width="10.28515625" style="158" customWidth="1"/>
    <col min="10291" max="10291" width="11.28515625" style="158" customWidth="1"/>
    <col min="10292" max="10292" width="9.140625" style="158" customWidth="1"/>
    <col min="10293" max="10294" width="12.85546875" style="158" customWidth="1"/>
    <col min="10295" max="10295" width="11.28515625" style="158" customWidth="1"/>
    <col min="10296" max="10296" width="9.140625" style="158" customWidth="1"/>
    <col min="10297" max="10297" width="11.28515625" style="158" customWidth="1"/>
    <col min="10298" max="10298" width="9.140625" style="158" customWidth="1"/>
    <col min="10299" max="10299" width="11.28515625" style="158" customWidth="1"/>
    <col min="10300" max="10300" width="9.140625" style="158" customWidth="1"/>
    <col min="10301" max="10497" width="9.140625" style="158"/>
    <col min="10498" max="10498" width="22.7109375" style="158" customWidth="1"/>
    <col min="10499" max="10499" width="19.140625" style="158" customWidth="1"/>
    <col min="10500" max="10516" width="13.5703125" style="158" customWidth="1"/>
    <col min="10517" max="10517" width="11.28515625" style="158" customWidth="1"/>
    <col min="10518" max="10518" width="10.28515625" style="158" customWidth="1"/>
    <col min="10519" max="10521" width="11.28515625" style="158" customWidth="1"/>
    <col min="10522" max="10522" width="10.42578125" style="158" customWidth="1"/>
    <col min="10523" max="10523" width="11.28515625" style="158" customWidth="1"/>
    <col min="10524" max="10524" width="10.85546875" style="158" customWidth="1"/>
    <col min="10525" max="10525" width="11.28515625" style="158" customWidth="1"/>
    <col min="10526" max="10526" width="9.140625" style="158" customWidth="1"/>
    <col min="10527" max="10527" width="11.28515625" style="158" customWidth="1"/>
    <col min="10528" max="10528" width="9.140625" style="158" customWidth="1"/>
    <col min="10529" max="10529" width="11.28515625" style="158" customWidth="1"/>
    <col min="10530" max="10530" width="10" style="158" customWidth="1"/>
    <col min="10531" max="10531" width="11.28515625" style="158" customWidth="1"/>
    <col min="10532" max="10532" width="9.140625" style="158" customWidth="1"/>
    <col min="10533" max="10533" width="11.28515625" style="158" customWidth="1"/>
    <col min="10534" max="10534" width="9.140625" style="158" customWidth="1"/>
    <col min="10535" max="10535" width="11.28515625" style="158" customWidth="1"/>
    <col min="10536" max="10536" width="9.140625" style="158" customWidth="1"/>
    <col min="10537" max="10537" width="11.28515625" style="158" customWidth="1"/>
    <col min="10538" max="10538" width="9.7109375" style="158" customWidth="1"/>
    <col min="10539" max="10539" width="11.28515625" style="158" customWidth="1"/>
    <col min="10540" max="10540" width="9.140625" style="158" customWidth="1"/>
    <col min="10541" max="10541" width="11.28515625" style="158" customWidth="1"/>
    <col min="10542" max="10542" width="10.85546875" style="158" customWidth="1"/>
    <col min="10543" max="10543" width="11.28515625" style="158" customWidth="1"/>
    <col min="10544" max="10544" width="9.140625" style="158" customWidth="1"/>
    <col min="10545" max="10545" width="11.28515625" style="158" customWidth="1"/>
    <col min="10546" max="10546" width="10.28515625" style="158" customWidth="1"/>
    <col min="10547" max="10547" width="11.28515625" style="158" customWidth="1"/>
    <col min="10548" max="10548" width="9.140625" style="158" customWidth="1"/>
    <col min="10549" max="10550" width="12.85546875" style="158" customWidth="1"/>
    <col min="10551" max="10551" width="11.28515625" style="158" customWidth="1"/>
    <col min="10552" max="10552" width="9.140625" style="158" customWidth="1"/>
    <col min="10553" max="10553" width="11.28515625" style="158" customWidth="1"/>
    <col min="10554" max="10554" width="9.140625" style="158" customWidth="1"/>
    <col min="10555" max="10555" width="11.28515625" style="158" customWidth="1"/>
    <col min="10556" max="10556" width="9.140625" style="158" customWidth="1"/>
    <col min="10557" max="10753" width="9.140625" style="158"/>
    <col min="10754" max="10754" width="22.7109375" style="158" customWidth="1"/>
    <col min="10755" max="10755" width="19.140625" style="158" customWidth="1"/>
    <col min="10756" max="10772" width="13.5703125" style="158" customWidth="1"/>
    <col min="10773" max="10773" width="11.28515625" style="158" customWidth="1"/>
    <col min="10774" max="10774" width="10.28515625" style="158" customWidth="1"/>
    <col min="10775" max="10777" width="11.28515625" style="158" customWidth="1"/>
    <col min="10778" max="10778" width="10.42578125" style="158" customWidth="1"/>
    <col min="10779" max="10779" width="11.28515625" style="158" customWidth="1"/>
    <col min="10780" max="10780" width="10.85546875" style="158" customWidth="1"/>
    <col min="10781" max="10781" width="11.28515625" style="158" customWidth="1"/>
    <col min="10782" max="10782" width="9.140625" style="158" customWidth="1"/>
    <col min="10783" max="10783" width="11.28515625" style="158" customWidth="1"/>
    <col min="10784" max="10784" width="9.140625" style="158" customWidth="1"/>
    <col min="10785" max="10785" width="11.28515625" style="158" customWidth="1"/>
    <col min="10786" max="10786" width="10" style="158" customWidth="1"/>
    <col min="10787" max="10787" width="11.28515625" style="158" customWidth="1"/>
    <col min="10788" max="10788" width="9.140625" style="158" customWidth="1"/>
    <col min="10789" max="10789" width="11.28515625" style="158" customWidth="1"/>
    <col min="10790" max="10790" width="9.140625" style="158" customWidth="1"/>
    <col min="10791" max="10791" width="11.28515625" style="158" customWidth="1"/>
    <col min="10792" max="10792" width="9.140625" style="158" customWidth="1"/>
    <col min="10793" max="10793" width="11.28515625" style="158" customWidth="1"/>
    <col min="10794" max="10794" width="9.7109375" style="158" customWidth="1"/>
    <col min="10795" max="10795" width="11.28515625" style="158" customWidth="1"/>
    <col min="10796" max="10796" width="9.140625" style="158" customWidth="1"/>
    <col min="10797" max="10797" width="11.28515625" style="158" customWidth="1"/>
    <col min="10798" max="10798" width="10.85546875" style="158" customWidth="1"/>
    <col min="10799" max="10799" width="11.28515625" style="158" customWidth="1"/>
    <col min="10800" max="10800" width="9.140625" style="158" customWidth="1"/>
    <col min="10801" max="10801" width="11.28515625" style="158" customWidth="1"/>
    <col min="10802" max="10802" width="10.28515625" style="158" customWidth="1"/>
    <col min="10803" max="10803" width="11.28515625" style="158" customWidth="1"/>
    <col min="10804" max="10804" width="9.140625" style="158" customWidth="1"/>
    <col min="10805" max="10806" width="12.85546875" style="158" customWidth="1"/>
    <col min="10807" max="10807" width="11.28515625" style="158" customWidth="1"/>
    <col min="10808" max="10808" width="9.140625" style="158" customWidth="1"/>
    <col min="10809" max="10809" width="11.28515625" style="158" customWidth="1"/>
    <col min="10810" max="10810" width="9.140625" style="158" customWidth="1"/>
    <col min="10811" max="10811" width="11.28515625" style="158" customWidth="1"/>
    <col min="10812" max="10812" width="9.140625" style="158" customWidth="1"/>
    <col min="10813" max="11009" width="9.140625" style="158"/>
    <col min="11010" max="11010" width="22.7109375" style="158" customWidth="1"/>
    <col min="11011" max="11011" width="19.140625" style="158" customWidth="1"/>
    <col min="11012" max="11028" width="13.5703125" style="158" customWidth="1"/>
    <col min="11029" max="11029" width="11.28515625" style="158" customWidth="1"/>
    <col min="11030" max="11030" width="10.28515625" style="158" customWidth="1"/>
    <col min="11031" max="11033" width="11.28515625" style="158" customWidth="1"/>
    <col min="11034" max="11034" width="10.42578125" style="158" customWidth="1"/>
    <col min="11035" max="11035" width="11.28515625" style="158" customWidth="1"/>
    <col min="11036" max="11036" width="10.85546875" style="158" customWidth="1"/>
    <col min="11037" max="11037" width="11.28515625" style="158" customWidth="1"/>
    <col min="11038" max="11038" width="9.140625" style="158" customWidth="1"/>
    <col min="11039" max="11039" width="11.28515625" style="158" customWidth="1"/>
    <col min="11040" max="11040" width="9.140625" style="158" customWidth="1"/>
    <col min="11041" max="11041" width="11.28515625" style="158" customWidth="1"/>
    <col min="11042" max="11042" width="10" style="158" customWidth="1"/>
    <col min="11043" max="11043" width="11.28515625" style="158" customWidth="1"/>
    <col min="11044" max="11044" width="9.140625" style="158" customWidth="1"/>
    <col min="11045" max="11045" width="11.28515625" style="158" customWidth="1"/>
    <col min="11046" max="11046" width="9.140625" style="158" customWidth="1"/>
    <col min="11047" max="11047" width="11.28515625" style="158" customWidth="1"/>
    <col min="11048" max="11048" width="9.140625" style="158" customWidth="1"/>
    <col min="11049" max="11049" width="11.28515625" style="158" customWidth="1"/>
    <col min="11050" max="11050" width="9.7109375" style="158" customWidth="1"/>
    <col min="11051" max="11051" width="11.28515625" style="158" customWidth="1"/>
    <col min="11052" max="11052" width="9.140625" style="158" customWidth="1"/>
    <col min="11053" max="11053" width="11.28515625" style="158" customWidth="1"/>
    <col min="11054" max="11054" width="10.85546875" style="158" customWidth="1"/>
    <col min="11055" max="11055" width="11.28515625" style="158" customWidth="1"/>
    <col min="11056" max="11056" width="9.140625" style="158" customWidth="1"/>
    <col min="11057" max="11057" width="11.28515625" style="158" customWidth="1"/>
    <col min="11058" max="11058" width="10.28515625" style="158" customWidth="1"/>
    <col min="11059" max="11059" width="11.28515625" style="158" customWidth="1"/>
    <col min="11060" max="11060" width="9.140625" style="158" customWidth="1"/>
    <col min="11061" max="11062" width="12.85546875" style="158" customWidth="1"/>
    <col min="11063" max="11063" width="11.28515625" style="158" customWidth="1"/>
    <col min="11064" max="11064" width="9.140625" style="158" customWidth="1"/>
    <col min="11065" max="11065" width="11.28515625" style="158" customWidth="1"/>
    <col min="11066" max="11066" width="9.140625" style="158" customWidth="1"/>
    <col min="11067" max="11067" width="11.28515625" style="158" customWidth="1"/>
    <col min="11068" max="11068" width="9.140625" style="158" customWidth="1"/>
    <col min="11069" max="11265" width="9.140625" style="158"/>
    <col min="11266" max="11266" width="22.7109375" style="158" customWidth="1"/>
    <col min="11267" max="11267" width="19.140625" style="158" customWidth="1"/>
    <col min="11268" max="11284" width="13.5703125" style="158" customWidth="1"/>
    <col min="11285" max="11285" width="11.28515625" style="158" customWidth="1"/>
    <col min="11286" max="11286" width="10.28515625" style="158" customWidth="1"/>
    <col min="11287" max="11289" width="11.28515625" style="158" customWidth="1"/>
    <col min="11290" max="11290" width="10.42578125" style="158" customWidth="1"/>
    <col min="11291" max="11291" width="11.28515625" style="158" customWidth="1"/>
    <col min="11292" max="11292" width="10.85546875" style="158" customWidth="1"/>
    <col min="11293" max="11293" width="11.28515625" style="158" customWidth="1"/>
    <col min="11294" max="11294" width="9.140625" style="158" customWidth="1"/>
    <col min="11295" max="11295" width="11.28515625" style="158" customWidth="1"/>
    <col min="11296" max="11296" width="9.140625" style="158" customWidth="1"/>
    <col min="11297" max="11297" width="11.28515625" style="158" customWidth="1"/>
    <col min="11298" max="11298" width="10" style="158" customWidth="1"/>
    <col min="11299" max="11299" width="11.28515625" style="158" customWidth="1"/>
    <col min="11300" max="11300" width="9.140625" style="158" customWidth="1"/>
    <col min="11301" max="11301" width="11.28515625" style="158" customWidth="1"/>
    <col min="11302" max="11302" width="9.140625" style="158" customWidth="1"/>
    <col min="11303" max="11303" width="11.28515625" style="158" customWidth="1"/>
    <col min="11304" max="11304" width="9.140625" style="158" customWidth="1"/>
    <col min="11305" max="11305" width="11.28515625" style="158" customWidth="1"/>
    <col min="11306" max="11306" width="9.7109375" style="158" customWidth="1"/>
    <col min="11307" max="11307" width="11.28515625" style="158" customWidth="1"/>
    <col min="11308" max="11308" width="9.140625" style="158" customWidth="1"/>
    <col min="11309" max="11309" width="11.28515625" style="158" customWidth="1"/>
    <col min="11310" max="11310" width="10.85546875" style="158" customWidth="1"/>
    <col min="11311" max="11311" width="11.28515625" style="158" customWidth="1"/>
    <col min="11312" max="11312" width="9.140625" style="158" customWidth="1"/>
    <col min="11313" max="11313" width="11.28515625" style="158" customWidth="1"/>
    <col min="11314" max="11314" width="10.28515625" style="158" customWidth="1"/>
    <col min="11315" max="11315" width="11.28515625" style="158" customWidth="1"/>
    <col min="11316" max="11316" width="9.140625" style="158" customWidth="1"/>
    <col min="11317" max="11318" width="12.85546875" style="158" customWidth="1"/>
    <col min="11319" max="11319" width="11.28515625" style="158" customWidth="1"/>
    <col min="11320" max="11320" width="9.140625" style="158" customWidth="1"/>
    <col min="11321" max="11321" width="11.28515625" style="158" customWidth="1"/>
    <col min="11322" max="11322" width="9.140625" style="158" customWidth="1"/>
    <col min="11323" max="11323" width="11.28515625" style="158" customWidth="1"/>
    <col min="11324" max="11324" width="9.140625" style="158" customWidth="1"/>
    <col min="11325" max="11521" width="9.140625" style="158"/>
    <col min="11522" max="11522" width="22.7109375" style="158" customWidth="1"/>
    <col min="11523" max="11523" width="19.140625" style="158" customWidth="1"/>
    <col min="11524" max="11540" width="13.5703125" style="158" customWidth="1"/>
    <col min="11541" max="11541" width="11.28515625" style="158" customWidth="1"/>
    <col min="11542" max="11542" width="10.28515625" style="158" customWidth="1"/>
    <col min="11543" max="11545" width="11.28515625" style="158" customWidth="1"/>
    <col min="11546" max="11546" width="10.42578125" style="158" customWidth="1"/>
    <col min="11547" max="11547" width="11.28515625" style="158" customWidth="1"/>
    <col min="11548" max="11548" width="10.85546875" style="158" customWidth="1"/>
    <col min="11549" max="11549" width="11.28515625" style="158" customWidth="1"/>
    <col min="11550" max="11550" width="9.140625" style="158" customWidth="1"/>
    <col min="11551" max="11551" width="11.28515625" style="158" customWidth="1"/>
    <col min="11552" max="11552" width="9.140625" style="158" customWidth="1"/>
    <col min="11553" max="11553" width="11.28515625" style="158" customWidth="1"/>
    <col min="11554" max="11554" width="10" style="158" customWidth="1"/>
    <col min="11555" max="11555" width="11.28515625" style="158" customWidth="1"/>
    <col min="11556" max="11556" width="9.140625" style="158" customWidth="1"/>
    <col min="11557" max="11557" width="11.28515625" style="158" customWidth="1"/>
    <col min="11558" max="11558" width="9.140625" style="158" customWidth="1"/>
    <col min="11559" max="11559" width="11.28515625" style="158" customWidth="1"/>
    <col min="11560" max="11560" width="9.140625" style="158" customWidth="1"/>
    <col min="11561" max="11561" width="11.28515625" style="158" customWidth="1"/>
    <col min="11562" max="11562" width="9.7109375" style="158" customWidth="1"/>
    <col min="11563" max="11563" width="11.28515625" style="158" customWidth="1"/>
    <col min="11564" max="11564" width="9.140625" style="158" customWidth="1"/>
    <col min="11565" max="11565" width="11.28515625" style="158" customWidth="1"/>
    <col min="11566" max="11566" width="10.85546875" style="158" customWidth="1"/>
    <col min="11567" max="11567" width="11.28515625" style="158" customWidth="1"/>
    <col min="11568" max="11568" width="9.140625" style="158" customWidth="1"/>
    <col min="11569" max="11569" width="11.28515625" style="158" customWidth="1"/>
    <col min="11570" max="11570" width="10.28515625" style="158" customWidth="1"/>
    <col min="11571" max="11571" width="11.28515625" style="158" customWidth="1"/>
    <col min="11572" max="11572" width="9.140625" style="158" customWidth="1"/>
    <col min="11573" max="11574" width="12.85546875" style="158" customWidth="1"/>
    <col min="11575" max="11575" width="11.28515625" style="158" customWidth="1"/>
    <col min="11576" max="11576" width="9.140625" style="158" customWidth="1"/>
    <col min="11577" max="11577" width="11.28515625" style="158" customWidth="1"/>
    <col min="11578" max="11578" width="9.140625" style="158" customWidth="1"/>
    <col min="11579" max="11579" width="11.28515625" style="158" customWidth="1"/>
    <col min="11580" max="11580" width="9.140625" style="158" customWidth="1"/>
    <col min="11581" max="11777" width="9.140625" style="158"/>
    <col min="11778" max="11778" width="22.7109375" style="158" customWidth="1"/>
    <col min="11779" max="11779" width="19.140625" style="158" customWidth="1"/>
    <col min="11780" max="11796" width="13.5703125" style="158" customWidth="1"/>
    <col min="11797" max="11797" width="11.28515625" style="158" customWidth="1"/>
    <col min="11798" max="11798" width="10.28515625" style="158" customWidth="1"/>
    <col min="11799" max="11801" width="11.28515625" style="158" customWidth="1"/>
    <col min="11802" max="11802" width="10.42578125" style="158" customWidth="1"/>
    <col min="11803" max="11803" width="11.28515625" style="158" customWidth="1"/>
    <col min="11804" max="11804" width="10.85546875" style="158" customWidth="1"/>
    <col min="11805" max="11805" width="11.28515625" style="158" customWidth="1"/>
    <col min="11806" max="11806" width="9.140625" style="158" customWidth="1"/>
    <col min="11807" max="11807" width="11.28515625" style="158" customWidth="1"/>
    <col min="11808" max="11808" width="9.140625" style="158" customWidth="1"/>
    <col min="11809" max="11809" width="11.28515625" style="158" customWidth="1"/>
    <col min="11810" max="11810" width="10" style="158" customWidth="1"/>
    <col min="11811" max="11811" width="11.28515625" style="158" customWidth="1"/>
    <col min="11812" max="11812" width="9.140625" style="158" customWidth="1"/>
    <col min="11813" max="11813" width="11.28515625" style="158" customWidth="1"/>
    <col min="11814" max="11814" width="9.140625" style="158" customWidth="1"/>
    <col min="11815" max="11815" width="11.28515625" style="158" customWidth="1"/>
    <col min="11816" max="11816" width="9.140625" style="158" customWidth="1"/>
    <col min="11817" max="11817" width="11.28515625" style="158" customWidth="1"/>
    <col min="11818" max="11818" width="9.7109375" style="158" customWidth="1"/>
    <col min="11819" max="11819" width="11.28515625" style="158" customWidth="1"/>
    <col min="11820" max="11820" width="9.140625" style="158" customWidth="1"/>
    <col min="11821" max="11821" width="11.28515625" style="158" customWidth="1"/>
    <col min="11822" max="11822" width="10.85546875" style="158" customWidth="1"/>
    <col min="11823" max="11823" width="11.28515625" style="158" customWidth="1"/>
    <col min="11824" max="11824" width="9.140625" style="158" customWidth="1"/>
    <col min="11825" max="11825" width="11.28515625" style="158" customWidth="1"/>
    <col min="11826" max="11826" width="10.28515625" style="158" customWidth="1"/>
    <col min="11827" max="11827" width="11.28515625" style="158" customWidth="1"/>
    <col min="11828" max="11828" width="9.140625" style="158" customWidth="1"/>
    <col min="11829" max="11830" width="12.85546875" style="158" customWidth="1"/>
    <col min="11831" max="11831" width="11.28515625" style="158" customWidth="1"/>
    <col min="11832" max="11832" width="9.140625" style="158" customWidth="1"/>
    <col min="11833" max="11833" width="11.28515625" style="158" customWidth="1"/>
    <col min="11834" max="11834" width="9.140625" style="158" customWidth="1"/>
    <col min="11835" max="11835" width="11.28515625" style="158" customWidth="1"/>
    <col min="11836" max="11836" width="9.140625" style="158" customWidth="1"/>
    <col min="11837" max="12033" width="9.140625" style="158"/>
    <col min="12034" max="12034" width="22.7109375" style="158" customWidth="1"/>
    <col min="12035" max="12035" width="19.140625" style="158" customWidth="1"/>
    <col min="12036" max="12052" width="13.5703125" style="158" customWidth="1"/>
    <col min="12053" max="12053" width="11.28515625" style="158" customWidth="1"/>
    <col min="12054" max="12054" width="10.28515625" style="158" customWidth="1"/>
    <col min="12055" max="12057" width="11.28515625" style="158" customWidth="1"/>
    <col min="12058" max="12058" width="10.42578125" style="158" customWidth="1"/>
    <col min="12059" max="12059" width="11.28515625" style="158" customWidth="1"/>
    <col min="12060" max="12060" width="10.85546875" style="158" customWidth="1"/>
    <col min="12061" max="12061" width="11.28515625" style="158" customWidth="1"/>
    <col min="12062" max="12062" width="9.140625" style="158" customWidth="1"/>
    <col min="12063" max="12063" width="11.28515625" style="158" customWidth="1"/>
    <col min="12064" max="12064" width="9.140625" style="158" customWidth="1"/>
    <col min="12065" max="12065" width="11.28515625" style="158" customWidth="1"/>
    <col min="12066" max="12066" width="10" style="158" customWidth="1"/>
    <col min="12067" max="12067" width="11.28515625" style="158" customWidth="1"/>
    <col min="12068" max="12068" width="9.140625" style="158" customWidth="1"/>
    <col min="12069" max="12069" width="11.28515625" style="158" customWidth="1"/>
    <col min="12070" max="12070" width="9.140625" style="158" customWidth="1"/>
    <col min="12071" max="12071" width="11.28515625" style="158" customWidth="1"/>
    <col min="12072" max="12072" width="9.140625" style="158" customWidth="1"/>
    <col min="12073" max="12073" width="11.28515625" style="158" customWidth="1"/>
    <col min="12074" max="12074" width="9.7109375" style="158" customWidth="1"/>
    <col min="12075" max="12075" width="11.28515625" style="158" customWidth="1"/>
    <col min="12076" max="12076" width="9.140625" style="158" customWidth="1"/>
    <col min="12077" max="12077" width="11.28515625" style="158" customWidth="1"/>
    <col min="12078" max="12078" width="10.85546875" style="158" customWidth="1"/>
    <col min="12079" max="12079" width="11.28515625" style="158" customWidth="1"/>
    <col min="12080" max="12080" width="9.140625" style="158" customWidth="1"/>
    <col min="12081" max="12081" width="11.28515625" style="158" customWidth="1"/>
    <col min="12082" max="12082" width="10.28515625" style="158" customWidth="1"/>
    <col min="12083" max="12083" width="11.28515625" style="158" customWidth="1"/>
    <col min="12084" max="12084" width="9.140625" style="158" customWidth="1"/>
    <col min="12085" max="12086" width="12.85546875" style="158" customWidth="1"/>
    <col min="12087" max="12087" width="11.28515625" style="158" customWidth="1"/>
    <col min="12088" max="12088" width="9.140625" style="158" customWidth="1"/>
    <col min="12089" max="12089" width="11.28515625" style="158" customWidth="1"/>
    <col min="12090" max="12090" width="9.140625" style="158" customWidth="1"/>
    <col min="12091" max="12091" width="11.28515625" style="158" customWidth="1"/>
    <col min="12092" max="12092" width="9.140625" style="158" customWidth="1"/>
    <col min="12093" max="12289" width="9.140625" style="158"/>
    <col min="12290" max="12290" width="22.7109375" style="158" customWidth="1"/>
    <col min="12291" max="12291" width="19.140625" style="158" customWidth="1"/>
    <col min="12292" max="12308" width="13.5703125" style="158" customWidth="1"/>
    <col min="12309" max="12309" width="11.28515625" style="158" customWidth="1"/>
    <col min="12310" max="12310" width="10.28515625" style="158" customWidth="1"/>
    <col min="12311" max="12313" width="11.28515625" style="158" customWidth="1"/>
    <col min="12314" max="12314" width="10.42578125" style="158" customWidth="1"/>
    <col min="12315" max="12315" width="11.28515625" style="158" customWidth="1"/>
    <col min="12316" max="12316" width="10.85546875" style="158" customWidth="1"/>
    <col min="12317" max="12317" width="11.28515625" style="158" customWidth="1"/>
    <col min="12318" max="12318" width="9.140625" style="158" customWidth="1"/>
    <col min="12319" max="12319" width="11.28515625" style="158" customWidth="1"/>
    <col min="12320" max="12320" width="9.140625" style="158" customWidth="1"/>
    <col min="12321" max="12321" width="11.28515625" style="158" customWidth="1"/>
    <col min="12322" max="12322" width="10" style="158" customWidth="1"/>
    <col min="12323" max="12323" width="11.28515625" style="158" customWidth="1"/>
    <col min="12324" max="12324" width="9.140625" style="158" customWidth="1"/>
    <col min="12325" max="12325" width="11.28515625" style="158" customWidth="1"/>
    <col min="12326" max="12326" width="9.140625" style="158" customWidth="1"/>
    <col min="12327" max="12327" width="11.28515625" style="158" customWidth="1"/>
    <col min="12328" max="12328" width="9.140625" style="158" customWidth="1"/>
    <col min="12329" max="12329" width="11.28515625" style="158" customWidth="1"/>
    <col min="12330" max="12330" width="9.7109375" style="158" customWidth="1"/>
    <col min="12331" max="12331" width="11.28515625" style="158" customWidth="1"/>
    <col min="12332" max="12332" width="9.140625" style="158" customWidth="1"/>
    <col min="12333" max="12333" width="11.28515625" style="158" customWidth="1"/>
    <col min="12334" max="12334" width="10.85546875" style="158" customWidth="1"/>
    <col min="12335" max="12335" width="11.28515625" style="158" customWidth="1"/>
    <col min="12336" max="12336" width="9.140625" style="158" customWidth="1"/>
    <col min="12337" max="12337" width="11.28515625" style="158" customWidth="1"/>
    <col min="12338" max="12338" width="10.28515625" style="158" customWidth="1"/>
    <col min="12339" max="12339" width="11.28515625" style="158" customWidth="1"/>
    <col min="12340" max="12340" width="9.140625" style="158" customWidth="1"/>
    <col min="12341" max="12342" width="12.85546875" style="158" customWidth="1"/>
    <col min="12343" max="12343" width="11.28515625" style="158" customWidth="1"/>
    <col min="12344" max="12344" width="9.140625" style="158" customWidth="1"/>
    <col min="12345" max="12345" width="11.28515625" style="158" customWidth="1"/>
    <col min="12346" max="12346" width="9.140625" style="158" customWidth="1"/>
    <col min="12347" max="12347" width="11.28515625" style="158" customWidth="1"/>
    <col min="12348" max="12348" width="9.140625" style="158" customWidth="1"/>
    <col min="12349" max="12545" width="9.140625" style="158"/>
    <col min="12546" max="12546" width="22.7109375" style="158" customWidth="1"/>
    <col min="12547" max="12547" width="19.140625" style="158" customWidth="1"/>
    <col min="12548" max="12564" width="13.5703125" style="158" customWidth="1"/>
    <col min="12565" max="12565" width="11.28515625" style="158" customWidth="1"/>
    <col min="12566" max="12566" width="10.28515625" style="158" customWidth="1"/>
    <col min="12567" max="12569" width="11.28515625" style="158" customWidth="1"/>
    <col min="12570" max="12570" width="10.42578125" style="158" customWidth="1"/>
    <col min="12571" max="12571" width="11.28515625" style="158" customWidth="1"/>
    <col min="12572" max="12572" width="10.85546875" style="158" customWidth="1"/>
    <col min="12573" max="12573" width="11.28515625" style="158" customWidth="1"/>
    <col min="12574" max="12574" width="9.140625" style="158" customWidth="1"/>
    <col min="12575" max="12575" width="11.28515625" style="158" customWidth="1"/>
    <col min="12576" max="12576" width="9.140625" style="158" customWidth="1"/>
    <col min="12577" max="12577" width="11.28515625" style="158" customWidth="1"/>
    <col min="12578" max="12578" width="10" style="158" customWidth="1"/>
    <col min="12579" max="12579" width="11.28515625" style="158" customWidth="1"/>
    <col min="12580" max="12580" width="9.140625" style="158" customWidth="1"/>
    <col min="12581" max="12581" width="11.28515625" style="158" customWidth="1"/>
    <col min="12582" max="12582" width="9.140625" style="158" customWidth="1"/>
    <col min="12583" max="12583" width="11.28515625" style="158" customWidth="1"/>
    <col min="12584" max="12584" width="9.140625" style="158" customWidth="1"/>
    <col min="12585" max="12585" width="11.28515625" style="158" customWidth="1"/>
    <col min="12586" max="12586" width="9.7109375" style="158" customWidth="1"/>
    <col min="12587" max="12587" width="11.28515625" style="158" customWidth="1"/>
    <col min="12588" max="12588" width="9.140625" style="158" customWidth="1"/>
    <col min="12589" max="12589" width="11.28515625" style="158" customWidth="1"/>
    <col min="12590" max="12590" width="10.85546875" style="158" customWidth="1"/>
    <col min="12591" max="12591" width="11.28515625" style="158" customWidth="1"/>
    <col min="12592" max="12592" width="9.140625" style="158" customWidth="1"/>
    <col min="12593" max="12593" width="11.28515625" style="158" customWidth="1"/>
    <col min="12594" max="12594" width="10.28515625" style="158" customWidth="1"/>
    <col min="12595" max="12595" width="11.28515625" style="158" customWidth="1"/>
    <col min="12596" max="12596" width="9.140625" style="158" customWidth="1"/>
    <col min="12597" max="12598" width="12.85546875" style="158" customWidth="1"/>
    <col min="12599" max="12599" width="11.28515625" style="158" customWidth="1"/>
    <col min="12600" max="12600" width="9.140625" style="158" customWidth="1"/>
    <col min="12601" max="12601" width="11.28515625" style="158" customWidth="1"/>
    <col min="12602" max="12602" width="9.140625" style="158" customWidth="1"/>
    <col min="12603" max="12603" width="11.28515625" style="158" customWidth="1"/>
    <col min="12604" max="12604" width="9.140625" style="158" customWidth="1"/>
    <col min="12605" max="12801" width="9.140625" style="158"/>
    <col min="12802" max="12802" width="22.7109375" style="158" customWidth="1"/>
    <col min="12803" max="12803" width="19.140625" style="158" customWidth="1"/>
    <col min="12804" max="12820" width="13.5703125" style="158" customWidth="1"/>
    <col min="12821" max="12821" width="11.28515625" style="158" customWidth="1"/>
    <col min="12822" max="12822" width="10.28515625" style="158" customWidth="1"/>
    <col min="12823" max="12825" width="11.28515625" style="158" customWidth="1"/>
    <col min="12826" max="12826" width="10.42578125" style="158" customWidth="1"/>
    <col min="12827" max="12827" width="11.28515625" style="158" customWidth="1"/>
    <col min="12828" max="12828" width="10.85546875" style="158" customWidth="1"/>
    <col min="12829" max="12829" width="11.28515625" style="158" customWidth="1"/>
    <col min="12830" max="12830" width="9.140625" style="158" customWidth="1"/>
    <col min="12831" max="12831" width="11.28515625" style="158" customWidth="1"/>
    <col min="12832" max="12832" width="9.140625" style="158" customWidth="1"/>
    <col min="12833" max="12833" width="11.28515625" style="158" customWidth="1"/>
    <col min="12834" max="12834" width="10" style="158" customWidth="1"/>
    <col min="12835" max="12835" width="11.28515625" style="158" customWidth="1"/>
    <col min="12836" max="12836" width="9.140625" style="158" customWidth="1"/>
    <col min="12837" max="12837" width="11.28515625" style="158" customWidth="1"/>
    <col min="12838" max="12838" width="9.140625" style="158" customWidth="1"/>
    <col min="12839" max="12839" width="11.28515625" style="158" customWidth="1"/>
    <col min="12840" max="12840" width="9.140625" style="158" customWidth="1"/>
    <col min="12841" max="12841" width="11.28515625" style="158" customWidth="1"/>
    <col min="12842" max="12842" width="9.7109375" style="158" customWidth="1"/>
    <col min="12843" max="12843" width="11.28515625" style="158" customWidth="1"/>
    <col min="12844" max="12844" width="9.140625" style="158" customWidth="1"/>
    <col min="12845" max="12845" width="11.28515625" style="158" customWidth="1"/>
    <col min="12846" max="12846" width="10.85546875" style="158" customWidth="1"/>
    <col min="12847" max="12847" width="11.28515625" style="158" customWidth="1"/>
    <col min="12848" max="12848" width="9.140625" style="158" customWidth="1"/>
    <col min="12849" max="12849" width="11.28515625" style="158" customWidth="1"/>
    <col min="12850" max="12850" width="10.28515625" style="158" customWidth="1"/>
    <col min="12851" max="12851" width="11.28515625" style="158" customWidth="1"/>
    <col min="12852" max="12852" width="9.140625" style="158" customWidth="1"/>
    <col min="12853" max="12854" width="12.85546875" style="158" customWidth="1"/>
    <col min="12855" max="12855" width="11.28515625" style="158" customWidth="1"/>
    <col min="12856" max="12856" width="9.140625" style="158" customWidth="1"/>
    <col min="12857" max="12857" width="11.28515625" style="158" customWidth="1"/>
    <col min="12858" max="12858" width="9.140625" style="158" customWidth="1"/>
    <col min="12859" max="12859" width="11.28515625" style="158" customWidth="1"/>
    <col min="12860" max="12860" width="9.140625" style="158" customWidth="1"/>
    <col min="12861" max="13057" width="9.140625" style="158"/>
    <col min="13058" max="13058" width="22.7109375" style="158" customWidth="1"/>
    <col min="13059" max="13059" width="19.140625" style="158" customWidth="1"/>
    <col min="13060" max="13076" width="13.5703125" style="158" customWidth="1"/>
    <col min="13077" max="13077" width="11.28515625" style="158" customWidth="1"/>
    <col min="13078" max="13078" width="10.28515625" style="158" customWidth="1"/>
    <col min="13079" max="13081" width="11.28515625" style="158" customWidth="1"/>
    <col min="13082" max="13082" width="10.42578125" style="158" customWidth="1"/>
    <col min="13083" max="13083" width="11.28515625" style="158" customWidth="1"/>
    <col min="13084" max="13084" width="10.85546875" style="158" customWidth="1"/>
    <col min="13085" max="13085" width="11.28515625" style="158" customWidth="1"/>
    <col min="13086" max="13086" width="9.140625" style="158" customWidth="1"/>
    <col min="13087" max="13087" width="11.28515625" style="158" customWidth="1"/>
    <col min="13088" max="13088" width="9.140625" style="158" customWidth="1"/>
    <col min="13089" max="13089" width="11.28515625" style="158" customWidth="1"/>
    <col min="13090" max="13090" width="10" style="158" customWidth="1"/>
    <col min="13091" max="13091" width="11.28515625" style="158" customWidth="1"/>
    <col min="13092" max="13092" width="9.140625" style="158" customWidth="1"/>
    <col min="13093" max="13093" width="11.28515625" style="158" customWidth="1"/>
    <col min="13094" max="13094" width="9.140625" style="158" customWidth="1"/>
    <col min="13095" max="13095" width="11.28515625" style="158" customWidth="1"/>
    <col min="13096" max="13096" width="9.140625" style="158" customWidth="1"/>
    <col min="13097" max="13097" width="11.28515625" style="158" customWidth="1"/>
    <col min="13098" max="13098" width="9.7109375" style="158" customWidth="1"/>
    <col min="13099" max="13099" width="11.28515625" style="158" customWidth="1"/>
    <col min="13100" max="13100" width="9.140625" style="158" customWidth="1"/>
    <col min="13101" max="13101" width="11.28515625" style="158" customWidth="1"/>
    <col min="13102" max="13102" width="10.85546875" style="158" customWidth="1"/>
    <col min="13103" max="13103" width="11.28515625" style="158" customWidth="1"/>
    <col min="13104" max="13104" width="9.140625" style="158" customWidth="1"/>
    <col min="13105" max="13105" width="11.28515625" style="158" customWidth="1"/>
    <col min="13106" max="13106" width="10.28515625" style="158" customWidth="1"/>
    <col min="13107" max="13107" width="11.28515625" style="158" customWidth="1"/>
    <col min="13108" max="13108" width="9.140625" style="158" customWidth="1"/>
    <col min="13109" max="13110" width="12.85546875" style="158" customWidth="1"/>
    <col min="13111" max="13111" width="11.28515625" style="158" customWidth="1"/>
    <col min="13112" max="13112" width="9.140625" style="158" customWidth="1"/>
    <col min="13113" max="13113" width="11.28515625" style="158" customWidth="1"/>
    <col min="13114" max="13114" width="9.140625" style="158" customWidth="1"/>
    <col min="13115" max="13115" width="11.28515625" style="158" customWidth="1"/>
    <col min="13116" max="13116" width="9.140625" style="158" customWidth="1"/>
    <col min="13117" max="13313" width="9.140625" style="158"/>
    <col min="13314" max="13314" width="22.7109375" style="158" customWidth="1"/>
    <col min="13315" max="13315" width="19.140625" style="158" customWidth="1"/>
    <col min="13316" max="13332" width="13.5703125" style="158" customWidth="1"/>
    <col min="13333" max="13333" width="11.28515625" style="158" customWidth="1"/>
    <col min="13334" max="13334" width="10.28515625" style="158" customWidth="1"/>
    <col min="13335" max="13337" width="11.28515625" style="158" customWidth="1"/>
    <col min="13338" max="13338" width="10.42578125" style="158" customWidth="1"/>
    <col min="13339" max="13339" width="11.28515625" style="158" customWidth="1"/>
    <col min="13340" max="13340" width="10.85546875" style="158" customWidth="1"/>
    <col min="13341" max="13341" width="11.28515625" style="158" customWidth="1"/>
    <col min="13342" max="13342" width="9.140625" style="158" customWidth="1"/>
    <col min="13343" max="13343" width="11.28515625" style="158" customWidth="1"/>
    <col min="13344" max="13344" width="9.140625" style="158" customWidth="1"/>
    <col min="13345" max="13345" width="11.28515625" style="158" customWidth="1"/>
    <col min="13346" max="13346" width="10" style="158" customWidth="1"/>
    <col min="13347" max="13347" width="11.28515625" style="158" customWidth="1"/>
    <col min="13348" max="13348" width="9.140625" style="158" customWidth="1"/>
    <col min="13349" max="13349" width="11.28515625" style="158" customWidth="1"/>
    <col min="13350" max="13350" width="9.140625" style="158" customWidth="1"/>
    <col min="13351" max="13351" width="11.28515625" style="158" customWidth="1"/>
    <col min="13352" max="13352" width="9.140625" style="158" customWidth="1"/>
    <col min="13353" max="13353" width="11.28515625" style="158" customWidth="1"/>
    <col min="13354" max="13354" width="9.7109375" style="158" customWidth="1"/>
    <col min="13355" max="13355" width="11.28515625" style="158" customWidth="1"/>
    <col min="13356" max="13356" width="9.140625" style="158" customWidth="1"/>
    <col min="13357" max="13357" width="11.28515625" style="158" customWidth="1"/>
    <col min="13358" max="13358" width="10.85546875" style="158" customWidth="1"/>
    <col min="13359" max="13359" width="11.28515625" style="158" customWidth="1"/>
    <col min="13360" max="13360" width="9.140625" style="158" customWidth="1"/>
    <col min="13361" max="13361" width="11.28515625" style="158" customWidth="1"/>
    <col min="13362" max="13362" width="10.28515625" style="158" customWidth="1"/>
    <col min="13363" max="13363" width="11.28515625" style="158" customWidth="1"/>
    <col min="13364" max="13364" width="9.140625" style="158" customWidth="1"/>
    <col min="13365" max="13366" width="12.85546875" style="158" customWidth="1"/>
    <col min="13367" max="13367" width="11.28515625" style="158" customWidth="1"/>
    <col min="13368" max="13368" width="9.140625" style="158" customWidth="1"/>
    <col min="13369" max="13369" width="11.28515625" style="158" customWidth="1"/>
    <col min="13370" max="13370" width="9.140625" style="158" customWidth="1"/>
    <col min="13371" max="13371" width="11.28515625" style="158" customWidth="1"/>
    <col min="13372" max="13372" width="9.140625" style="158" customWidth="1"/>
    <col min="13373" max="13569" width="9.140625" style="158"/>
    <col min="13570" max="13570" width="22.7109375" style="158" customWidth="1"/>
    <col min="13571" max="13571" width="19.140625" style="158" customWidth="1"/>
    <col min="13572" max="13588" width="13.5703125" style="158" customWidth="1"/>
    <col min="13589" max="13589" width="11.28515625" style="158" customWidth="1"/>
    <col min="13590" max="13590" width="10.28515625" style="158" customWidth="1"/>
    <col min="13591" max="13593" width="11.28515625" style="158" customWidth="1"/>
    <col min="13594" max="13594" width="10.42578125" style="158" customWidth="1"/>
    <col min="13595" max="13595" width="11.28515625" style="158" customWidth="1"/>
    <col min="13596" max="13596" width="10.85546875" style="158" customWidth="1"/>
    <col min="13597" max="13597" width="11.28515625" style="158" customWidth="1"/>
    <col min="13598" max="13598" width="9.140625" style="158" customWidth="1"/>
    <col min="13599" max="13599" width="11.28515625" style="158" customWidth="1"/>
    <col min="13600" max="13600" width="9.140625" style="158" customWidth="1"/>
    <col min="13601" max="13601" width="11.28515625" style="158" customWidth="1"/>
    <col min="13602" max="13602" width="10" style="158" customWidth="1"/>
    <col min="13603" max="13603" width="11.28515625" style="158" customWidth="1"/>
    <col min="13604" max="13604" width="9.140625" style="158" customWidth="1"/>
    <col min="13605" max="13605" width="11.28515625" style="158" customWidth="1"/>
    <col min="13606" max="13606" width="9.140625" style="158" customWidth="1"/>
    <col min="13607" max="13607" width="11.28515625" style="158" customWidth="1"/>
    <col min="13608" max="13608" width="9.140625" style="158" customWidth="1"/>
    <col min="13609" max="13609" width="11.28515625" style="158" customWidth="1"/>
    <col min="13610" max="13610" width="9.7109375" style="158" customWidth="1"/>
    <col min="13611" max="13611" width="11.28515625" style="158" customWidth="1"/>
    <col min="13612" max="13612" width="9.140625" style="158" customWidth="1"/>
    <col min="13613" max="13613" width="11.28515625" style="158" customWidth="1"/>
    <col min="13614" max="13614" width="10.85546875" style="158" customWidth="1"/>
    <col min="13615" max="13615" width="11.28515625" style="158" customWidth="1"/>
    <col min="13616" max="13616" width="9.140625" style="158" customWidth="1"/>
    <col min="13617" max="13617" width="11.28515625" style="158" customWidth="1"/>
    <col min="13618" max="13618" width="10.28515625" style="158" customWidth="1"/>
    <col min="13619" max="13619" width="11.28515625" style="158" customWidth="1"/>
    <col min="13620" max="13620" width="9.140625" style="158" customWidth="1"/>
    <col min="13621" max="13622" width="12.85546875" style="158" customWidth="1"/>
    <col min="13623" max="13623" width="11.28515625" style="158" customWidth="1"/>
    <col min="13624" max="13624" width="9.140625" style="158" customWidth="1"/>
    <col min="13625" max="13625" width="11.28515625" style="158" customWidth="1"/>
    <col min="13626" max="13626" width="9.140625" style="158" customWidth="1"/>
    <col min="13627" max="13627" width="11.28515625" style="158" customWidth="1"/>
    <col min="13628" max="13628" width="9.140625" style="158" customWidth="1"/>
    <col min="13629" max="13825" width="9.140625" style="158"/>
    <col min="13826" max="13826" width="22.7109375" style="158" customWidth="1"/>
    <col min="13827" max="13827" width="19.140625" style="158" customWidth="1"/>
    <col min="13828" max="13844" width="13.5703125" style="158" customWidth="1"/>
    <col min="13845" max="13845" width="11.28515625" style="158" customWidth="1"/>
    <col min="13846" max="13846" width="10.28515625" style="158" customWidth="1"/>
    <col min="13847" max="13849" width="11.28515625" style="158" customWidth="1"/>
    <col min="13850" max="13850" width="10.42578125" style="158" customWidth="1"/>
    <col min="13851" max="13851" width="11.28515625" style="158" customWidth="1"/>
    <col min="13852" max="13852" width="10.85546875" style="158" customWidth="1"/>
    <col min="13853" max="13853" width="11.28515625" style="158" customWidth="1"/>
    <col min="13854" max="13854" width="9.140625" style="158" customWidth="1"/>
    <col min="13855" max="13855" width="11.28515625" style="158" customWidth="1"/>
    <col min="13856" max="13856" width="9.140625" style="158" customWidth="1"/>
    <col min="13857" max="13857" width="11.28515625" style="158" customWidth="1"/>
    <col min="13858" max="13858" width="10" style="158" customWidth="1"/>
    <col min="13859" max="13859" width="11.28515625" style="158" customWidth="1"/>
    <col min="13860" max="13860" width="9.140625" style="158" customWidth="1"/>
    <col min="13861" max="13861" width="11.28515625" style="158" customWidth="1"/>
    <col min="13862" max="13862" width="9.140625" style="158" customWidth="1"/>
    <col min="13863" max="13863" width="11.28515625" style="158" customWidth="1"/>
    <col min="13864" max="13864" width="9.140625" style="158" customWidth="1"/>
    <col min="13865" max="13865" width="11.28515625" style="158" customWidth="1"/>
    <col min="13866" max="13866" width="9.7109375" style="158" customWidth="1"/>
    <col min="13867" max="13867" width="11.28515625" style="158" customWidth="1"/>
    <col min="13868" max="13868" width="9.140625" style="158" customWidth="1"/>
    <col min="13869" max="13869" width="11.28515625" style="158" customWidth="1"/>
    <col min="13870" max="13870" width="10.85546875" style="158" customWidth="1"/>
    <col min="13871" max="13871" width="11.28515625" style="158" customWidth="1"/>
    <col min="13872" max="13872" width="9.140625" style="158" customWidth="1"/>
    <col min="13873" max="13873" width="11.28515625" style="158" customWidth="1"/>
    <col min="13874" max="13874" width="10.28515625" style="158" customWidth="1"/>
    <col min="13875" max="13875" width="11.28515625" style="158" customWidth="1"/>
    <col min="13876" max="13876" width="9.140625" style="158" customWidth="1"/>
    <col min="13877" max="13878" width="12.85546875" style="158" customWidth="1"/>
    <col min="13879" max="13879" width="11.28515625" style="158" customWidth="1"/>
    <col min="13880" max="13880" width="9.140625" style="158" customWidth="1"/>
    <col min="13881" max="13881" width="11.28515625" style="158" customWidth="1"/>
    <col min="13882" max="13882" width="9.140625" style="158" customWidth="1"/>
    <col min="13883" max="13883" width="11.28515625" style="158" customWidth="1"/>
    <col min="13884" max="13884" width="9.140625" style="158" customWidth="1"/>
    <col min="13885" max="14081" width="9.140625" style="158"/>
    <col min="14082" max="14082" width="22.7109375" style="158" customWidth="1"/>
    <col min="14083" max="14083" width="19.140625" style="158" customWidth="1"/>
    <col min="14084" max="14100" width="13.5703125" style="158" customWidth="1"/>
    <col min="14101" max="14101" width="11.28515625" style="158" customWidth="1"/>
    <col min="14102" max="14102" width="10.28515625" style="158" customWidth="1"/>
    <col min="14103" max="14105" width="11.28515625" style="158" customWidth="1"/>
    <col min="14106" max="14106" width="10.42578125" style="158" customWidth="1"/>
    <col min="14107" max="14107" width="11.28515625" style="158" customWidth="1"/>
    <col min="14108" max="14108" width="10.85546875" style="158" customWidth="1"/>
    <col min="14109" max="14109" width="11.28515625" style="158" customWidth="1"/>
    <col min="14110" max="14110" width="9.140625" style="158" customWidth="1"/>
    <col min="14111" max="14111" width="11.28515625" style="158" customWidth="1"/>
    <col min="14112" max="14112" width="9.140625" style="158" customWidth="1"/>
    <col min="14113" max="14113" width="11.28515625" style="158" customWidth="1"/>
    <col min="14114" max="14114" width="10" style="158" customWidth="1"/>
    <col min="14115" max="14115" width="11.28515625" style="158" customWidth="1"/>
    <col min="14116" max="14116" width="9.140625" style="158" customWidth="1"/>
    <col min="14117" max="14117" width="11.28515625" style="158" customWidth="1"/>
    <col min="14118" max="14118" width="9.140625" style="158" customWidth="1"/>
    <col min="14119" max="14119" width="11.28515625" style="158" customWidth="1"/>
    <col min="14120" max="14120" width="9.140625" style="158" customWidth="1"/>
    <col min="14121" max="14121" width="11.28515625" style="158" customWidth="1"/>
    <col min="14122" max="14122" width="9.7109375" style="158" customWidth="1"/>
    <col min="14123" max="14123" width="11.28515625" style="158" customWidth="1"/>
    <col min="14124" max="14124" width="9.140625" style="158" customWidth="1"/>
    <col min="14125" max="14125" width="11.28515625" style="158" customWidth="1"/>
    <col min="14126" max="14126" width="10.85546875" style="158" customWidth="1"/>
    <col min="14127" max="14127" width="11.28515625" style="158" customWidth="1"/>
    <col min="14128" max="14128" width="9.140625" style="158" customWidth="1"/>
    <col min="14129" max="14129" width="11.28515625" style="158" customWidth="1"/>
    <col min="14130" max="14130" width="10.28515625" style="158" customWidth="1"/>
    <col min="14131" max="14131" width="11.28515625" style="158" customWidth="1"/>
    <col min="14132" max="14132" width="9.140625" style="158" customWidth="1"/>
    <col min="14133" max="14134" width="12.85546875" style="158" customWidth="1"/>
    <col min="14135" max="14135" width="11.28515625" style="158" customWidth="1"/>
    <col min="14136" max="14136" width="9.140625" style="158" customWidth="1"/>
    <col min="14137" max="14137" width="11.28515625" style="158" customWidth="1"/>
    <col min="14138" max="14138" width="9.140625" style="158" customWidth="1"/>
    <col min="14139" max="14139" width="11.28515625" style="158" customWidth="1"/>
    <col min="14140" max="14140" width="9.140625" style="158" customWidth="1"/>
    <col min="14141" max="14337" width="9.140625" style="158"/>
    <col min="14338" max="14338" width="22.7109375" style="158" customWidth="1"/>
    <col min="14339" max="14339" width="19.140625" style="158" customWidth="1"/>
    <col min="14340" max="14356" width="13.5703125" style="158" customWidth="1"/>
    <col min="14357" max="14357" width="11.28515625" style="158" customWidth="1"/>
    <col min="14358" max="14358" width="10.28515625" style="158" customWidth="1"/>
    <col min="14359" max="14361" width="11.28515625" style="158" customWidth="1"/>
    <col min="14362" max="14362" width="10.42578125" style="158" customWidth="1"/>
    <col min="14363" max="14363" width="11.28515625" style="158" customWidth="1"/>
    <col min="14364" max="14364" width="10.85546875" style="158" customWidth="1"/>
    <col min="14365" max="14365" width="11.28515625" style="158" customWidth="1"/>
    <col min="14366" max="14366" width="9.140625" style="158" customWidth="1"/>
    <col min="14367" max="14367" width="11.28515625" style="158" customWidth="1"/>
    <col min="14368" max="14368" width="9.140625" style="158" customWidth="1"/>
    <col min="14369" max="14369" width="11.28515625" style="158" customWidth="1"/>
    <col min="14370" max="14370" width="10" style="158" customWidth="1"/>
    <col min="14371" max="14371" width="11.28515625" style="158" customWidth="1"/>
    <col min="14372" max="14372" width="9.140625" style="158" customWidth="1"/>
    <col min="14373" max="14373" width="11.28515625" style="158" customWidth="1"/>
    <col min="14374" max="14374" width="9.140625" style="158" customWidth="1"/>
    <col min="14375" max="14375" width="11.28515625" style="158" customWidth="1"/>
    <col min="14376" max="14376" width="9.140625" style="158" customWidth="1"/>
    <col min="14377" max="14377" width="11.28515625" style="158" customWidth="1"/>
    <col min="14378" max="14378" width="9.7109375" style="158" customWidth="1"/>
    <col min="14379" max="14379" width="11.28515625" style="158" customWidth="1"/>
    <col min="14380" max="14380" width="9.140625" style="158" customWidth="1"/>
    <col min="14381" max="14381" width="11.28515625" style="158" customWidth="1"/>
    <col min="14382" max="14382" width="10.85546875" style="158" customWidth="1"/>
    <col min="14383" max="14383" width="11.28515625" style="158" customWidth="1"/>
    <col min="14384" max="14384" width="9.140625" style="158" customWidth="1"/>
    <col min="14385" max="14385" width="11.28515625" style="158" customWidth="1"/>
    <col min="14386" max="14386" width="10.28515625" style="158" customWidth="1"/>
    <col min="14387" max="14387" width="11.28515625" style="158" customWidth="1"/>
    <col min="14388" max="14388" width="9.140625" style="158" customWidth="1"/>
    <col min="14389" max="14390" width="12.85546875" style="158" customWidth="1"/>
    <col min="14391" max="14391" width="11.28515625" style="158" customWidth="1"/>
    <col min="14392" max="14392" width="9.140625" style="158" customWidth="1"/>
    <col min="14393" max="14393" width="11.28515625" style="158" customWidth="1"/>
    <col min="14394" max="14394" width="9.140625" style="158" customWidth="1"/>
    <col min="14395" max="14395" width="11.28515625" style="158" customWidth="1"/>
    <col min="14396" max="14396" width="9.140625" style="158" customWidth="1"/>
    <col min="14397" max="14593" width="9.140625" style="158"/>
    <col min="14594" max="14594" width="22.7109375" style="158" customWidth="1"/>
    <col min="14595" max="14595" width="19.140625" style="158" customWidth="1"/>
    <col min="14596" max="14612" width="13.5703125" style="158" customWidth="1"/>
    <col min="14613" max="14613" width="11.28515625" style="158" customWidth="1"/>
    <col min="14614" max="14614" width="10.28515625" style="158" customWidth="1"/>
    <col min="14615" max="14617" width="11.28515625" style="158" customWidth="1"/>
    <col min="14618" max="14618" width="10.42578125" style="158" customWidth="1"/>
    <col min="14619" max="14619" width="11.28515625" style="158" customWidth="1"/>
    <col min="14620" max="14620" width="10.85546875" style="158" customWidth="1"/>
    <col min="14621" max="14621" width="11.28515625" style="158" customWidth="1"/>
    <col min="14622" max="14622" width="9.140625" style="158" customWidth="1"/>
    <col min="14623" max="14623" width="11.28515625" style="158" customWidth="1"/>
    <col min="14624" max="14624" width="9.140625" style="158" customWidth="1"/>
    <col min="14625" max="14625" width="11.28515625" style="158" customWidth="1"/>
    <col min="14626" max="14626" width="10" style="158" customWidth="1"/>
    <col min="14627" max="14627" width="11.28515625" style="158" customWidth="1"/>
    <col min="14628" max="14628" width="9.140625" style="158" customWidth="1"/>
    <col min="14629" max="14629" width="11.28515625" style="158" customWidth="1"/>
    <col min="14630" max="14630" width="9.140625" style="158" customWidth="1"/>
    <col min="14631" max="14631" width="11.28515625" style="158" customWidth="1"/>
    <col min="14632" max="14632" width="9.140625" style="158" customWidth="1"/>
    <col min="14633" max="14633" width="11.28515625" style="158" customWidth="1"/>
    <col min="14634" max="14634" width="9.7109375" style="158" customWidth="1"/>
    <col min="14635" max="14635" width="11.28515625" style="158" customWidth="1"/>
    <col min="14636" max="14636" width="9.140625" style="158" customWidth="1"/>
    <col min="14637" max="14637" width="11.28515625" style="158" customWidth="1"/>
    <col min="14638" max="14638" width="10.85546875" style="158" customWidth="1"/>
    <col min="14639" max="14639" width="11.28515625" style="158" customWidth="1"/>
    <col min="14640" max="14640" width="9.140625" style="158" customWidth="1"/>
    <col min="14641" max="14641" width="11.28515625" style="158" customWidth="1"/>
    <col min="14642" max="14642" width="10.28515625" style="158" customWidth="1"/>
    <col min="14643" max="14643" width="11.28515625" style="158" customWidth="1"/>
    <col min="14644" max="14644" width="9.140625" style="158" customWidth="1"/>
    <col min="14645" max="14646" width="12.85546875" style="158" customWidth="1"/>
    <col min="14647" max="14647" width="11.28515625" style="158" customWidth="1"/>
    <col min="14648" max="14648" width="9.140625" style="158" customWidth="1"/>
    <col min="14649" max="14649" width="11.28515625" style="158" customWidth="1"/>
    <col min="14650" max="14650" width="9.140625" style="158" customWidth="1"/>
    <col min="14651" max="14651" width="11.28515625" style="158" customWidth="1"/>
    <col min="14652" max="14652" width="9.140625" style="158" customWidth="1"/>
    <col min="14653" max="14849" width="9.140625" style="158"/>
    <col min="14850" max="14850" width="22.7109375" style="158" customWidth="1"/>
    <col min="14851" max="14851" width="19.140625" style="158" customWidth="1"/>
    <col min="14852" max="14868" width="13.5703125" style="158" customWidth="1"/>
    <col min="14869" max="14869" width="11.28515625" style="158" customWidth="1"/>
    <col min="14870" max="14870" width="10.28515625" style="158" customWidth="1"/>
    <col min="14871" max="14873" width="11.28515625" style="158" customWidth="1"/>
    <col min="14874" max="14874" width="10.42578125" style="158" customWidth="1"/>
    <col min="14875" max="14875" width="11.28515625" style="158" customWidth="1"/>
    <col min="14876" max="14876" width="10.85546875" style="158" customWidth="1"/>
    <col min="14877" max="14877" width="11.28515625" style="158" customWidth="1"/>
    <col min="14878" max="14878" width="9.140625" style="158" customWidth="1"/>
    <col min="14879" max="14879" width="11.28515625" style="158" customWidth="1"/>
    <col min="14880" max="14880" width="9.140625" style="158" customWidth="1"/>
    <col min="14881" max="14881" width="11.28515625" style="158" customWidth="1"/>
    <col min="14882" max="14882" width="10" style="158" customWidth="1"/>
    <col min="14883" max="14883" width="11.28515625" style="158" customWidth="1"/>
    <col min="14884" max="14884" width="9.140625" style="158" customWidth="1"/>
    <col min="14885" max="14885" width="11.28515625" style="158" customWidth="1"/>
    <col min="14886" max="14886" width="9.140625" style="158" customWidth="1"/>
    <col min="14887" max="14887" width="11.28515625" style="158" customWidth="1"/>
    <col min="14888" max="14888" width="9.140625" style="158" customWidth="1"/>
    <col min="14889" max="14889" width="11.28515625" style="158" customWidth="1"/>
    <col min="14890" max="14890" width="9.7109375" style="158" customWidth="1"/>
    <col min="14891" max="14891" width="11.28515625" style="158" customWidth="1"/>
    <col min="14892" max="14892" width="9.140625" style="158" customWidth="1"/>
    <col min="14893" max="14893" width="11.28515625" style="158" customWidth="1"/>
    <col min="14894" max="14894" width="10.85546875" style="158" customWidth="1"/>
    <col min="14895" max="14895" width="11.28515625" style="158" customWidth="1"/>
    <col min="14896" max="14896" width="9.140625" style="158" customWidth="1"/>
    <col min="14897" max="14897" width="11.28515625" style="158" customWidth="1"/>
    <col min="14898" max="14898" width="10.28515625" style="158" customWidth="1"/>
    <col min="14899" max="14899" width="11.28515625" style="158" customWidth="1"/>
    <col min="14900" max="14900" width="9.140625" style="158" customWidth="1"/>
    <col min="14901" max="14902" width="12.85546875" style="158" customWidth="1"/>
    <col min="14903" max="14903" width="11.28515625" style="158" customWidth="1"/>
    <col min="14904" max="14904" width="9.140625" style="158" customWidth="1"/>
    <col min="14905" max="14905" width="11.28515625" style="158" customWidth="1"/>
    <col min="14906" max="14906" width="9.140625" style="158" customWidth="1"/>
    <col min="14907" max="14907" width="11.28515625" style="158" customWidth="1"/>
    <col min="14908" max="14908" width="9.140625" style="158" customWidth="1"/>
    <col min="14909" max="15105" width="9.140625" style="158"/>
    <col min="15106" max="15106" width="22.7109375" style="158" customWidth="1"/>
    <col min="15107" max="15107" width="19.140625" style="158" customWidth="1"/>
    <col min="15108" max="15124" width="13.5703125" style="158" customWidth="1"/>
    <col min="15125" max="15125" width="11.28515625" style="158" customWidth="1"/>
    <col min="15126" max="15126" width="10.28515625" style="158" customWidth="1"/>
    <col min="15127" max="15129" width="11.28515625" style="158" customWidth="1"/>
    <col min="15130" max="15130" width="10.42578125" style="158" customWidth="1"/>
    <col min="15131" max="15131" width="11.28515625" style="158" customWidth="1"/>
    <col min="15132" max="15132" width="10.85546875" style="158" customWidth="1"/>
    <col min="15133" max="15133" width="11.28515625" style="158" customWidth="1"/>
    <col min="15134" max="15134" width="9.140625" style="158" customWidth="1"/>
    <col min="15135" max="15135" width="11.28515625" style="158" customWidth="1"/>
    <col min="15136" max="15136" width="9.140625" style="158" customWidth="1"/>
    <col min="15137" max="15137" width="11.28515625" style="158" customWidth="1"/>
    <col min="15138" max="15138" width="10" style="158" customWidth="1"/>
    <col min="15139" max="15139" width="11.28515625" style="158" customWidth="1"/>
    <col min="15140" max="15140" width="9.140625" style="158" customWidth="1"/>
    <col min="15141" max="15141" width="11.28515625" style="158" customWidth="1"/>
    <col min="15142" max="15142" width="9.140625" style="158" customWidth="1"/>
    <col min="15143" max="15143" width="11.28515625" style="158" customWidth="1"/>
    <col min="15144" max="15144" width="9.140625" style="158" customWidth="1"/>
    <col min="15145" max="15145" width="11.28515625" style="158" customWidth="1"/>
    <col min="15146" max="15146" width="9.7109375" style="158" customWidth="1"/>
    <col min="15147" max="15147" width="11.28515625" style="158" customWidth="1"/>
    <col min="15148" max="15148" width="9.140625" style="158" customWidth="1"/>
    <col min="15149" max="15149" width="11.28515625" style="158" customWidth="1"/>
    <col min="15150" max="15150" width="10.85546875" style="158" customWidth="1"/>
    <col min="15151" max="15151" width="11.28515625" style="158" customWidth="1"/>
    <col min="15152" max="15152" width="9.140625" style="158" customWidth="1"/>
    <col min="15153" max="15153" width="11.28515625" style="158" customWidth="1"/>
    <col min="15154" max="15154" width="10.28515625" style="158" customWidth="1"/>
    <col min="15155" max="15155" width="11.28515625" style="158" customWidth="1"/>
    <col min="15156" max="15156" width="9.140625" style="158" customWidth="1"/>
    <col min="15157" max="15158" width="12.85546875" style="158" customWidth="1"/>
    <col min="15159" max="15159" width="11.28515625" style="158" customWidth="1"/>
    <col min="15160" max="15160" width="9.140625" style="158" customWidth="1"/>
    <col min="15161" max="15161" width="11.28515625" style="158" customWidth="1"/>
    <col min="15162" max="15162" width="9.140625" style="158" customWidth="1"/>
    <col min="15163" max="15163" width="11.28515625" style="158" customWidth="1"/>
    <col min="15164" max="15164" width="9.140625" style="158" customWidth="1"/>
    <col min="15165" max="15361" width="9.140625" style="158"/>
    <col min="15362" max="15362" width="22.7109375" style="158" customWidth="1"/>
    <col min="15363" max="15363" width="19.140625" style="158" customWidth="1"/>
    <col min="15364" max="15380" width="13.5703125" style="158" customWidth="1"/>
    <col min="15381" max="15381" width="11.28515625" style="158" customWidth="1"/>
    <col min="15382" max="15382" width="10.28515625" style="158" customWidth="1"/>
    <col min="15383" max="15385" width="11.28515625" style="158" customWidth="1"/>
    <col min="15386" max="15386" width="10.42578125" style="158" customWidth="1"/>
    <col min="15387" max="15387" width="11.28515625" style="158" customWidth="1"/>
    <col min="15388" max="15388" width="10.85546875" style="158" customWidth="1"/>
    <col min="15389" max="15389" width="11.28515625" style="158" customWidth="1"/>
    <col min="15390" max="15390" width="9.140625" style="158" customWidth="1"/>
    <col min="15391" max="15391" width="11.28515625" style="158" customWidth="1"/>
    <col min="15392" max="15392" width="9.140625" style="158" customWidth="1"/>
    <col min="15393" max="15393" width="11.28515625" style="158" customWidth="1"/>
    <col min="15394" max="15394" width="10" style="158" customWidth="1"/>
    <col min="15395" max="15395" width="11.28515625" style="158" customWidth="1"/>
    <col min="15396" max="15396" width="9.140625" style="158" customWidth="1"/>
    <col min="15397" max="15397" width="11.28515625" style="158" customWidth="1"/>
    <col min="15398" max="15398" width="9.140625" style="158" customWidth="1"/>
    <col min="15399" max="15399" width="11.28515625" style="158" customWidth="1"/>
    <col min="15400" max="15400" width="9.140625" style="158" customWidth="1"/>
    <col min="15401" max="15401" width="11.28515625" style="158" customWidth="1"/>
    <col min="15402" max="15402" width="9.7109375" style="158" customWidth="1"/>
    <col min="15403" max="15403" width="11.28515625" style="158" customWidth="1"/>
    <col min="15404" max="15404" width="9.140625" style="158" customWidth="1"/>
    <col min="15405" max="15405" width="11.28515625" style="158" customWidth="1"/>
    <col min="15406" max="15406" width="10.85546875" style="158" customWidth="1"/>
    <col min="15407" max="15407" width="11.28515625" style="158" customWidth="1"/>
    <col min="15408" max="15408" width="9.140625" style="158" customWidth="1"/>
    <col min="15409" max="15409" width="11.28515625" style="158" customWidth="1"/>
    <col min="15410" max="15410" width="10.28515625" style="158" customWidth="1"/>
    <col min="15411" max="15411" width="11.28515625" style="158" customWidth="1"/>
    <col min="15412" max="15412" width="9.140625" style="158" customWidth="1"/>
    <col min="15413" max="15414" width="12.85546875" style="158" customWidth="1"/>
    <col min="15415" max="15415" width="11.28515625" style="158" customWidth="1"/>
    <col min="15416" max="15416" width="9.140625" style="158" customWidth="1"/>
    <col min="15417" max="15417" width="11.28515625" style="158" customWidth="1"/>
    <col min="15418" max="15418" width="9.140625" style="158" customWidth="1"/>
    <col min="15419" max="15419" width="11.28515625" style="158" customWidth="1"/>
    <col min="15420" max="15420" width="9.140625" style="158" customWidth="1"/>
    <col min="15421" max="15617" width="9.140625" style="158"/>
    <col min="15618" max="15618" width="22.7109375" style="158" customWidth="1"/>
    <col min="15619" max="15619" width="19.140625" style="158" customWidth="1"/>
    <col min="15620" max="15636" width="13.5703125" style="158" customWidth="1"/>
    <col min="15637" max="15637" width="11.28515625" style="158" customWidth="1"/>
    <col min="15638" max="15638" width="10.28515625" style="158" customWidth="1"/>
    <col min="15639" max="15641" width="11.28515625" style="158" customWidth="1"/>
    <col min="15642" max="15642" width="10.42578125" style="158" customWidth="1"/>
    <col min="15643" max="15643" width="11.28515625" style="158" customWidth="1"/>
    <col min="15644" max="15644" width="10.85546875" style="158" customWidth="1"/>
    <col min="15645" max="15645" width="11.28515625" style="158" customWidth="1"/>
    <col min="15646" max="15646" width="9.140625" style="158" customWidth="1"/>
    <col min="15647" max="15647" width="11.28515625" style="158" customWidth="1"/>
    <col min="15648" max="15648" width="9.140625" style="158" customWidth="1"/>
    <col min="15649" max="15649" width="11.28515625" style="158" customWidth="1"/>
    <col min="15650" max="15650" width="10" style="158" customWidth="1"/>
    <col min="15651" max="15651" width="11.28515625" style="158" customWidth="1"/>
    <col min="15652" max="15652" width="9.140625" style="158" customWidth="1"/>
    <col min="15653" max="15653" width="11.28515625" style="158" customWidth="1"/>
    <col min="15654" max="15654" width="9.140625" style="158" customWidth="1"/>
    <col min="15655" max="15655" width="11.28515625" style="158" customWidth="1"/>
    <col min="15656" max="15656" width="9.140625" style="158" customWidth="1"/>
    <col min="15657" max="15657" width="11.28515625" style="158" customWidth="1"/>
    <col min="15658" max="15658" width="9.7109375" style="158" customWidth="1"/>
    <col min="15659" max="15659" width="11.28515625" style="158" customWidth="1"/>
    <col min="15660" max="15660" width="9.140625" style="158" customWidth="1"/>
    <col min="15661" max="15661" width="11.28515625" style="158" customWidth="1"/>
    <col min="15662" max="15662" width="10.85546875" style="158" customWidth="1"/>
    <col min="15663" max="15663" width="11.28515625" style="158" customWidth="1"/>
    <col min="15664" max="15664" width="9.140625" style="158" customWidth="1"/>
    <col min="15665" max="15665" width="11.28515625" style="158" customWidth="1"/>
    <col min="15666" max="15666" width="10.28515625" style="158" customWidth="1"/>
    <col min="15667" max="15667" width="11.28515625" style="158" customWidth="1"/>
    <col min="15668" max="15668" width="9.140625" style="158" customWidth="1"/>
    <col min="15669" max="15670" width="12.85546875" style="158" customWidth="1"/>
    <col min="15671" max="15671" width="11.28515625" style="158" customWidth="1"/>
    <col min="15672" max="15672" width="9.140625" style="158" customWidth="1"/>
    <col min="15673" max="15673" width="11.28515625" style="158" customWidth="1"/>
    <col min="15674" max="15674" width="9.140625" style="158" customWidth="1"/>
    <col min="15675" max="15675" width="11.28515625" style="158" customWidth="1"/>
    <col min="15676" max="15676" width="9.140625" style="158" customWidth="1"/>
    <col min="15677" max="15873" width="9.140625" style="158"/>
    <col min="15874" max="15874" width="22.7109375" style="158" customWidth="1"/>
    <col min="15875" max="15875" width="19.140625" style="158" customWidth="1"/>
    <col min="15876" max="15892" width="13.5703125" style="158" customWidth="1"/>
    <col min="15893" max="15893" width="11.28515625" style="158" customWidth="1"/>
    <col min="15894" max="15894" width="10.28515625" style="158" customWidth="1"/>
    <col min="15895" max="15897" width="11.28515625" style="158" customWidth="1"/>
    <col min="15898" max="15898" width="10.42578125" style="158" customWidth="1"/>
    <col min="15899" max="15899" width="11.28515625" style="158" customWidth="1"/>
    <col min="15900" max="15900" width="10.85546875" style="158" customWidth="1"/>
    <col min="15901" max="15901" width="11.28515625" style="158" customWidth="1"/>
    <col min="15902" max="15902" width="9.140625" style="158" customWidth="1"/>
    <col min="15903" max="15903" width="11.28515625" style="158" customWidth="1"/>
    <col min="15904" max="15904" width="9.140625" style="158" customWidth="1"/>
    <col min="15905" max="15905" width="11.28515625" style="158" customWidth="1"/>
    <col min="15906" max="15906" width="10" style="158" customWidth="1"/>
    <col min="15907" max="15907" width="11.28515625" style="158" customWidth="1"/>
    <col min="15908" max="15908" width="9.140625" style="158" customWidth="1"/>
    <col min="15909" max="15909" width="11.28515625" style="158" customWidth="1"/>
    <col min="15910" max="15910" width="9.140625" style="158" customWidth="1"/>
    <col min="15911" max="15911" width="11.28515625" style="158" customWidth="1"/>
    <col min="15912" max="15912" width="9.140625" style="158" customWidth="1"/>
    <col min="15913" max="15913" width="11.28515625" style="158" customWidth="1"/>
    <col min="15914" max="15914" width="9.7109375" style="158" customWidth="1"/>
    <col min="15915" max="15915" width="11.28515625" style="158" customWidth="1"/>
    <col min="15916" max="15916" width="9.140625" style="158" customWidth="1"/>
    <col min="15917" max="15917" width="11.28515625" style="158" customWidth="1"/>
    <col min="15918" max="15918" width="10.85546875" style="158" customWidth="1"/>
    <col min="15919" max="15919" width="11.28515625" style="158" customWidth="1"/>
    <col min="15920" max="15920" width="9.140625" style="158" customWidth="1"/>
    <col min="15921" max="15921" width="11.28515625" style="158" customWidth="1"/>
    <col min="15922" max="15922" width="10.28515625" style="158" customWidth="1"/>
    <col min="15923" max="15923" width="11.28515625" style="158" customWidth="1"/>
    <col min="15924" max="15924" width="9.140625" style="158" customWidth="1"/>
    <col min="15925" max="15926" width="12.85546875" style="158" customWidth="1"/>
    <col min="15927" max="15927" width="11.28515625" style="158" customWidth="1"/>
    <col min="15928" max="15928" width="9.140625" style="158" customWidth="1"/>
    <col min="15929" max="15929" width="11.28515625" style="158" customWidth="1"/>
    <col min="15930" max="15930" width="9.140625" style="158" customWidth="1"/>
    <col min="15931" max="15931" width="11.28515625" style="158" customWidth="1"/>
    <col min="15932" max="15932" width="9.140625" style="158" customWidth="1"/>
    <col min="15933" max="16129" width="9.140625" style="158"/>
    <col min="16130" max="16130" width="22.7109375" style="158" customWidth="1"/>
    <col min="16131" max="16131" width="19.140625" style="158" customWidth="1"/>
    <col min="16132" max="16148" width="13.5703125" style="158" customWidth="1"/>
    <col min="16149" max="16149" width="11.28515625" style="158" customWidth="1"/>
    <col min="16150" max="16150" width="10.28515625" style="158" customWidth="1"/>
    <col min="16151" max="16153" width="11.28515625" style="158" customWidth="1"/>
    <col min="16154" max="16154" width="10.42578125" style="158" customWidth="1"/>
    <col min="16155" max="16155" width="11.28515625" style="158" customWidth="1"/>
    <col min="16156" max="16156" width="10.85546875" style="158" customWidth="1"/>
    <col min="16157" max="16157" width="11.28515625" style="158" customWidth="1"/>
    <col min="16158" max="16158" width="9.140625" style="158" customWidth="1"/>
    <col min="16159" max="16159" width="11.28515625" style="158" customWidth="1"/>
    <col min="16160" max="16160" width="9.140625" style="158" customWidth="1"/>
    <col min="16161" max="16161" width="11.28515625" style="158" customWidth="1"/>
    <col min="16162" max="16162" width="10" style="158" customWidth="1"/>
    <col min="16163" max="16163" width="11.28515625" style="158" customWidth="1"/>
    <col min="16164" max="16164" width="9.140625" style="158" customWidth="1"/>
    <col min="16165" max="16165" width="11.28515625" style="158" customWidth="1"/>
    <col min="16166" max="16166" width="9.140625" style="158" customWidth="1"/>
    <col min="16167" max="16167" width="11.28515625" style="158" customWidth="1"/>
    <col min="16168" max="16168" width="9.140625" style="158" customWidth="1"/>
    <col min="16169" max="16169" width="11.28515625" style="158" customWidth="1"/>
    <col min="16170" max="16170" width="9.7109375" style="158" customWidth="1"/>
    <col min="16171" max="16171" width="11.28515625" style="158" customWidth="1"/>
    <col min="16172" max="16172" width="9.140625" style="158" customWidth="1"/>
    <col min="16173" max="16173" width="11.28515625" style="158" customWidth="1"/>
    <col min="16174" max="16174" width="10.85546875" style="158" customWidth="1"/>
    <col min="16175" max="16175" width="11.28515625" style="158" customWidth="1"/>
    <col min="16176" max="16176" width="9.140625" style="158" customWidth="1"/>
    <col min="16177" max="16177" width="11.28515625" style="158" customWidth="1"/>
    <col min="16178" max="16178" width="10.28515625" style="158" customWidth="1"/>
    <col min="16179" max="16179" width="11.28515625" style="158" customWidth="1"/>
    <col min="16180" max="16180" width="9.140625" style="158" customWidth="1"/>
    <col min="16181" max="16182" width="12.85546875" style="158" customWidth="1"/>
    <col min="16183" max="16183" width="11.28515625" style="158" customWidth="1"/>
    <col min="16184" max="16184" width="9.140625" style="158" customWidth="1"/>
    <col min="16185" max="16185" width="11.28515625" style="158" customWidth="1"/>
    <col min="16186" max="16186" width="9.140625" style="158" customWidth="1"/>
    <col min="16187" max="16187" width="11.28515625" style="158" customWidth="1"/>
    <col min="16188" max="16188" width="9.140625" style="158" customWidth="1"/>
    <col min="16189" max="16384" width="9.140625" style="158"/>
  </cols>
  <sheetData>
    <row r="2" spans="2:16" s="1" customFormat="1" ht="47.25" customHeight="1">
      <c r="B2" s="207" t="str">
        <f>'Fitxa Tècnica'!B2:P2</f>
        <v>UNIVERSITAT POLITÈCNICA DE CATALUNYA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s="1" customFormat="1" ht="18.75" customHeight="1"/>
    <row r="4" spans="2:16" s="1" customFormat="1" ht="4.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2:16" s="1" customFormat="1" ht="33.75" customHeight="1" thickBot="1">
      <c r="B5" s="28" t="s">
        <v>373</v>
      </c>
      <c r="C5" s="29"/>
      <c r="D5" s="29"/>
      <c r="E5" s="30"/>
      <c r="F5" s="3"/>
      <c r="G5" s="3"/>
      <c r="H5" s="3"/>
      <c r="I5" s="3"/>
      <c r="J5" s="3"/>
      <c r="K5" s="3"/>
    </row>
    <row r="6" spans="2:16" s="1" customFormat="1" ht="12.75" customHeight="1">
      <c r="B6" s="46"/>
      <c r="C6" s="47"/>
      <c r="D6" s="47"/>
      <c r="E6" s="3"/>
      <c r="F6" s="3"/>
      <c r="G6" s="3"/>
      <c r="H6" s="3"/>
      <c r="I6" s="3"/>
      <c r="J6" s="3"/>
      <c r="K6" s="3"/>
    </row>
    <row r="7" spans="2:16" s="1" customFormat="1" ht="24.75" customHeight="1" thickBot="1">
      <c r="B7" s="155" t="s">
        <v>205</v>
      </c>
      <c r="C7" s="155"/>
      <c r="D7" s="155"/>
      <c r="E7" s="3"/>
      <c r="F7" s="3"/>
      <c r="G7" s="3"/>
      <c r="H7" s="3"/>
      <c r="I7" s="3"/>
      <c r="J7" s="3"/>
      <c r="K7" s="3"/>
    </row>
    <row r="8" spans="2:16" s="1" customFormat="1" ht="18.75" customHeight="1">
      <c r="B8" s="156" t="s">
        <v>206</v>
      </c>
      <c r="C8" s="47"/>
      <c r="D8" s="47"/>
      <c r="E8" s="3"/>
      <c r="F8" s="3"/>
      <c r="G8" s="3"/>
      <c r="H8" s="3"/>
      <c r="I8" s="3"/>
      <c r="J8" s="3"/>
      <c r="K8" s="3"/>
    </row>
    <row r="9" spans="2:16" s="1" customFormat="1" ht="12.75" customHeight="1">
      <c r="B9" s="156" t="s">
        <v>207</v>
      </c>
      <c r="C9" s="47"/>
      <c r="D9" s="47"/>
      <c r="E9" s="3"/>
      <c r="F9" s="3"/>
      <c r="G9" s="3"/>
      <c r="H9" s="3"/>
      <c r="I9" s="3"/>
      <c r="J9" s="3"/>
      <c r="K9" s="3"/>
    </row>
    <row r="10" spans="2:16" s="1" customFormat="1" ht="12.75" customHeight="1">
      <c r="B10" s="157" t="s">
        <v>208</v>
      </c>
      <c r="C10" s="47"/>
      <c r="D10" s="47"/>
      <c r="E10" s="3"/>
      <c r="F10" s="3"/>
      <c r="G10" s="3"/>
      <c r="H10" s="3"/>
      <c r="I10" s="3"/>
      <c r="J10" s="3"/>
      <c r="K10" s="3"/>
    </row>
    <row r="11" spans="2:16" ht="13.5" thickBot="1"/>
    <row r="12" spans="2:16" ht="13.5" thickTop="1">
      <c r="B12" s="230" t="s">
        <v>189</v>
      </c>
      <c r="C12" s="231"/>
      <c r="D12" s="234" t="s">
        <v>367</v>
      </c>
      <c r="E12" s="235"/>
      <c r="F12" s="236"/>
      <c r="G12" s="179"/>
    </row>
    <row r="13" spans="2:16" ht="24.75" thickBot="1">
      <c r="B13" s="232"/>
      <c r="C13" s="233"/>
      <c r="D13" s="183" t="s">
        <v>39</v>
      </c>
      <c r="E13" s="184" t="s">
        <v>372</v>
      </c>
      <c r="F13" s="185" t="s">
        <v>204</v>
      </c>
      <c r="G13" s="179"/>
    </row>
    <row r="14" spans="2:16" ht="16.5" customHeight="1" thickTop="1" thickBot="1">
      <c r="B14" s="225" t="s">
        <v>3</v>
      </c>
      <c r="C14" s="226"/>
      <c r="D14" s="180">
        <v>69.8</v>
      </c>
      <c r="E14" s="181">
        <v>17.3</v>
      </c>
      <c r="F14" s="182">
        <v>1384</v>
      </c>
      <c r="G14" s="179"/>
    </row>
    <row r="15" spans="2:16" ht="13.5" thickTop="1"/>
    <row r="18" spans="2:16" customFormat="1" ht="32.25" thickBot="1">
      <c r="B18" s="24" t="s">
        <v>82</v>
      </c>
      <c r="C18" s="25"/>
      <c r="D18" s="2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21" spans="2:16" ht="21.95" customHeight="1" thickBot="1">
      <c r="B21" s="244" t="s">
        <v>377</v>
      </c>
      <c r="C21" s="244"/>
      <c r="D21" s="244"/>
      <c r="E21" s="244"/>
      <c r="F21" s="244"/>
      <c r="G21" s="244"/>
      <c r="H21" s="244"/>
    </row>
    <row r="22" spans="2:16" ht="15.95" customHeight="1" thickTop="1">
      <c r="B22" s="237" t="s">
        <v>189</v>
      </c>
      <c r="C22" s="238" t="s">
        <v>209</v>
      </c>
      <c r="D22" s="239"/>
      <c r="E22" s="239"/>
      <c r="F22" s="239"/>
      <c r="G22" s="239"/>
      <c r="H22" s="240"/>
    </row>
    <row r="23" spans="2:16" ht="15.95" customHeight="1">
      <c r="B23" s="223"/>
      <c r="C23" s="241" t="s">
        <v>210</v>
      </c>
      <c r="D23" s="217"/>
      <c r="E23" s="217" t="s">
        <v>211</v>
      </c>
      <c r="F23" s="217"/>
      <c r="G23" s="217" t="s">
        <v>150</v>
      </c>
      <c r="H23" s="242"/>
    </row>
    <row r="24" spans="2:16" ht="15.95" customHeight="1" thickBot="1">
      <c r="B24" s="224"/>
      <c r="C24" s="166" t="s">
        <v>0</v>
      </c>
      <c r="D24" s="167" t="s">
        <v>2</v>
      </c>
      <c r="E24" s="167" t="s">
        <v>0</v>
      </c>
      <c r="F24" s="167" t="s">
        <v>2</v>
      </c>
      <c r="G24" s="167" t="s">
        <v>0</v>
      </c>
      <c r="H24" s="168" t="s">
        <v>2</v>
      </c>
    </row>
    <row r="25" spans="2:16" ht="15.95" customHeight="1" thickTop="1" thickBot="1">
      <c r="B25" s="169" t="s">
        <v>3</v>
      </c>
      <c r="C25" s="159">
        <v>455</v>
      </c>
      <c r="D25" s="160">
        <v>0.26089449541284404</v>
      </c>
      <c r="E25" s="161">
        <v>1289</v>
      </c>
      <c r="F25" s="160">
        <v>0.73910550458715596</v>
      </c>
      <c r="G25" s="161">
        <v>1744</v>
      </c>
      <c r="H25" s="162">
        <v>1</v>
      </c>
    </row>
    <row r="27" spans="2:16" ht="21.95" customHeight="1" thickBot="1">
      <c r="B27" s="244" t="s">
        <v>4</v>
      </c>
      <c r="C27" s="244"/>
      <c r="D27" s="244"/>
      <c r="E27" s="244"/>
      <c r="F27" s="244"/>
      <c r="G27" s="244"/>
      <c r="H27" s="244"/>
      <c r="I27" s="244"/>
      <c r="J27" s="244"/>
    </row>
    <row r="28" spans="2:16" ht="15.95" customHeight="1" thickTop="1">
      <c r="B28" s="237" t="s">
        <v>189</v>
      </c>
      <c r="C28" s="238" t="s">
        <v>212</v>
      </c>
      <c r="D28" s="239"/>
      <c r="E28" s="239"/>
      <c r="F28" s="239"/>
      <c r="G28" s="239"/>
      <c r="H28" s="239"/>
      <c r="I28" s="239"/>
      <c r="J28" s="240"/>
    </row>
    <row r="29" spans="2:16" ht="29.1" customHeight="1">
      <c r="B29" s="223"/>
      <c r="C29" s="241" t="s">
        <v>213</v>
      </c>
      <c r="D29" s="217"/>
      <c r="E29" s="217" t="s">
        <v>214</v>
      </c>
      <c r="F29" s="217"/>
      <c r="G29" s="217" t="s">
        <v>215</v>
      </c>
      <c r="H29" s="217"/>
      <c r="I29" s="217" t="s">
        <v>150</v>
      </c>
      <c r="J29" s="242"/>
    </row>
    <row r="30" spans="2:16" ht="15.95" customHeight="1" thickBot="1">
      <c r="B30" s="224"/>
      <c r="C30" s="166" t="s">
        <v>0</v>
      </c>
      <c r="D30" s="167" t="s">
        <v>2</v>
      </c>
      <c r="E30" s="167" t="s">
        <v>0</v>
      </c>
      <c r="F30" s="167" t="s">
        <v>2</v>
      </c>
      <c r="G30" s="167" t="s">
        <v>0</v>
      </c>
      <c r="H30" s="167" t="s">
        <v>2</v>
      </c>
      <c r="I30" s="167" t="s">
        <v>0</v>
      </c>
      <c r="J30" s="168" t="s">
        <v>2</v>
      </c>
    </row>
    <row r="31" spans="2:16" ht="15.95" customHeight="1" thickTop="1" thickBot="1">
      <c r="B31" s="169" t="s">
        <v>3</v>
      </c>
      <c r="C31" s="159">
        <v>1616</v>
      </c>
      <c r="D31" s="160">
        <v>0.92660550458715596</v>
      </c>
      <c r="E31" s="161">
        <v>116</v>
      </c>
      <c r="F31" s="160">
        <v>6.6513761467889912E-2</v>
      </c>
      <c r="G31" s="161">
        <v>12</v>
      </c>
      <c r="H31" s="163">
        <v>6.8807339449541297E-3</v>
      </c>
      <c r="I31" s="161">
        <v>1744</v>
      </c>
      <c r="J31" s="162">
        <v>1</v>
      </c>
    </row>
    <row r="33" spans="2:18" ht="21.95" customHeight="1" thickBot="1">
      <c r="B33" s="244" t="s">
        <v>113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</row>
    <row r="34" spans="2:18" ht="15.95" customHeight="1" thickTop="1">
      <c r="B34" s="237" t="s">
        <v>189</v>
      </c>
      <c r="C34" s="238" t="s">
        <v>216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40"/>
    </row>
    <row r="35" spans="2:18" ht="45" customHeight="1">
      <c r="B35" s="223"/>
      <c r="C35" s="241" t="s">
        <v>217</v>
      </c>
      <c r="D35" s="217"/>
      <c r="E35" s="217" t="s">
        <v>218</v>
      </c>
      <c r="F35" s="217"/>
      <c r="G35" s="217" t="s">
        <v>219</v>
      </c>
      <c r="H35" s="217"/>
      <c r="I35" s="217" t="s">
        <v>220</v>
      </c>
      <c r="J35" s="217"/>
      <c r="K35" s="217" t="s">
        <v>221</v>
      </c>
      <c r="L35" s="217"/>
      <c r="M35" s="217" t="s">
        <v>150</v>
      </c>
      <c r="N35" s="242"/>
    </row>
    <row r="36" spans="2:18" ht="15.95" customHeight="1" thickBot="1">
      <c r="B36" s="224"/>
      <c r="C36" s="166" t="s">
        <v>0</v>
      </c>
      <c r="D36" s="167" t="s">
        <v>2</v>
      </c>
      <c r="E36" s="167" t="s">
        <v>0</v>
      </c>
      <c r="F36" s="167" t="s">
        <v>2</v>
      </c>
      <c r="G36" s="167" t="s">
        <v>0</v>
      </c>
      <c r="H36" s="167" t="s">
        <v>2</v>
      </c>
      <c r="I36" s="167" t="s">
        <v>0</v>
      </c>
      <c r="J36" s="167" t="s">
        <v>2</v>
      </c>
      <c r="K36" s="167" t="s">
        <v>0</v>
      </c>
      <c r="L36" s="167" t="s">
        <v>2</v>
      </c>
      <c r="M36" s="167" t="s">
        <v>0</v>
      </c>
      <c r="N36" s="168" t="s">
        <v>2</v>
      </c>
    </row>
    <row r="37" spans="2:18" ht="15.95" customHeight="1" thickTop="1" thickBot="1">
      <c r="B37" s="169" t="s">
        <v>3</v>
      </c>
      <c r="C37" s="159">
        <v>611</v>
      </c>
      <c r="D37" s="160">
        <v>0.35277136258660508</v>
      </c>
      <c r="E37" s="161">
        <v>566</v>
      </c>
      <c r="F37" s="160">
        <v>0.32678983833718239</v>
      </c>
      <c r="G37" s="161">
        <v>221</v>
      </c>
      <c r="H37" s="160">
        <v>0.12759815242494227</v>
      </c>
      <c r="I37" s="161">
        <v>272</v>
      </c>
      <c r="J37" s="160">
        <v>0.15704387990762125</v>
      </c>
      <c r="K37" s="161">
        <v>62</v>
      </c>
      <c r="L37" s="160">
        <v>3.5796766743648963E-2</v>
      </c>
      <c r="M37" s="161">
        <v>1732</v>
      </c>
      <c r="N37" s="162">
        <v>1</v>
      </c>
    </row>
    <row r="38" spans="2:18" ht="35.25" customHeight="1" thickTop="1"/>
    <row r="39" spans="2:18" customFormat="1" ht="32.25" thickBot="1">
      <c r="B39" s="24" t="s">
        <v>197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2:18" s="1" customFormat="1" ht="18.75" customHeight="1">
      <c r="B40" s="154" t="s">
        <v>196</v>
      </c>
      <c r="J40" s="3"/>
      <c r="K40" s="3"/>
      <c r="L40" s="3"/>
      <c r="M40" s="3"/>
      <c r="N40" s="3"/>
      <c r="O40" s="3"/>
      <c r="P40" s="3"/>
      <c r="Q40" s="3"/>
      <c r="R40" s="3"/>
    </row>
    <row r="41" spans="2:18" s="1" customFormat="1" ht="12.75" customHeight="1">
      <c r="J41" s="3"/>
      <c r="K41" s="3"/>
      <c r="L41" s="3"/>
      <c r="M41" s="3"/>
      <c r="N41" s="3"/>
      <c r="O41" s="3"/>
      <c r="P41" s="3"/>
      <c r="Q41" s="3"/>
      <c r="R41" s="3"/>
    </row>
    <row r="42" spans="2:18" s="1" customFormat="1" ht="18.75" customHeight="1">
      <c r="B42" s="23" t="s">
        <v>114</v>
      </c>
      <c r="D42" s="20"/>
      <c r="E42" s="20"/>
      <c r="F42" s="18"/>
      <c r="G42" s="18"/>
      <c r="H42" s="18"/>
      <c r="I42" s="18"/>
      <c r="J42" s="18"/>
      <c r="K42" s="18"/>
      <c r="L42" s="18"/>
      <c r="M42" s="18"/>
      <c r="N42" s="3"/>
      <c r="O42" s="3"/>
      <c r="P42" s="3"/>
      <c r="Q42" s="3"/>
      <c r="R42" s="3"/>
    </row>
    <row r="44" spans="2:18" ht="21.95" customHeight="1" thickBot="1">
      <c r="B44" s="244" t="s">
        <v>222</v>
      </c>
      <c r="C44" s="244"/>
      <c r="D44" s="244"/>
      <c r="E44" s="244"/>
      <c r="F44" s="244"/>
      <c r="G44" s="244"/>
      <c r="H44" s="244"/>
    </row>
    <row r="45" spans="2:18" ht="15.95" customHeight="1" thickTop="1">
      <c r="B45" s="237" t="s">
        <v>189</v>
      </c>
      <c r="C45" s="238" t="s">
        <v>223</v>
      </c>
      <c r="D45" s="239"/>
      <c r="E45" s="239"/>
      <c r="F45" s="239"/>
      <c r="G45" s="239"/>
      <c r="H45" s="240"/>
    </row>
    <row r="46" spans="2:18" ht="15.95" customHeight="1">
      <c r="B46" s="223"/>
      <c r="C46" s="241" t="s">
        <v>70</v>
      </c>
      <c r="D46" s="217"/>
      <c r="E46" s="217" t="s">
        <v>7</v>
      </c>
      <c r="F46" s="217"/>
      <c r="G46" s="217" t="s">
        <v>150</v>
      </c>
      <c r="H46" s="242"/>
    </row>
    <row r="47" spans="2:18" ht="15.95" customHeight="1" thickBot="1">
      <c r="B47" s="224"/>
      <c r="C47" s="166" t="s">
        <v>0</v>
      </c>
      <c r="D47" s="167" t="s">
        <v>2</v>
      </c>
      <c r="E47" s="167" t="s">
        <v>0</v>
      </c>
      <c r="F47" s="167" t="s">
        <v>2</v>
      </c>
      <c r="G47" s="167" t="s">
        <v>0</v>
      </c>
      <c r="H47" s="168" t="s">
        <v>2</v>
      </c>
    </row>
    <row r="48" spans="2:18" ht="15.95" customHeight="1" thickTop="1" thickBot="1">
      <c r="B48" s="169" t="s">
        <v>3</v>
      </c>
      <c r="C48" s="159">
        <v>370</v>
      </c>
      <c r="D48" s="160">
        <v>0.21362586605080833</v>
      </c>
      <c r="E48" s="161">
        <v>1362</v>
      </c>
      <c r="F48" s="162">
        <v>0.78637413394919164</v>
      </c>
      <c r="G48" s="161">
        <v>1732</v>
      </c>
      <c r="H48" s="162">
        <v>1</v>
      </c>
    </row>
    <row r="50" spans="2:28" ht="21.95" customHeight="1" thickBot="1">
      <c r="B50" s="244" t="s">
        <v>224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</row>
    <row r="51" spans="2:28" ht="15.95" customHeight="1" thickTop="1">
      <c r="B51" s="237" t="s">
        <v>189</v>
      </c>
      <c r="C51" s="238" t="s">
        <v>225</v>
      </c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40"/>
    </row>
    <row r="52" spans="2:28" ht="29.1" customHeight="1">
      <c r="B52" s="223"/>
      <c r="C52" s="241" t="s">
        <v>226</v>
      </c>
      <c r="D52" s="217"/>
      <c r="E52" s="217" t="s">
        <v>227</v>
      </c>
      <c r="F52" s="217"/>
      <c r="G52" s="217" t="s">
        <v>228</v>
      </c>
      <c r="H52" s="217"/>
      <c r="I52" s="217" t="s">
        <v>229</v>
      </c>
      <c r="J52" s="217"/>
      <c r="K52" s="217" t="s">
        <v>230</v>
      </c>
      <c r="L52" s="217"/>
      <c r="M52" s="217" t="s">
        <v>231</v>
      </c>
      <c r="N52" s="217"/>
      <c r="O52" s="217" t="s">
        <v>150</v>
      </c>
      <c r="P52" s="242"/>
    </row>
    <row r="53" spans="2:28" ht="15.95" customHeight="1" thickBot="1">
      <c r="B53" s="224"/>
      <c r="C53" s="166" t="s">
        <v>0</v>
      </c>
      <c r="D53" s="167" t="s">
        <v>2</v>
      </c>
      <c r="E53" s="167" t="s">
        <v>0</v>
      </c>
      <c r="F53" s="167" t="s">
        <v>2</v>
      </c>
      <c r="G53" s="167" t="s">
        <v>0</v>
      </c>
      <c r="H53" s="167" t="s">
        <v>2</v>
      </c>
      <c r="I53" s="167" t="s">
        <v>0</v>
      </c>
      <c r="J53" s="167" t="s">
        <v>2</v>
      </c>
      <c r="K53" s="167" t="s">
        <v>0</v>
      </c>
      <c r="L53" s="167" t="s">
        <v>2</v>
      </c>
      <c r="M53" s="167" t="s">
        <v>0</v>
      </c>
      <c r="N53" s="167" t="s">
        <v>2</v>
      </c>
      <c r="O53" s="167" t="s">
        <v>0</v>
      </c>
      <c r="P53" s="168" t="s">
        <v>2</v>
      </c>
    </row>
    <row r="54" spans="2:28" ht="15.95" customHeight="1" thickTop="1" thickBot="1">
      <c r="B54" s="169" t="s">
        <v>3</v>
      </c>
      <c r="C54" s="159">
        <v>802</v>
      </c>
      <c r="D54" s="160">
        <v>0.46304849884526561</v>
      </c>
      <c r="E54" s="161">
        <v>269</v>
      </c>
      <c r="F54" s="160">
        <v>0.15531177829099307</v>
      </c>
      <c r="G54" s="161">
        <v>254</v>
      </c>
      <c r="H54" s="160">
        <v>0.14665127020785218</v>
      </c>
      <c r="I54" s="161">
        <v>175</v>
      </c>
      <c r="J54" s="160">
        <v>0.10103926096997691</v>
      </c>
      <c r="K54" s="161">
        <v>102</v>
      </c>
      <c r="L54" s="160">
        <v>5.8891454965357963E-2</v>
      </c>
      <c r="M54" s="161">
        <v>130</v>
      </c>
      <c r="N54" s="160">
        <v>7.5057736720554269E-2</v>
      </c>
      <c r="O54" s="161">
        <v>1732</v>
      </c>
      <c r="P54" s="162">
        <v>1</v>
      </c>
    </row>
    <row r="56" spans="2:28" ht="21.95" customHeight="1" thickBot="1">
      <c r="B56" s="244" t="s">
        <v>115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</row>
    <row r="57" spans="2:28" ht="15.95" customHeight="1" thickTop="1">
      <c r="B57" s="237" t="s">
        <v>189</v>
      </c>
      <c r="C57" s="238" t="s">
        <v>232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40"/>
    </row>
    <row r="58" spans="2:28" ht="29.1" customHeight="1">
      <c r="B58" s="223"/>
      <c r="C58" s="241" t="s">
        <v>14</v>
      </c>
      <c r="D58" s="217"/>
      <c r="E58" s="217" t="s">
        <v>233</v>
      </c>
      <c r="F58" s="217"/>
      <c r="G58" s="217" t="s">
        <v>234</v>
      </c>
      <c r="H58" s="217"/>
      <c r="I58" s="217" t="s">
        <v>235</v>
      </c>
      <c r="J58" s="217"/>
      <c r="K58" s="217" t="s">
        <v>236</v>
      </c>
      <c r="L58" s="217"/>
      <c r="M58" s="217" t="s">
        <v>237</v>
      </c>
      <c r="N58" s="217"/>
      <c r="O58" s="217" t="s">
        <v>238</v>
      </c>
      <c r="P58" s="217"/>
      <c r="Q58" s="217" t="s">
        <v>239</v>
      </c>
      <c r="R58" s="217"/>
      <c r="S58" s="217" t="s">
        <v>15</v>
      </c>
      <c r="T58" s="217"/>
      <c r="U58" s="217" t="s">
        <v>240</v>
      </c>
      <c r="V58" s="217"/>
      <c r="W58" s="217" t="s">
        <v>16</v>
      </c>
      <c r="X58" s="217"/>
      <c r="Y58" s="217" t="s">
        <v>17</v>
      </c>
      <c r="Z58" s="217"/>
      <c r="AA58" s="217" t="s">
        <v>150</v>
      </c>
      <c r="AB58" s="242"/>
    </row>
    <row r="59" spans="2:28" ht="15.95" customHeight="1" thickBot="1">
      <c r="B59" s="224"/>
      <c r="C59" s="166" t="s">
        <v>0</v>
      </c>
      <c r="D59" s="167" t="s">
        <v>2</v>
      </c>
      <c r="E59" s="167" t="s">
        <v>0</v>
      </c>
      <c r="F59" s="167" t="s">
        <v>2</v>
      </c>
      <c r="G59" s="167" t="s">
        <v>0</v>
      </c>
      <c r="H59" s="167" t="s">
        <v>2</v>
      </c>
      <c r="I59" s="167" t="s">
        <v>0</v>
      </c>
      <c r="J59" s="167" t="s">
        <v>2</v>
      </c>
      <c r="K59" s="167" t="s">
        <v>0</v>
      </c>
      <c r="L59" s="167" t="s">
        <v>2</v>
      </c>
      <c r="M59" s="167" t="s">
        <v>0</v>
      </c>
      <c r="N59" s="167" t="s">
        <v>2</v>
      </c>
      <c r="O59" s="167" t="s">
        <v>0</v>
      </c>
      <c r="P59" s="167" t="s">
        <v>2</v>
      </c>
      <c r="Q59" s="167" t="s">
        <v>0</v>
      </c>
      <c r="R59" s="167" t="s">
        <v>2</v>
      </c>
      <c r="S59" s="167" t="s">
        <v>0</v>
      </c>
      <c r="T59" s="167" t="s">
        <v>2</v>
      </c>
      <c r="U59" s="167" t="s">
        <v>0</v>
      </c>
      <c r="V59" s="167" t="s">
        <v>2</v>
      </c>
      <c r="W59" s="167" t="s">
        <v>0</v>
      </c>
      <c r="X59" s="167" t="s">
        <v>2</v>
      </c>
      <c r="Y59" s="167" t="s">
        <v>0</v>
      </c>
      <c r="Z59" s="167" t="s">
        <v>2</v>
      </c>
      <c r="AA59" s="167" t="s">
        <v>0</v>
      </c>
      <c r="AB59" s="168" t="s">
        <v>2</v>
      </c>
    </row>
    <row r="60" spans="2:28" ht="15.95" customHeight="1" thickTop="1" thickBot="1">
      <c r="B60" s="169" t="s">
        <v>3</v>
      </c>
      <c r="C60" s="159">
        <v>675</v>
      </c>
      <c r="D60" s="160">
        <v>0.38972286374133946</v>
      </c>
      <c r="E60" s="161">
        <v>32</v>
      </c>
      <c r="F60" s="160">
        <v>1.8475750577367205E-2</v>
      </c>
      <c r="G60" s="161">
        <v>8</v>
      </c>
      <c r="H60" s="163">
        <v>4.6189376443418013E-3</v>
      </c>
      <c r="I60" s="161">
        <v>13</v>
      </c>
      <c r="J60" s="163">
        <v>7.5057736720554272E-3</v>
      </c>
      <c r="K60" s="161">
        <v>69</v>
      </c>
      <c r="L60" s="160">
        <v>3.9838337182448037E-2</v>
      </c>
      <c r="M60" s="161">
        <v>30</v>
      </c>
      <c r="N60" s="160">
        <v>1.7321016166281754E-2</v>
      </c>
      <c r="O60" s="161">
        <v>208</v>
      </c>
      <c r="P60" s="160">
        <v>0.12009237875288684</v>
      </c>
      <c r="Q60" s="161">
        <v>175</v>
      </c>
      <c r="R60" s="160">
        <v>0.10103926096997691</v>
      </c>
      <c r="S60" s="161">
        <v>41</v>
      </c>
      <c r="T60" s="160">
        <v>2.3672055427251731E-2</v>
      </c>
      <c r="U60" s="161">
        <v>8</v>
      </c>
      <c r="V60" s="163">
        <v>4.6189376443418013E-3</v>
      </c>
      <c r="W60" s="161">
        <v>374</v>
      </c>
      <c r="X60" s="160">
        <v>0.21593533487297922</v>
      </c>
      <c r="Y60" s="161">
        <v>99</v>
      </c>
      <c r="Z60" s="160">
        <v>5.7159353348729791E-2</v>
      </c>
      <c r="AA60" s="161">
        <v>1732</v>
      </c>
      <c r="AB60" s="162">
        <v>1</v>
      </c>
    </row>
    <row r="61" spans="2:28" ht="13.5" thickTop="1"/>
    <row r="63" spans="2:28" ht="21">
      <c r="B63" s="23" t="s">
        <v>117</v>
      </c>
    </row>
    <row r="64" spans="2:28" ht="8.25" customHeight="1">
      <c r="B64" s="23"/>
    </row>
    <row r="65" spans="2:14" ht="21.95" customHeight="1" thickBot="1">
      <c r="B65" s="244" t="s">
        <v>241</v>
      </c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</row>
    <row r="66" spans="2:14" ht="15.95" customHeight="1" thickTop="1">
      <c r="B66" s="237" t="s">
        <v>189</v>
      </c>
      <c r="C66" s="238" t="s">
        <v>242</v>
      </c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40"/>
    </row>
    <row r="67" spans="2:14" ht="15.95" customHeight="1">
      <c r="B67" s="223"/>
      <c r="C67" s="241" t="s">
        <v>18</v>
      </c>
      <c r="D67" s="217"/>
      <c r="E67" s="217" t="s">
        <v>19</v>
      </c>
      <c r="F67" s="217"/>
      <c r="G67" s="217" t="s">
        <v>20</v>
      </c>
      <c r="H67" s="217"/>
      <c r="I67" s="217" t="s">
        <v>21</v>
      </c>
      <c r="J67" s="217"/>
      <c r="K67" s="217" t="s">
        <v>22</v>
      </c>
      <c r="L67" s="217"/>
      <c r="M67" s="217" t="s">
        <v>150</v>
      </c>
      <c r="N67" s="242"/>
    </row>
    <row r="68" spans="2:14" ht="15.95" customHeight="1" thickBot="1">
      <c r="B68" s="224"/>
      <c r="C68" s="166" t="s">
        <v>0</v>
      </c>
      <c r="D68" s="167" t="s">
        <v>2</v>
      </c>
      <c r="E68" s="167" t="s">
        <v>0</v>
      </c>
      <c r="F68" s="167" t="s">
        <v>2</v>
      </c>
      <c r="G68" s="167" t="s">
        <v>0</v>
      </c>
      <c r="H68" s="167" t="s">
        <v>2</v>
      </c>
      <c r="I68" s="167" t="s">
        <v>0</v>
      </c>
      <c r="J68" s="167" t="s">
        <v>2</v>
      </c>
      <c r="K68" s="167" t="s">
        <v>0</v>
      </c>
      <c r="L68" s="167" t="s">
        <v>2</v>
      </c>
      <c r="M68" s="167" t="s">
        <v>0</v>
      </c>
      <c r="N68" s="168" t="s">
        <v>2</v>
      </c>
    </row>
    <row r="69" spans="2:14" ht="15.95" customHeight="1" thickTop="1" thickBot="1">
      <c r="B69" s="169" t="s">
        <v>3</v>
      </c>
      <c r="C69" s="159">
        <v>311</v>
      </c>
      <c r="D69" s="160">
        <v>0.17956120092378755</v>
      </c>
      <c r="E69" s="161">
        <v>241</v>
      </c>
      <c r="F69" s="160">
        <v>0.13914549653579678</v>
      </c>
      <c r="G69" s="161">
        <v>336</v>
      </c>
      <c r="H69" s="160">
        <v>0.19399538106235567</v>
      </c>
      <c r="I69" s="161">
        <v>372</v>
      </c>
      <c r="J69" s="160">
        <v>0.21478060046189376</v>
      </c>
      <c r="K69" s="161">
        <v>472</v>
      </c>
      <c r="L69" s="160">
        <v>0.27251732101616627</v>
      </c>
      <c r="M69" s="161">
        <v>1732</v>
      </c>
      <c r="N69" s="162">
        <v>1</v>
      </c>
    </row>
    <row r="71" spans="2:14" ht="21.95" customHeight="1" thickBot="1">
      <c r="B71" s="244" t="s">
        <v>243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</row>
    <row r="72" spans="2:14" ht="15.95" customHeight="1" thickTop="1">
      <c r="B72" s="238" t="s">
        <v>193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40"/>
    </row>
    <row r="73" spans="2:14" ht="15.95" customHeight="1">
      <c r="B73" s="241" t="s">
        <v>244</v>
      </c>
      <c r="C73" s="217"/>
      <c r="D73" s="217"/>
      <c r="E73" s="217"/>
      <c r="F73" s="217" t="s">
        <v>245</v>
      </c>
      <c r="G73" s="217"/>
      <c r="H73" s="217"/>
      <c r="I73" s="217"/>
      <c r="J73" s="217" t="s">
        <v>246</v>
      </c>
      <c r="K73" s="217"/>
      <c r="L73" s="217"/>
      <c r="M73" s="242"/>
    </row>
    <row r="74" spans="2:14" ht="15.95" customHeight="1">
      <c r="B74" s="241" t="s">
        <v>247</v>
      </c>
      <c r="C74" s="217"/>
      <c r="D74" s="217"/>
      <c r="E74" s="217"/>
      <c r="F74" s="217" t="s">
        <v>247</v>
      </c>
      <c r="G74" s="217"/>
      <c r="H74" s="217"/>
      <c r="I74" s="217"/>
      <c r="J74" s="217" t="s">
        <v>247</v>
      </c>
      <c r="K74" s="217"/>
      <c r="L74" s="217"/>
      <c r="M74" s="242"/>
    </row>
    <row r="75" spans="2:14" ht="15.95" customHeight="1">
      <c r="B75" s="241" t="s">
        <v>7</v>
      </c>
      <c r="C75" s="217"/>
      <c r="D75" s="217" t="s">
        <v>70</v>
      </c>
      <c r="E75" s="217"/>
      <c r="F75" s="217" t="s">
        <v>7</v>
      </c>
      <c r="G75" s="217"/>
      <c r="H75" s="217" t="s">
        <v>70</v>
      </c>
      <c r="I75" s="217"/>
      <c r="J75" s="217" t="s">
        <v>7</v>
      </c>
      <c r="K75" s="217"/>
      <c r="L75" s="217" t="s">
        <v>70</v>
      </c>
      <c r="M75" s="242"/>
    </row>
    <row r="76" spans="2:14" ht="15.95" customHeight="1" thickBot="1">
      <c r="B76" s="166" t="s">
        <v>0</v>
      </c>
      <c r="C76" s="167" t="s">
        <v>2</v>
      </c>
      <c r="D76" s="167" t="s">
        <v>0</v>
      </c>
      <c r="E76" s="167" t="s">
        <v>2</v>
      </c>
      <c r="F76" s="167" t="s">
        <v>0</v>
      </c>
      <c r="G76" s="167" t="s">
        <v>2</v>
      </c>
      <c r="H76" s="167" t="s">
        <v>0</v>
      </c>
      <c r="I76" s="167" t="s">
        <v>2</v>
      </c>
      <c r="J76" s="167" t="s">
        <v>0</v>
      </c>
      <c r="K76" s="167" t="s">
        <v>2</v>
      </c>
      <c r="L76" s="167" t="s">
        <v>0</v>
      </c>
      <c r="M76" s="168" t="s">
        <v>2</v>
      </c>
    </row>
    <row r="77" spans="2:14" ht="14.1" customHeight="1" thickTop="1" thickBot="1">
      <c r="B77" s="159">
        <v>127</v>
      </c>
      <c r="C77" s="160">
        <v>1</v>
      </c>
      <c r="D77" s="161">
        <v>941</v>
      </c>
      <c r="E77" s="160">
        <v>1</v>
      </c>
      <c r="F77" s="161">
        <v>170</v>
      </c>
      <c r="G77" s="160">
        <v>1</v>
      </c>
      <c r="H77" s="161">
        <v>189</v>
      </c>
      <c r="I77" s="160">
        <v>1</v>
      </c>
      <c r="J77" s="161">
        <v>182</v>
      </c>
      <c r="K77" s="160">
        <v>1</v>
      </c>
      <c r="L77" s="161">
        <v>123</v>
      </c>
      <c r="M77" s="162">
        <v>1</v>
      </c>
    </row>
    <row r="79" spans="2:14" ht="15.95" customHeight="1" thickTop="1">
      <c r="B79" s="238" t="s">
        <v>193</v>
      </c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40"/>
    </row>
    <row r="80" spans="2:14" ht="15.95" customHeight="1">
      <c r="B80" s="241" t="s">
        <v>244</v>
      </c>
      <c r="C80" s="217"/>
      <c r="D80" s="217"/>
      <c r="E80" s="217"/>
      <c r="F80" s="217" t="s">
        <v>245</v>
      </c>
      <c r="G80" s="217"/>
      <c r="H80" s="217"/>
      <c r="I80" s="217"/>
      <c r="J80" s="217" t="s">
        <v>246</v>
      </c>
      <c r="K80" s="217"/>
      <c r="L80" s="217"/>
      <c r="M80" s="242"/>
    </row>
    <row r="81" spans="2:14" ht="15.95" customHeight="1">
      <c r="B81" s="241" t="s">
        <v>248</v>
      </c>
      <c r="C81" s="217"/>
      <c r="D81" s="217"/>
      <c r="E81" s="217"/>
      <c r="F81" s="217" t="s">
        <v>248</v>
      </c>
      <c r="G81" s="217"/>
      <c r="H81" s="217"/>
      <c r="I81" s="217"/>
      <c r="J81" s="217" t="s">
        <v>248</v>
      </c>
      <c r="K81" s="217"/>
      <c r="L81" s="217"/>
      <c r="M81" s="242"/>
    </row>
    <row r="82" spans="2:14" ht="15.95" customHeight="1">
      <c r="B82" s="241" t="s">
        <v>7</v>
      </c>
      <c r="C82" s="217"/>
      <c r="D82" s="217" t="s">
        <v>70</v>
      </c>
      <c r="E82" s="217"/>
      <c r="F82" s="217" t="s">
        <v>7</v>
      </c>
      <c r="G82" s="217"/>
      <c r="H82" s="217" t="s">
        <v>70</v>
      </c>
      <c r="I82" s="217"/>
      <c r="J82" s="217" t="s">
        <v>7</v>
      </c>
      <c r="K82" s="217"/>
      <c r="L82" s="217" t="s">
        <v>70</v>
      </c>
      <c r="M82" s="242"/>
    </row>
    <row r="83" spans="2:14" ht="15.95" customHeight="1" thickBot="1">
      <c r="B83" s="166" t="s">
        <v>0</v>
      </c>
      <c r="C83" s="167" t="s">
        <v>2</v>
      </c>
      <c r="D83" s="167" t="s">
        <v>0</v>
      </c>
      <c r="E83" s="167" t="s">
        <v>2</v>
      </c>
      <c r="F83" s="167" t="s">
        <v>0</v>
      </c>
      <c r="G83" s="167" t="s">
        <v>2</v>
      </c>
      <c r="H83" s="167" t="s">
        <v>0</v>
      </c>
      <c r="I83" s="167" t="s">
        <v>2</v>
      </c>
      <c r="J83" s="167" t="s">
        <v>0</v>
      </c>
      <c r="K83" s="167" t="s">
        <v>2</v>
      </c>
      <c r="L83" s="167" t="s">
        <v>0</v>
      </c>
      <c r="M83" s="168" t="s">
        <v>2</v>
      </c>
    </row>
    <row r="84" spans="2:14" ht="14.1" customHeight="1" thickTop="1" thickBot="1">
      <c r="B84" s="159">
        <v>27</v>
      </c>
      <c r="C84" s="160">
        <v>1</v>
      </c>
      <c r="D84" s="161">
        <v>100</v>
      </c>
      <c r="E84" s="160">
        <v>1</v>
      </c>
      <c r="F84" s="161">
        <v>53</v>
      </c>
      <c r="G84" s="160">
        <v>1</v>
      </c>
      <c r="H84" s="161">
        <v>117</v>
      </c>
      <c r="I84" s="160">
        <v>1</v>
      </c>
      <c r="J84" s="161">
        <v>145</v>
      </c>
      <c r="K84" s="160">
        <v>1</v>
      </c>
      <c r="L84" s="161">
        <v>37</v>
      </c>
      <c r="M84" s="162">
        <v>1</v>
      </c>
    </row>
    <row r="86" spans="2:14" ht="21.95" customHeight="1" thickBot="1">
      <c r="B86" s="244" t="s">
        <v>119</v>
      </c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</row>
    <row r="87" spans="2:14" ht="15.95" customHeight="1" thickTop="1">
      <c r="B87" s="237" t="s">
        <v>189</v>
      </c>
      <c r="C87" s="238" t="s">
        <v>190</v>
      </c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40"/>
    </row>
    <row r="88" spans="2:14" ht="15.95" customHeight="1">
      <c r="B88" s="223"/>
      <c r="C88" s="241" t="s">
        <v>249</v>
      </c>
      <c r="D88" s="217"/>
      <c r="E88" s="217" t="s">
        <v>250</v>
      </c>
      <c r="F88" s="217"/>
      <c r="G88" s="217" t="s">
        <v>23</v>
      </c>
      <c r="H88" s="217"/>
      <c r="I88" s="217" t="s">
        <v>191</v>
      </c>
      <c r="J88" s="217"/>
      <c r="K88" s="217" t="s">
        <v>192</v>
      </c>
      <c r="L88" s="217"/>
      <c r="M88" s="217" t="s">
        <v>150</v>
      </c>
      <c r="N88" s="242"/>
    </row>
    <row r="89" spans="2:14" ht="15.95" customHeight="1" thickBot="1">
      <c r="B89" s="224"/>
      <c r="C89" s="166" t="s">
        <v>0</v>
      </c>
      <c r="D89" s="167" t="s">
        <v>2</v>
      </c>
      <c r="E89" s="167" t="s">
        <v>0</v>
      </c>
      <c r="F89" s="167" t="s">
        <v>2</v>
      </c>
      <c r="G89" s="167" t="s">
        <v>0</v>
      </c>
      <c r="H89" s="167" t="s">
        <v>2</v>
      </c>
      <c r="I89" s="167" t="s">
        <v>0</v>
      </c>
      <c r="J89" s="167" t="s">
        <v>2</v>
      </c>
      <c r="K89" s="167" t="s">
        <v>0</v>
      </c>
      <c r="L89" s="167" t="s">
        <v>2</v>
      </c>
      <c r="M89" s="167" t="s">
        <v>0</v>
      </c>
      <c r="N89" s="168" t="s">
        <v>2</v>
      </c>
    </row>
    <row r="90" spans="2:14" ht="15.95" customHeight="1" thickTop="1" thickBot="1">
      <c r="B90" s="169" t="s">
        <v>3</v>
      </c>
      <c r="C90" s="159">
        <v>1065</v>
      </c>
      <c r="D90" s="160">
        <v>0.61489607390300227</v>
      </c>
      <c r="E90" s="161">
        <v>220</v>
      </c>
      <c r="F90" s="160">
        <v>0.12702078521939955</v>
      </c>
      <c r="G90" s="161">
        <v>390</v>
      </c>
      <c r="H90" s="160">
        <v>0.22517321016166281</v>
      </c>
      <c r="I90" s="161">
        <v>43</v>
      </c>
      <c r="J90" s="160">
        <v>2.4826789838337183E-2</v>
      </c>
      <c r="K90" s="161">
        <v>14</v>
      </c>
      <c r="L90" s="163">
        <v>8.0831408775981529E-3</v>
      </c>
      <c r="M90" s="161">
        <v>1732</v>
      </c>
      <c r="N90" s="162">
        <v>1</v>
      </c>
    </row>
    <row r="91" spans="2:14" ht="13.5" thickTop="1"/>
    <row r="92" spans="2:14" ht="21.75" customHeight="1">
      <c r="B92" s="246" t="s">
        <v>370</v>
      </c>
      <c r="C92" s="246"/>
      <c r="D92" s="246"/>
      <c r="E92" s="246"/>
      <c r="F92" s="246"/>
      <c r="G92" s="246"/>
      <c r="H92" s="246"/>
    </row>
    <row r="93" spans="2:14" ht="15.75" customHeight="1" thickBot="1">
      <c r="B93" s="186" t="s">
        <v>198</v>
      </c>
      <c r="C93" s="170"/>
      <c r="D93" s="170"/>
      <c r="E93" s="170"/>
      <c r="F93" s="170"/>
      <c r="G93" s="170"/>
      <c r="H93" s="170"/>
    </row>
    <row r="94" spans="2:14" ht="15.95" customHeight="1" thickTop="1">
      <c r="B94" s="237" t="s">
        <v>189</v>
      </c>
      <c r="C94" s="238" t="s">
        <v>251</v>
      </c>
      <c r="D94" s="239"/>
      <c r="E94" s="239"/>
      <c r="F94" s="239"/>
      <c r="G94" s="239"/>
      <c r="H94" s="240"/>
    </row>
    <row r="95" spans="2:14" ht="15.95" customHeight="1">
      <c r="B95" s="223"/>
      <c r="C95" s="241" t="s">
        <v>70</v>
      </c>
      <c r="D95" s="217"/>
      <c r="E95" s="217" t="s">
        <v>7</v>
      </c>
      <c r="F95" s="217"/>
      <c r="G95" s="217" t="s">
        <v>150</v>
      </c>
      <c r="H95" s="242"/>
    </row>
    <row r="96" spans="2:14" ht="15.95" customHeight="1" thickBot="1">
      <c r="B96" s="224"/>
      <c r="C96" s="166" t="s">
        <v>0</v>
      </c>
      <c r="D96" s="167" t="s">
        <v>2</v>
      </c>
      <c r="E96" s="167" t="s">
        <v>0</v>
      </c>
      <c r="F96" s="167" t="s">
        <v>2</v>
      </c>
      <c r="G96" s="167" t="s">
        <v>0</v>
      </c>
      <c r="H96" s="168" t="s">
        <v>2</v>
      </c>
    </row>
    <row r="97" spans="2:18" ht="15.95" customHeight="1" thickTop="1" thickBot="1">
      <c r="B97" s="169" t="s">
        <v>3</v>
      </c>
      <c r="C97" s="159">
        <v>1547</v>
      </c>
      <c r="D97" s="160">
        <v>0.91592658377738312</v>
      </c>
      <c r="E97" s="161">
        <v>142</v>
      </c>
      <c r="F97" s="162">
        <v>8.4073416222616937E-2</v>
      </c>
      <c r="G97" s="161">
        <v>1689</v>
      </c>
      <c r="H97" s="162">
        <v>1</v>
      </c>
    </row>
    <row r="99" spans="2:18" ht="21.95" customHeight="1">
      <c r="B99" s="246" t="s">
        <v>252</v>
      </c>
      <c r="C99" s="246"/>
      <c r="D99" s="246"/>
      <c r="E99" s="246"/>
      <c r="F99" s="246"/>
      <c r="G99" s="246"/>
      <c r="H99" s="246"/>
      <c r="I99" s="246"/>
      <c r="J99" s="246"/>
    </row>
    <row r="100" spans="2:18" ht="15.75" customHeight="1" thickBot="1">
      <c r="B100" s="186" t="s">
        <v>199</v>
      </c>
      <c r="C100" s="170"/>
      <c r="D100" s="170"/>
      <c r="E100" s="170"/>
      <c r="F100" s="170"/>
      <c r="G100" s="170"/>
      <c r="H100" s="170"/>
      <c r="I100" s="170"/>
      <c r="J100" s="170"/>
    </row>
    <row r="101" spans="2:18" ht="15.95" customHeight="1" thickTop="1">
      <c r="B101" s="237" t="s">
        <v>189</v>
      </c>
      <c r="C101" s="238" t="s">
        <v>253</v>
      </c>
      <c r="D101" s="239"/>
      <c r="E101" s="239"/>
      <c r="F101" s="239"/>
      <c r="G101" s="239"/>
      <c r="H101" s="239"/>
      <c r="I101" s="239"/>
      <c r="J101" s="240"/>
    </row>
    <row r="102" spans="2:18" ht="15.95" customHeight="1">
      <c r="B102" s="223"/>
      <c r="C102" s="241" t="s">
        <v>254</v>
      </c>
      <c r="D102" s="217"/>
      <c r="E102" s="217" t="s">
        <v>255</v>
      </c>
      <c r="F102" s="217"/>
      <c r="G102" s="217" t="s">
        <v>256</v>
      </c>
      <c r="H102" s="217"/>
      <c r="I102" s="217" t="s">
        <v>150</v>
      </c>
      <c r="J102" s="242"/>
    </row>
    <row r="103" spans="2:18" ht="15.95" customHeight="1" thickBot="1">
      <c r="B103" s="224"/>
      <c r="C103" s="166" t="s">
        <v>0</v>
      </c>
      <c r="D103" s="167" t="s">
        <v>2</v>
      </c>
      <c r="E103" s="167" t="s">
        <v>0</v>
      </c>
      <c r="F103" s="167" t="s">
        <v>2</v>
      </c>
      <c r="G103" s="167" t="s">
        <v>0</v>
      </c>
      <c r="H103" s="167" t="s">
        <v>2</v>
      </c>
      <c r="I103" s="167" t="s">
        <v>0</v>
      </c>
      <c r="J103" s="168" t="s">
        <v>2</v>
      </c>
    </row>
    <row r="104" spans="2:18" ht="15.95" customHeight="1" thickTop="1" thickBot="1">
      <c r="B104" s="169" t="s">
        <v>3</v>
      </c>
      <c r="C104" s="159">
        <v>65</v>
      </c>
      <c r="D104" s="160">
        <v>0.17759562841530055</v>
      </c>
      <c r="E104" s="161">
        <v>167</v>
      </c>
      <c r="F104" s="160">
        <v>0.45628415300546449</v>
      </c>
      <c r="G104" s="161">
        <v>134</v>
      </c>
      <c r="H104" s="160">
        <v>0.36612021857923499</v>
      </c>
      <c r="I104" s="161">
        <v>366</v>
      </c>
      <c r="J104" s="162">
        <v>1</v>
      </c>
    </row>
    <row r="106" spans="2:18" ht="21.95" customHeight="1" thickBot="1">
      <c r="B106" s="244" t="s">
        <v>257</v>
      </c>
      <c r="C106" s="244"/>
      <c r="D106" s="244"/>
      <c r="E106" s="244"/>
      <c r="F106" s="244"/>
      <c r="G106" s="244"/>
      <c r="H106" s="244"/>
    </row>
    <row r="107" spans="2:18" ht="15.95" customHeight="1" thickTop="1">
      <c r="B107" s="237" t="s">
        <v>189</v>
      </c>
      <c r="C107" s="238" t="s">
        <v>258</v>
      </c>
      <c r="D107" s="239"/>
      <c r="E107" s="239"/>
      <c r="F107" s="239"/>
      <c r="G107" s="239"/>
      <c r="H107" s="240"/>
    </row>
    <row r="108" spans="2:18" ht="15.95" customHeight="1">
      <c r="B108" s="223"/>
      <c r="C108" s="241" t="s">
        <v>42</v>
      </c>
      <c r="D108" s="217"/>
      <c r="E108" s="217" t="s">
        <v>43</v>
      </c>
      <c r="F108" s="217"/>
      <c r="G108" s="217" t="s">
        <v>150</v>
      </c>
      <c r="H108" s="242"/>
    </row>
    <row r="109" spans="2:18" ht="15.95" customHeight="1" thickBot="1">
      <c r="B109" s="224"/>
      <c r="C109" s="166" t="s">
        <v>0</v>
      </c>
      <c r="D109" s="167" t="s">
        <v>2</v>
      </c>
      <c r="E109" s="167" t="s">
        <v>0</v>
      </c>
      <c r="F109" s="167" t="s">
        <v>2</v>
      </c>
      <c r="G109" s="167" t="s">
        <v>0</v>
      </c>
      <c r="H109" s="168" t="s">
        <v>2</v>
      </c>
    </row>
    <row r="110" spans="2:18" ht="15.95" customHeight="1" thickTop="1" thickBot="1">
      <c r="B110" s="169" t="s">
        <v>3</v>
      </c>
      <c r="C110" s="159">
        <v>185</v>
      </c>
      <c r="D110" s="160">
        <v>0.10712217718587146</v>
      </c>
      <c r="E110" s="161">
        <v>1542</v>
      </c>
      <c r="F110" s="160">
        <v>0.89287782281412864</v>
      </c>
      <c r="G110" s="161">
        <v>1727</v>
      </c>
      <c r="H110" s="162">
        <v>1</v>
      </c>
    </row>
    <row r="112" spans="2:18" ht="21.95" customHeight="1" thickBot="1">
      <c r="B112" s="244" t="s">
        <v>259</v>
      </c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</row>
    <row r="113" spans="2:22" ht="15.95" customHeight="1" thickTop="1">
      <c r="B113" s="237" t="s">
        <v>189</v>
      </c>
      <c r="C113" s="238" t="s">
        <v>260</v>
      </c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40"/>
    </row>
    <row r="114" spans="2:22" ht="29.1" customHeight="1">
      <c r="B114" s="223"/>
      <c r="C114" s="241" t="s">
        <v>44</v>
      </c>
      <c r="D114" s="217"/>
      <c r="E114" s="217" t="s">
        <v>45</v>
      </c>
      <c r="F114" s="217"/>
      <c r="G114" s="217" t="s">
        <v>46</v>
      </c>
      <c r="H114" s="217"/>
      <c r="I114" s="217" t="s">
        <v>47</v>
      </c>
      <c r="J114" s="217"/>
      <c r="K114" s="217" t="s">
        <v>261</v>
      </c>
      <c r="L114" s="217"/>
      <c r="M114" s="217" t="s">
        <v>48</v>
      </c>
      <c r="N114" s="217"/>
      <c r="O114" s="217" t="s">
        <v>262</v>
      </c>
      <c r="P114" s="217"/>
      <c r="Q114" s="217" t="s">
        <v>150</v>
      </c>
      <c r="R114" s="242"/>
    </row>
    <row r="115" spans="2:22" ht="15.95" customHeight="1" thickBot="1">
      <c r="B115" s="224"/>
      <c r="C115" s="166" t="s">
        <v>0</v>
      </c>
      <c r="D115" s="167" t="s">
        <v>2</v>
      </c>
      <c r="E115" s="167" t="s">
        <v>0</v>
      </c>
      <c r="F115" s="167" t="s">
        <v>2</v>
      </c>
      <c r="G115" s="167" t="s">
        <v>0</v>
      </c>
      <c r="H115" s="167" t="s">
        <v>2</v>
      </c>
      <c r="I115" s="167" t="s">
        <v>0</v>
      </c>
      <c r="J115" s="167" t="s">
        <v>2</v>
      </c>
      <c r="K115" s="167" t="s">
        <v>0</v>
      </c>
      <c r="L115" s="167" t="s">
        <v>2</v>
      </c>
      <c r="M115" s="167" t="s">
        <v>0</v>
      </c>
      <c r="N115" s="167" t="s">
        <v>2</v>
      </c>
      <c r="O115" s="167" t="s">
        <v>0</v>
      </c>
      <c r="P115" s="167" t="s">
        <v>2</v>
      </c>
      <c r="Q115" s="167" t="s">
        <v>0</v>
      </c>
      <c r="R115" s="168" t="s">
        <v>2</v>
      </c>
    </row>
    <row r="116" spans="2:22" ht="15.95" customHeight="1" thickTop="1" thickBot="1">
      <c r="B116" s="169" t="s">
        <v>3</v>
      </c>
      <c r="C116" s="159">
        <v>1337</v>
      </c>
      <c r="D116" s="160">
        <v>0.77193995381062352</v>
      </c>
      <c r="E116" s="161">
        <v>55</v>
      </c>
      <c r="F116" s="160">
        <v>3.1755196304849888E-2</v>
      </c>
      <c r="G116" s="161">
        <v>39</v>
      </c>
      <c r="H116" s="160">
        <v>2.2517321016166283E-2</v>
      </c>
      <c r="I116" s="161">
        <v>38</v>
      </c>
      <c r="J116" s="160">
        <v>2.1939953810623556E-2</v>
      </c>
      <c r="K116" s="161">
        <v>158</v>
      </c>
      <c r="L116" s="160">
        <v>9.1224018475750596E-2</v>
      </c>
      <c r="M116" s="161">
        <v>83</v>
      </c>
      <c r="N116" s="160">
        <v>4.7921478060046187E-2</v>
      </c>
      <c r="O116" s="161">
        <v>22</v>
      </c>
      <c r="P116" s="160">
        <v>1.2702078521939952E-2</v>
      </c>
      <c r="Q116" s="161">
        <v>1732</v>
      </c>
      <c r="R116" s="162">
        <v>1</v>
      </c>
    </row>
    <row r="118" spans="2:22" ht="21.95" customHeight="1">
      <c r="B118" s="246" t="s">
        <v>120</v>
      </c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</row>
    <row r="119" spans="2:22" ht="15" customHeight="1" thickBot="1">
      <c r="B119" s="187" t="s">
        <v>144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</row>
    <row r="120" spans="2:22" ht="15.95" customHeight="1" thickTop="1">
      <c r="B120" s="237" t="s">
        <v>189</v>
      </c>
      <c r="C120" s="238" t="s">
        <v>194</v>
      </c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40"/>
    </row>
    <row r="121" spans="2:22" ht="29.1" customHeight="1">
      <c r="B121" s="223"/>
      <c r="C121" s="241" t="s">
        <v>263</v>
      </c>
      <c r="D121" s="217"/>
      <c r="E121" s="217" t="s">
        <v>264</v>
      </c>
      <c r="F121" s="217"/>
      <c r="G121" s="217" t="s">
        <v>265</v>
      </c>
      <c r="H121" s="217"/>
      <c r="I121" s="217" t="s">
        <v>266</v>
      </c>
      <c r="J121" s="217"/>
      <c r="K121" s="217" t="s">
        <v>267</v>
      </c>
      <c r="L121" s="217"/>
      <c r="M121" s="217" t="s">
        <v>268</v>
      </c>
      <c r="N121" s="217"/>
      <c r="O121" s="217" t="s">
        <v>195</v>
      </c>
      <c r="P121" s="217"/>
      <c r="Q121" s="217" t="s">
        <v>269</v>
      </c>
      <c r="R121" s="217"/>
      <c r="S121" s="217" t="s">
        <v>270</v>
      </c>
      <c r="T121" s="217"/>
      <c r="U121" s="217" t="s">
        <v>150</v>
      </c>
      <c r="V121" s="242"/>
    </row>
    <row r="122" spans="2:22" ht="15.95" customHeight="1" thickBot="1">
      <c r="B122" s="224"/>
      <c r="C122" s="166" t="s">
        <v>0</v>
      </c>
      <c r="D122" s="167" t="s">
        <v>2</v>
      </c>
      <c r="E122" s="167" t="s">
        <v>0</v>
      </c>
      <c r="F122" s="167" t="s">
        <v>2</v>
      </c>
      <c r="G122" s="167" t="s">
        <v>0</v>
      </c>
      <c r="H122" s="167" t="s">
        <v>2</v>
      </c>
      <c r="I122" s="167" t="s">
        <v>0</v>
      </c>
      <c r="J122" s="167" t="s">
        <v>2</v>
      </c>
      <c r="K122" s="167" t="s">
        <v>0</v>
      </c>
      <c r="L122" s="167" t="s">
        <v>2</v>
      </c>
      <c r="M122" s="167" t="s">
        <v>0</v>
      </c>
      <c r="N122" s="167" t="s">
        <v>2</v>
      </c>
      <c r="O122" s="167" t="s">
        <v>0</v>
      </c>
      <c r="P122" s="167" t="s">
        <v>2</v>
      </c>
      <c r="Q122" s="167" t="s">
        <v>0</v>
      </c>
      <c r="R122" s="167" t="s">
        <v>2</v>
      </c>
      <c r="S122" s="167" t="s">
        <v>0</v>
      </c>
      <c r="T122" s="167" t="s">
        <v>2</v>
      </c>
      <c r="U122" s="167" t="s">
        <v>0</v>
      </c>
      <c r="V122" s="168" t="s">
        <v>2</v>
      </c>
    </row>
    <row r="123" spans="2:22" ht="15.95" customHeight="1" thickTop="1" thickBot="1">
      <c r="B123" s="169" t="s">
        <v>3</v>
      </c>
      <c r="C123" s="159">
        <v>60</v>
      </c>
      <c r="D123" s="160">
        <v>3.8910505836575876E-2</v>
      </c>
      <c r="E123" s="161">
        <v>59</v>
      </c>
      <c r="F123" s="160">
        <v>3.826199740596628E-2</v>
      </c>
      <c r="G123" s="161">
        <v>115</v>
      </c>
      <c r="H123" s="160">
        <v>7.457846952010376E-2</v>
      </c>
      <c r="I123" s="161">
        <v>117</v>
      </c>
      <c r="J123" s="160">
        <v>7.5875486381322951E-2</v>
      </c>
      <c r="K123" s="161">
        <v>266</v>
      </c>
      <c r="L123" s="160">
        <v>0.17250324254215305</v>
      </c>
      <c r="M123" s="161">
        <v>384</v>
      </c>
      <c r="N123" s="160">
        <v>0.24902723735408561</v>
      </c>
      <c r="O123" s="161">
        <v>374</v>
      </c>
      <c r="P123" s="160">
        <v>0.24254215304798962</v>
      </c>
      <c r="Q123" s="161">
        <v>109</v>
      </c>
      <c r="R123" s="160">
        <v>7.0687418936446172E-2</v>
      </c>
      <c r="S123" s="161">
        <v>58</v>
      </c>
      <c r="T123" s="160">
        <v>3.7613488975356678E-2</v>
      </c>
      <c r="U123" s="161">
        <v>1542</v>
      </c>
      <c r="V123" s="162">
        <v>1</v>
      </c>
    </row>
    <row r="125" spans="2:22" ht="21.95" customHeight="1">
      <c r="B125" s="246" t="s">
        <v>271</v>
      </c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</row>
    <row r="126" spans="2:22" ht="14.25" customHeight="1" thickBot="1">
      <c r="B126" s="187" t="s">
        <v>371</v>
      </c>
      <c r="C126" s="187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</row>
    <row r="127" spans="2:22" ht="15.95" customHeight="1" thickTop="1">
      <c r="B127" s="237" t="s">
        <v>189</v>
      </c>
      <c r="C127" s="238" t="s">
        <v>272</v>
      </c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40"/>
    </row>
    <row r="128" spans="2:22" ht="15.95" customHeight="1">
      <c r="B128" s="223"/>
      <c r="C128" s="241" t="s">
        <v>273</v>
      </c>
      <c r="D128" s="217"/>
      <c r="E128" s="217" t="s">
        <v>274</v>
      </c>
      <c r="F128" s="217"/>
      <c r="G128" s="217" t="s">
        <v>121</v>
      </c>
      <c r="H128" s="217"/>
      <c r="I128" s="217" t="s">
        <v>122</v>
      </c>
      <c r="J128" s="217"/>
      <c r="K128" s="217" t="s">
        <v>123</v>
      </c>
      <c r="L128" s="217"/>
      <c r="M128" s="217" t="s">
        <v>124</v>
      </c>
      <c r="N128" s="217"/>
      <c r="O128" s="217" t="s">
        <v>150</v>
      </c>
      <c r="P128" s="242"/>
    </row>
    <row r="129" spans="2:60" ht="15.95" customHeight="1" thickBot="1">
      <c r="B129" s="224"/>
      <c r="C129" s="166" t="s">
        <v>0</v>
      </c>
      <c r="D129" s="167" t="s">
        <v>2</v>
      </c>
      <c r="E129" s="167" t="s">
        <v>0</v>
      </c>
      <c r="F129" s="167" t="s">
        <v>2</v>
      </c>
      <c r="G129" s="167" t="s">
        <v>0</v>
      </c>
      <c r="H129" s="167" t="s">
        <v>2</v>
      </c>
      <c r="I129" s="167" t="s">
        <v>0</v>
      </c>
      <c r="J129" s="167" t="s">
        <v>2</v>
      </c>
      <c r="K129" s="167" t="s">
        <v>0</v>
      </c>
      <c r="L129" s="167" t="s">
        <v>2</v>
      </c>
      <c r="M129" s="167" t="s">
        <v>0</v>
      </c>
      <c r="N129" s="167" t="s">
        <v>2</v>
      </c>
      <c r="O129" s="167" t="s">
        <v>0</v>
      </c>
      <c r="P129" s="168" t="s">
        <v>2</v>
      </c>
    </row>
    <row r="130" spans="2:60" ht="15.95" customHeight="1" thickTop="1" thickBot="1">
      <c r="B130" s="169" t="s">
        <v>3</v>
      </c>
      <c r="C130" s="159">
        <v>353</v>
      </c>
      <c r="D130" s="160">
        <v>0.21709717097170972</v>
      </c>
      <c r="E130" s="161">
        <v>306</v>
      </c>
      <c r="F130" s="160">
        <v>0.18819188191881919</v>
      </c>
      <c r="G130" s="161">
        <v>156</v>
      </c>
      <c r="H130" s="160">
        <v>9.5940959409594087E-2</v>
      </c>
      <c r="I130" s="161">
        <v>172</v>
      </c>
      <c r="J130" s="160">
        <v>0.10578105781057809</v>
      </c>
      <c r="K130" s="161">
        <v>133</v>
      </c>
      <c r="L130" s="160">
        <v>8.1795817958179584E-2</v>
      </c>
      <c r="M130" s="161">
        <v>506</v>
      </c>
      <c r="N130" s="160">
        <v>0.31119311193111932</v>
      </c>
      <c r="O130" s="161">
        <v>1626</v>
      </c>
      <c r="P130" s="162">
        <v>1</v>
      </c>
    </row>
    <row r="132" spans="2:60" ht="21.95" customHeight="1" thickBot="1">
      <c r="B132" s="244" t="s">
        <v>145</v>
      </c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</row>
    <row r="133" spans="2:60" ht="45" customHeight="1" thickTop="1">
      <c r="B133" s="237" t="s">
        <v>189</v>
      </c>
      <c r="C133" s="238" t="s">
        <v>275</v>
      </c>
      <c r="D133" s="239"/>
      <c r="E133" s="239" t="s">
        <v>276</v>
      </c>
      <c r="F133" s="239"/>
      <c r="G133" s="239" t="s">
        <v>277</v>
      </c>
      <c r="H133" s="239"/>
      <c r="I133" s="239" t="s">
        <v>278</v>
      </c>
      <c r="J133" s="239"/>
      <c r="K133" s="239" t="s">
        <v>279</v>
      </c>
      <c r="L133" s="239"/>
      <c r="M133" s="239" t="s">
        <v>280</v>
      </c>
      <c r="N133" s="239"/>
      <c r="O133" s="239" t="s">
        <v>281</v>
      </c>
      <c r="P133" s="239"/>
      <c r="Q133" s="239" t="s">
        <v>282</v>
      </c>
      <c r="R133" s="239"/>
      <c r="S133" s="239" t="s">
        <v>283</v>
      </c>
      <c r="T133" s="240"/>
    </row>
    <row r="134" spans="2:60" ht="15.95" customHeight="1" thickBot="1">
      <c r="B134" s="224"/>
      <c r="C134" s="166" t="s">
        <v>0</v>
      </c>
      <c r="D134" s="167" t="s">
        <v>2</v>
      </c>
      <c r="E134" s="167" t="s">
        <v>0</v>
      </c>
      <c r="F134" s="167" t="s">
        <v>2</v>
      </c>
      <c r="G134" s="167" t="s">
        <v>0</v>
      </c>
      <c r="H134" s="167" t="s">
        <v>2</v>
      </c>
      <c r="I134" s="167" t="s">
        <v>0</v>
      </c>
      <c r="J134" s="167" t="s">
        <v>2</v>
      </c>
      <c r="K134" s="167" t="s">
        <v>0</v>
      </c>
      <c r="L134" s="167" t="s">
        <v>2</v>
      </c>
      <c r="M134" s="167" t="s">
        <v>0</v>
      </c>
      <c r="N134" s="167" t="s">
        <v>2</v>
      </c>
      <c r="O134" s="167" t="s">
        <v>0</v>
      </c>
      <c r="P134" s="167" t="s">
        <v>2</v>
      </c>
      <c r="Q134" s="167" t="s">
        <v>0</v>
      </c>
      <c r="R134" s="167" t="s">
        <v>2</v>
      </c>
      <c r="S134" s="167" t="s">
        <v>0</v>
      </c>
      <c r="T134" s="168" t="s">
        <v>2</v>
      </c>
    </row>
    <row r="135" spans="2:60" ht="15.95" customHeight="1" thickTop="1" thickBot="1">
      <c r="B135" s="169" t="s">
        <v>3</v>
      </c>
      <c r="C135" s="159">
        <v>662</v>
      </c>
      <c r="D135" s="160">
        <v>1</v>
      </c>
      <c r="E135" s="161">
        <v>245</v>
      </c>
      <c r="F135" s="160">
        <v>1</v>
      </c>
      <c r="G135" s="161">
        <v>94</v>
      </c>
      <c r="H135" s="160">
        <v>1</v>
      </c>
      <c r="I135" s="161">
        <v>329</v>
      </c>
      <c r="J135" s="160">
        <v>1</v>
      </c>
      <c r="K135" s="161">
        <v>17</v>
      </c>
      <c r="L135" s="160">
        <v>1</v>
      </c>
      <c r="M135" s="161">
        <v>161</v>
      </c>
      <c r="N135" s="160">
        <v>1</v>
      </c>
      <c r="O135" s="161">
        <v>1015</v>
      </c>
      <c r="P135" s="160">
        <v>1</v>
      </c>
      <c r="Q135" s="161">
        <v>31</v>
      </c>
      <c r="R135" s="160">
        <v>1</v>
      </c>
      <c r="S135" s="161">
        <v>18</v>
      </c>
      <c r="T135" s="162">
        <v>1</v>
      </c>
    </row>
    <row r="137" spans="2:60" ht="21.95" customHeight="1" thickBot="1">
      <c r="B137" s="244" t="s">
        <v>146</v>
      </c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</row>
    <row r="138" spans="2:60" ht="15.95" customHeight="1" thickTop="1">
      <c r="B138" s="237" t="s">
        <v>189</v>
      </c>
      <c r="C138" s="220" t="s">
        <v>285</v>
      </c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2"/>
    </row>
    <row r="139" spans="2:60" ht="15.95" customHeight="1">
      <c r="B139" s="223"/>
      <c r="C139" s="241" t="s">
        <v>286</v>
      </c>
      <c r="D139" s="217"/>
      <c r="E139" s="217" t="s">
        <v>41</v>
      </c>
      <c r="F139" s="217"/>
      <c r="G139" s="217" t="s">
        <v>287</v>
      </c>
      <c r="H139" s="217"/>
      <c r="I139" s="217" t="s">
        <v>288</v>
      </c>
      <c r="J139" s="217"/>
      <c r="K139" s="217" t="s">
        <v>289</v>
      </c>
      <c r="L139" s="217"/>
      <c r="M139" s="217" t="s">
        <v>290</v>
      </c>
      <c r="N139" s="217"/>
      <c r="O139" s="217" t="s">
        <v>291</v>
      </c>
      <c r="P139" s="217"/>
      <c r="Q139" s="217" t="s">
        <v>292</v>
      </c>
      <c r="R139" s="217"/>
      <c r="S139" s="217" t="s">
        <v>293</v>
      </c>
      <c r="T139" s="217"/>
      <c r="U139" s="217" t="s">
        <v>294</v>
      </c>
      <c r="V139" s="217"/>
      <c r="W139" s="217" t="s">
        <v>295</v>
      </c>
      <c r="X139" s="217"/>
      <c r="Y139" s="217" t="s">
        <v>296</v>
      </c>
      <c r="Z139" s="217"/>
      <c r="AA139" s="217" t="s">
        <v>297</v>
      </c>
      <c r="AB139" s="245"/>
    </row>
    <row r="140" spans="2:60" ht="15.95" customHeight="1" thickBot="1">
      <c r="B140" s="224"/>
      <c r="C140" s="166" t="s">
        <v>0</v>
      </c>
      <c r="D140" s="167" t="s">
        <v>2</v>
      </c>
      <c r="E140" s="167" t="s">
        <v>0</v>
      </c>
      <c r="F140" s="167" t="s">
        <v>2</v>
      </c>
      <c r="G140" s="167" t="s">
        <v>0</v>
      </c>
      <c r="H140" s="167" t="s">
        <v>2</v>
      </c>
      <c r="I140" s="167" t="s">
        <v>0</v>
      </c>
      <c r="J140" s="167" t="s">
        <v>2</v>
      </c>
      <c r="K140" s="167" t="s">
        <v>0</v>
      </c>
      <c r="L140" s="167" t="s">
        <v>2</v>
      </c>
      <c r="M140" s="167" t="s">
        <v>0</v>
      </c>
      <c r="N140" s="167" t="s">
        <v>2</v>
      </c>
      <c r="O140" s="167" t="s">
        <v>0</v>
      </c>
      <c r="P140" s="167" t="s">
        <v>2</v>
      </c>
      <c r="Q140" s="167" t="s">
        <v>0</v>
      </c>
      <c r="R140" s="167" t="s">
        <v>2</v>
      </c>
      <c r="S140" s="167" t="s">
        <v>0</v>
      </c>
      <c r="T140" s="167" t="s">
        <v>2</v>
      </c>
      <c r="U140" s="167" t="s">
        <v>0</v>
      </c>
      <c r="V140" s="167" t="s">
        <v>2</v>
      </c>
      <c r="W140" s="167" t="s">
        <v>0</v>
      </c>
      <c r="X140" s="167" t="s">
        <v>2</v>
      </c>
      <c r="Y140" s="167" t="s">
        <v>0</v>
      </c>
      <c r="Z140" s="167" t="s">
        <v>2</v>
      </c>
      <c r="AA140" s="167" t="s">
        <v>0</v>
      </c>
      <c r="AB140" s="172" t="s">
        <v>2</v>
      </c>
    </row>
    <row r="141" spans="2:60" ht="15.95" customHeight="1" thickTop="1" thickBot="1">
      <c r="B141" s="169" t="s">
        <v>3</v>
      </c>
      <c r="C141" s="159">
        <v>33</v>
      </c>
      <c r="D141" s="160">
        <v>1.9174898314933179E-2</v>
      </c>
      <c r="E141" s="161">
        <v>2</v>
      </c>
      <c r="F141" s="163">
        <v>1.1621150493898896E-3</v>
      </c>
      <c r="G141" s="161">
        <v>8</v>
      </c>
      <c r="H141" s="163">
        <v>4.6484601975595582E-3</v>
      </c>
      <c r="I141" s="161">
        <v>69</v>
      </c>
      <c r="J141" s="160">
        <v>4.0092969203951195E-2</v>
      </c>
      <c r="K141" s="161">
        <v>4</v>
      </c>
      <c r="L141" s="163">
        <v>2.3242300987797791E-3</v>
      </c>
      <c r="M141" s="161">
        <v>46</v>
      </c>
      <c r="N141" s="160">
        <v>2.6728646135967461E-2</v>
      </c>
      <c r="O141" s="161">
        <v>36</v>
      </c>
      <c r="P141" s="160">
        <v>2.0918070889018012E-2</v>
      </c>
      <c r="Q141" s="161">
        <v>147</v>
      </c>
      <c r="R141" s="160">
        <v>8.5415456130156886E-2</v>
      </c>
      <c r="S141" s="161">
        <v>93</v>
      </c>
      <c r="T141" s="160">
        <v>5.4038349796629873E-2</v>
      </c>
      <c r="U141" s="161">
        <v>42</v>
      </c>
      <c r="V141" s="160">
        <v>2.4404416037187682E-2</v>
      </c>
      <c r="W141" s="161">
        <v>18</v>
      </c>
      <c r="X141" s="160">
        <v>1.0459035444509006E-2</v>
      </c>
      <c r="Y141" s="161">
        <v>6</v>
      </c>
      <c r="Z141" s="163">
        <v>3.4863451481696689E-3</v>
      </c>
      <c r="AA141" s="161">
        <v>19</v>
      </c>
      <c r="AB141" s="173">
        <v>1.1040092969203951E-2</v>
      </c>
      <c r="AC141" s="197"/>
      <c r="AD141" s="196"/>
    </row>
    <row r="142" spans="2:60" ht="15.95" customHeight="1" thickTop="1">
      <c r="B142" s="223"/>
      <c r="C142" s="217" t="s">
        <v>298</v>
      </c>
      <c r="D142" s="217"/>
      <c r="E142" s="217" t="s">
        <v>299</v>
      </c>
      <c r="F142" s="217"/>
      <c r="G142" s="217" t="s">
        <v>300</v>
      </c>
      <c r="H142" s="217"/>
      <c r="I142" s="217" t="s">
        <v>301</v>
      </c>
      <c r="J142" s="217"/>
      <c r="K142" s="217" t="s">
        <v>302</v>
      </c>
      <c r="L142" s="217"/>
      <c r="M142" s="217" t="s">
        <v>303</v>
      </c>
      <c r="N142" s="217"/>
      <c r="O142" s="217" t="s">
        <v>304</v>
      </c>
      <c r="P142" s="217"/>
      <c r="Q142" s="217" t="s">
        <v>305</v>
      </c>
      <c r="R142" s="217"/>
      <c r="S142" s="217" t="s">
        <v>306</v>
      </c>
      <c r="T142" s="217"/>
      <c r="U142" s="217" t="s">
        <v>307</v>
      </c>
      <c r="V142" s="217"/>
      <c r="W142" s="217" t="s">
        <v>308</v>
      </c>
      <c r="X142" s="217"/>
      <c r="Y142" s="217" t="s">
        <v>309</v>
      </c>
      <c r="Z142" s="217"/>
      <c r="AA142" s="217" t="s">
        <v>310</v>
      </c>
      <c r="AB142" s="217"/>
      <c r="AC142" s="218" t="s">
        <v>150</v>
      </c>
      <c r="AD142" s="219"/>
      <c r="AE142" s="193"/>
      <c r="AF142" s="194"/>
      <c r="AG142" s="193"/>
      <c r="AH142" s="194"/>
      <c r="AI142" s="193"/>
      <c r="AJ142" s="195"/>
      <c r="AK142" s="193"/>
      <c r="AL142" s="194"/>
      <c r="AM142" s="193"/>
      <c r="AN142" s="194"/>
      <c r="AO142" s="193"/>
      <c r="AP142" s="195"/>
      <c r="AQ142" s="193"/>
      <c r="AR142" s="194"/>
      <c r="AS142" s="193"/>
      <c r="AT142" s="194"/>
    </row>
    <row r="143" spans="2:60" ht="15.95" customHeight="1" thickBot="1">
      <c r="B143" s="224"/>
      <c r="C143" s="167" t="s">
        <v>0</v>
      </c>
      <c r="D143" s="167" t="s">
        <v>2</v>
      </c>
      <c r="E143" s="167" t="s">
        <v>0</v>
      </c>
      <c r="F143" s="167" t="s">
        <v>2</v>
      </c>
      <c r="G143" s="167" t="s">
        <v>0</v>
      </c>
      <c r="H143" s="167" t="s">
        <v>2</v>
      </c>
      <c r="I143" s="167" t="s">
        <v>0</v>
      </c>
      <c r="J143" s="167" t="s">
        <v>2</v>
      </c>
      <c r="K143" s="167" t="s">
        <v>0</v>
      </c>
      <c r="L143" s="167" t="s">
        <v>2</v>
      </c>
      <c r="M143" s="167" t="s">
        <v>0</v>
      </c>
      <c r="N143" s="167" t="s">
        <v>2</v>
      </c>
      <c r="O143" s="167" t="s">
        <v>0</v>
      </c>
      <c r="P143" s="167" t="s">
        <v>2</v>
      </c>
      <c r="Q143" s="167" t="s">
        <v>0</v>
      </c>
      <c r="R143" s="167" t="s">
        <v>2</v>
      </c>
      <c r="S143" s="167" t="s">
        <v>0</v>
      </c>
      <c r="T143" s="167" t="s">
        <v>2</v>
      </c>
      <c r="U143" s="167" t="s">
        <v>0</v>
      </c>
      <c r="V143" s="167" t="s">
        <v>2</v>
      </c>
      <c r="W143" s="167" t="s">
        <v>0</v>
      </c>
      <c r="X143" s="167" t="s">
        <v>2</v>
      </c>
      <c r="Y143" s="167" t="s">
        <v>0</v>
      </c>
      <c r="Z143" s="167" t="s">
        <v>2</v>
      </c>
      <c r="AA143" s="167" t="s">
        <v>0</v>
      </c>
      <c r="AB143" s="167" t="s">
        <v>2</v>
      </c>
      <c r="AC143" s="167" t="s">
        <v>0</v>
      </c>
      <c r="AD143" s="172" t="s">
        <v>2</v>
      </c>
      <c r="AE143" s="193"/>
      <c r="AF143" s="194"/>
      <c r="AG143" s="193"/>
      <c r="AH143" s="194"/>
      <c r="AI143" s="193"/>
      <c r="AJ143" s="195"/>
      <c r="AK143" s="193"/>
      <c r="AL143" s="194"/>
      <c r="AM143" s="193"/>
      <c r="AN143" s="194"/>
      <c r="AO143" s="193"/>
      <c r="AP143" s="195"/>
      <c r="AQ143" s="193"/>
      <c r="AR143" s="194"/>
      <c r="AS143" s="193"/>
      <c r="AT143" s="194"/>
      <c r="AU143" s="193"/>
      <c r="AV143" s="194"/>
      <c r="AW143" s="193"/>
      <c r="AX143" s="194"/>
      <c r="AY143" s="193"/>
      <c r="AZ143" s="194"/>
      <c r="BA143" s="193"/>
      <c r="BB143" s="194"/>
      <c r="BC143" s="193"/>
      <c r="BD143" s="194"/>
    </row>
    <row r="144" spans="2:60" ht="15.95" customHeight="1" thickTop="1" thickBot="1">
      <c r="B144" s="169" t="s">
        <v>3</v>
      </c>
      <c r="C144" s="161">
        <v>12</v>
      </c>
      <c r="D144" s="163">
        <v>6.9726902963393378E-3</v>
      </c>
      <c r="E144" s="161">
        <v>351</v>
      </c>
      <c r="F144" s="160">
        <v>0.20395119116792559</v>
      </c>
      <c r="G144" s="161">
        <v>36</v>
      </c>
      <c r="H144" s="160">
        <v>2.0918070889018012E-2</v>
      </c>
      <c r="I144" s="161">
        <v>15</v>
      </c>
      <c r="J144" s="163">
        <v>8.7158628704241715E-3</v>
      </c>
      <c r="K144" s="161">
        <v>166</v>
      </c>
      <c r="L144" s="160">
        <v>9.6455549099360841E-2</v>
      </c>
      <c r="M144" s="161">
        <v>156</v>
      </c>
      <c r="N144" s="160">
        <v>9.0644973852411395E-2</v>
      </c>
      <c r="O144" s="161">
        <v>9</v>
      </c>
      <c r="P144" s="163">
        <v>5.2295177222545031E-3</v>
      </c>
      <c r="Q144" s="161">
        <v>70</v>
      </c>
      <c r="R144" s="160">
        <v>4.0674026728646145E-2</v>
      </c>
      <c r="S144" s="161">
        <v>137</v>
      </c>
      <c r="T144" s="160">
        <v>7.9604880883207441E-2</v>
      </c>
      <c r="U144" s="161">
        <v>33</v>
      </c>
      <c r="V144" s="160">
        <v>1.9174898314933179E-2</v>
      </c>
      <c r="W144" s="161">
        <v>117</v>
      </c>
      <c r="X144" s="160">
        <v>6.7983730389308536E-2</v>
      </c>
      <c r="Y144" s="161">
        <v>60</v>
      </c>
      <c r="Z144" s="160">
        <v>3.4863451481696686E-2</v>
      </c>
      <c r="AA144" s="161">
        <v>36</v>
      </c>
      <c r="AB144" s="160">
        <v>2.0918070889018012E-2</v>
      </c>
      <c r="AC144" s="161">
        <v>1721</v>
      </c>
      <c r="AD144" s="173">
        <v>1</v>
      </c>
      <c r="AE144" s="193"/>
      <c r="AF144" s="194"/>
      <c r="AG144" s="193"/>
      <c r="AH144" s="194"/>
      <c r="AI144" s="193"/>
      <c r="AJ144" s="195"/>
      <c r="AK144" s="193"/>
      <c r="AL144" s="194"/>
      <c r="AM144" s="193"/>
      <c r="AN144" s="194"/>
      <c r="AO144" s="193"/>
      <c r="AP144" s="195"/>
      <c r="AQ144" s="193"/>
      <c r="AR144" s="194"/>
      <c r="AS144" s="193"/>
      <c r="AT144" s="194"/>
      <c r="AU144" s="193"/>
      <c r="AV144" s="194"/>
      <c r="AW144" s="193"/>
      <c r="AX144" s="194"/>
      <c r="AY144" s="193"/>
      <c r="AZ144" s="194"/>
      <c r="BA144" s="193"/>
      <c r="BB144" s="194"/>
      <c r="BC144" s="193"/>
      <c r="BD144" s="194"/>
    </row>
    <row r="145" spans="2:17" ht="28.5" customHeight="1" thickTop="1"/>
    <row r="146" spans="2:17" ht="21">
      <c r="B146" s="23" t="s">
        <v>368</v>
      </c>
    </row>
    <row r="147" spans="2:17">
      <c r="B147" s="154" t="s">
        <v>200</v>
      </c>
    </row>
    <row r="148" spans="2:17" ht="9" customHeight="1"/>
    <row r="149" spans="2:17" ht="21.95" customHeight="1" thickBot="1">
      <c r="B149" s="244" t="s">
        <v>311</v>
      </c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</row>
    <row r="150" spans="2:17" ht="15.95" customHeight="1" thickTop="1">
      <c r="B150" s="237" t="s">
        <v>189</v>
      </c>
      <c r="C150" s="238" t="s">
        <v>77</v>
      </c>
      <c r="D150" s="239"/>
      <c r="E150" s="239"/>
      <c r="F150" s="239" t="s">
        <v>312</v>
      </c>
      <c r="G150" s="239"/>
      <c r="H150" s="239"/>
      <c r="I150" s="239" t="s">
        <v>79</v>
      </c>
      <c r="J150" s="239"/>
      <c r="K150" s="239"/>
      <c r="L150" s="239" t="s">
        <v>313</v>
      </c>
      <c r="M150" s="239"/>
      <c r="N150" s="239"/>
      <c r="O150" s="239" t="s">
        <v>314</v>
      </c>
      <c r="P150" s="239"/>
      <c r="Q150" s="240"/>
    </row>
    <row r="151" spans="2:17" ht="15.95" customHeight="1" thickBot="1">
      <c r="B151" s="224"/>
      <c r="C151" s="166" t="s">
        <v>0</v>
      </c>
      <c r="D151" s="167" t="s">
        <v>39</v>
      </c>
      <c r="E151" s="167" t="s">
        <v>40</v>
      </c>
      <c r="F151" s="167" t="s">
        <v>0</v>
      </c>
      <c r="G151" s="167" t="s">
        <v>39</v>
      </c>
      <c r="H151" s="167" t="s">
        <v>40</v>
      </c>
      <c r="I151" s="167" t="s">
        <v>0</v>
      </c>
      <c r="J151" s="167" t="s">
        <v>39</v>
      </c>
      <c r="K151" s="167" t="s">
        <v>40</v>
      </c>
      <c r="L151" s="167" t="s">
        <v>0</v>
      </c>
      <c r="M151" s="167" t="s">
        <v>39</v>
      </c>
      <c r="N151" s="167" t="s">
        <v>40</v>
      </c>
      <c r="O151" s="167" t="s">
        <v>0</v>
      </c>
      <c r="P151" s="167" t="s">
        <v>39</v>
      </c>
      <c r="Q151" s="168" t="s">
        <v>40</v>
      </c>
    </row>
    <row r="152" spans="2:17" ht="15.95" customHeight="1" thickTop="1" thickBot="1">
      <c r="B152" s="169" t="s">
        <v>3</v>
      </c>
      <c r="C152" s="159">
        <v>1565</v>
      </c>
      <c r="D152" s="164">
        <v>5.7661341853035273</v>
      </c>
      <c r="E152" s="164">
        <v>1.1011517777932662</v>
      </c>
      <c r="F152" s="161">
        <v>1556</v>
      </c>
      <c r="G152" s="164">
        <v>5.1458868894601482</v>
      </c>
      <c r="H152" s="164">
        <v>1.6054336345808355</v>
      </c>
      <c r="I152" s="161">
        <v>1558</v>
      </c>
      <c r="J152" s="164">
        <v>4.7862644415917899</v>
      </c>
      <c r="K152" s="164">
        <v>1.4141740644466905</v>
      </c>
      <c r="L152" s="161">
        <v>1568</v>
      </c>
      <c r="M152" s="164">
        <v>4.5707908163265287</v>
      </c>
      <c r="N152" s="164">
        <v>1.632499819328336</v>
      </c>
      <c r="O152" s="161">
        <v>1603</v>
      </c>
      <c r="P152" s="164">
        <v>5.588271990018713</v>
      </c>
      <c r="Q152" s="165">
        <v>1.0452494978433584</v>
      </c>
    </row>
    <row r="153" spans="2:17" ht="23.25" customHeight="1" thickTop="1"/>
    <row r="154" spans="2:17" ht="21">
      <c r="B154" s="23" t="s">
        <v>369</v>
      </c>
      <c r="C154" s="23"/>
      <c r="D154" s="23"/>
      <c r="E154" s="23"/>
      <c r="F154" s="23"/>
      <c r="G154" s="23"/>
      <c r="H154" s="23"/>
    </row>
    <row r="155" spans="2:17">
      <c r="B155" s="154" t="s">
        <v>201</v>
      </c>
      <c r="C155" s="154"/>
      <c r="D155" s="154"/>
      <c r="E155" s="154"/>
      <c r="F155" s="154"/>
      <c r="G155" s="154"/>
      <c r="H155" s="154"/>
    </row>
    <row r="156" spans="2:17" ht="6.75" customHeight="1"/>
    <row r="157" spans="2:17" ht="21.95" customHeight="1" thickBot="1">
      <c r="B157" s="244" t="s">
        <v>125</v>
      </c>
      <c r="C157" s="244"/>
      <c r="D157" s="244"/>
      <c r="E157" s="244"/>
      <c r="F157" s="244"/>
      <c r="G157" s="244"/>
      <c r="H157" s="244"/>
    </row>
    <row r="158" spans="2:17" ht="15.95" customHeight="1" thickTop="1">
      <c r="B158" s="237" t="s">
        <v>189</v>
      </c>
      <c r="C158" s="238" t="s">
        <v>50</v>
      </c>
      <c r="D158" s="239"/>
      <c r="E158" s="239"/>
      <c r="F158" s="239" t="s">
        <v>51</v>
      </c>
      <c r="G158" s="239"/>
      <c r="H158" s="240"/>
    </row>
    <row r="159" spans="2:17" ht="15.95" customHeight="1" thickBot="1">
      <c r="B159" s="224"/>
      <c r="C159" s="166" t="s">
        <v>0</v>
      </c>
      <c r="D159" s="167" t="s">
        <v>39</v>
      </c>
      <c r="E159" s="167" t="s">
        <v>40</v>
      </c>
      <c r="F159" s="167" t="s">
        <v>0</v>
      </c>
      <c r="G159" s="167" t="s">
        <v>39</v>
      </c>
      <c r="H159" s="168" t="s">
        <v>315</v>
      </c>
    </row>
    <row r="160" spans="2:17" ht="15.95" customHeight="1" thickTop="1" thickBot="1">
      <c r="B160" s="169" t="s">
        <v>3</v>
      </c>
      <c r="C160" s="159">
        <v>1741</v>
      </c>
      <c r="D160" s="164">
        <v>4.9821941412981001</v>
      </c>
      <c r="E160" s="164">
        <v>1.263194276696304</v>
      </c>
      <c r="F160" s="161">
        <v>1731</v>
      </c>
      <c r="G160" s="164">
        <v>3.8012709416522266</v>
      </c>
      <c r="H160" s="165">
        <v>1.6102341056824934</v>
      </c>
    </row>
    <row r="162" spans="2:20" ht="21.95" customHeight="1" thickBot="1">
      <c r="B162" s="244" t="s">
        <v>126</v>
      </c>
      <c r="C162" s="244"/>
      <c r="D162" s="244"/>
      <c r="E162" s="244"/>
      <c r="F162" s="244"/>
      <c r="G162" s="244"/>
      <c r="H162" s="244"/>
      <c r="I162" s="244"/>
      <c r="J162" s="244"/>
      <c r="K162" s="244"/>
    </row>
    <row r="163" spans="2:20" ht="15.95" customHeight="1" thickTop="1">
      <c r="B163" s="237" t="s">
        <v>189</v>
      </c>
      <c r="C163" s="238" t="s">
        <v>54</v>
      </c>
      <c r="D163" s="239"/>
      <c r="E163" s="239"/>
      <c r="F163" s="239" t="s">
        <v>55</v>
      </c>
      <c r="G163" s="239"/>
      <c r="H163" s="239"/>
      <c r="I163" s="239" t="s">
        <v>185</v>
      </c>
      <c r="J163" s="239"/>
      <c r="K163" s="240"/>
    </row>
    <row r="164" spans="2:20" ht="15.95" customHeight="1" thickBot="1">
      <c r="B164" s="224"/>
      <c r="C164" s="166" t="s">
        <v>0</v>
      </c>
      <c r="D164" s="167" t="s">
        <v>39</v>
      </c>
      <c r="E164" s="167" t="s">
        <v>40</v>
      </c>
      <c r="F164" s="167" t="s">
        <v>0</v>
      </c>
      <c r="G164" s="167" t="s">
        <v>39</v>
      </c>
      <c r="H164" s="167" t="s">
        <v>315</v>
      </c>
      <c r="I164" s="167" t="s">
        <v>0</v>
      </c>
      <c r="J164" s="167" t="s">
        <v>39</v>
      </c>
      <c r="K164" s="168" t="s">
        <v>315</v>
      </c>
    </row>
    <row r="165" spans="2:20" ht="15.95" customHeight="1" thickTop="1" thickBot="1">
      <c r="B165" s="169" t="s">
        <v>3</v>
      </c>
      <c r="C165" s="159">
        <v>1726</v>
      </c>
      <c r="D165" s="164">
        <v>4.3870220162224838</v>
      </c>
      <c r="E165" s="164">
        <v>1.7136230443320195</v>
      </c>
      <c r="F165" s="161">
        <v>1693</v>
      </c>
      <c r="G165" s="164">
        <v>2.5416420555227446</v>
      </c>
      <c r="H165" s="164">
        <v>1.5616401624879959</v>
      </c>
      <c r="I165" s="161">
        <v>1706</v>
      </c>
      <c r="J165" s="164">
        <v>4.1652989449003499</v>
      </c>
      <c r="K165" s="165">
        <v>1.548698384054519</v>
      </c>
    </row>
    <row r="167" spans="2:20" ht="21.95" customHeight="1" thickBot="1">
      <c r="B167" s="244" t="s">
        <v>127</v>
      </c>
      <c r="C167" s="244"/>
      <c r="D167" s="244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</row>
    <row r="168" spans="2:20" ht="15.95" customHeight="1" thickTop="1">
      <c r="B168" s="237" t="s">
        <v>189</v>
      </c>
      <c r="C168" s="238" t="s">
        <v>186</v>
      </c>
      <c r="D168" s="239"/>
      <c r="E168" s="239"/>
      <c r="F168" s="239" t="s">
        <v>188</v>
      </c>
      <c r="G168" s="239"/>
      <c r="H168" s="239"/>
      <c r="I168" s="239" t="s">
        <v>58</v>
      </c>
      <c r="J168" s="239"/>
      <c r="K168" s="239"/>
      <c r="L168" s="239" t="s">
        <v>59</v>
      </c>
      <c r="M168" s="239"/>
      <c r="N168" s="239"/>
      <c r="O168" s="239" t="s">
        <v>57</v>
      </c>
      <c r="P168" s="239"/>
      <c r="Q168" s="239"/>
      <c r="R168" s="239" t="s">
        <v>187</v>
      </c>
      <c r="S168" s="239"/>
      <c r="T168" s="240"/>
    </row>
    <row r="169" spans="2:20" ht="15.95" customHeight="1" thickBot="1">
      <c r="B169" s="224"/>
      <c r="C169" s="166" t="s">
        <v>0</v>
      </c>
      <c r="D169" s="167" t="s">
        <v>39</v>
      </c>
      <c r="E169" s="167" t="s">
        <v>40</v>
      </c>
      <c r="F169" s="167" t="s">
        <v>0</v>
      </c>
      <c r="G169" s="167" t="s">
        <v>39</v>
      </c>
      <c r="H169" s="167" t="s">
        <v>315</v>
      </c>
      <c r="I169" s="167" t="s">
        <v>0</v>
      </c>
      <c r="J169" s="167" t="s">
        <v>39</v>
      </c>
      <c r="K169" s="167" t="s">
        <v>315</v>
      </c>
      <c r="L169" s="167" t="s">
        <v>0</v>
      </c>
      <c r="M169" s="167" t="s">
        <v>39</v>
      </c>
      <c r="N169" s="167" t="s">
        <v>315</v>
      </c>
      <c r="O169" s="167" t="s">
        <v>0</v>
      </c>
      <c r="P169" s="167" t="s">
        <v>39</v>
      </c>
      <c r="Q169" s="167" t="s">
        <v>315</v>
      </c>
      <c r="R169" s="167" t="s">
        <v>0</v>
      </c>
      <c r="S169" s="167" t="s">
        <v>39</v>
      </c>
      <c r="T169" s="168" t="s">
        <v>315</v>
      </c>
    </row>
    <row r="170" spans="2:20" ht="15.95" customHeight="1" thickTop="1" thickBot="1">
      <c r="B170" s="169" t="s">
        <v>3</v>
      </c>
      <c r="C170" s="159">
        <v>1697</v>
      </c>
      <c r="D170" s="164">
        <v>3.8850913376546843</v>
      </c>
      <c r="E170" s="164">
        <v>1.6778581660143412</v>
      </c>
      <c r="F170" s="161">
        <v>1705</v>
      </c>
      <c r="G170" s="164">
        <v>4.0234604105571901</v>
      </c>
      <c r="H170" s="164">
        <v>1.5997838732362359</v>
      </c>
      <c r="I170" s="161">
        <v>1730</v>
      </c>
      <c r="J170" s="164">
        <v>4.9271676300577916</v>
      </c>
      <c r="K170" s="164">
        <v>1.4814884581726704</v>
      </c>
      <c r="L170" s="161">
        <v>1697</v>
      </c>
      <c r="M170" s="164">
        <v>3.7354154390100138</v>
      </c>
      <c r="N170" s="164">
        <v>1.649435568860699</v>
      </c>
      <c r="O170" s="161">
        <v>1714</v>
      </c>
      <c r="P170" s="164">
        <v>4.0437572928821526</v>
      </c>
      <c r="Q170" s="164">
        <v>1.5956958677684228</v>
      </c>
      <c r="R170" s="161">
        <v>1720</v>
      </c>
      <c r="S170" s="164">
        <v>5.0534883720930175</v>
      </c>
      <c r="T170" s="165">
        <v>1.578483722066969</v>
      </c>
    </row>
    <row r="172" spans="2:20" ht="21.95" customHeight="1" thickBot="1">
      <c r="B172" s="244" t="s">
        <v>128</v>
      </c>
      <c r="C172" s="244"/>
      <c r="D172" s="244"/>
      <c r="E172" s="244"/>
      <c r="F172" s="244"/>
      <c r="G172" s="244"/>
      <c r="H172" s="244"/>
      <c r="I172" s="244"/>
      <c r="J172" s="244"/>
      <c r="K172" s="244"/>
    </row>
    <row r="173" spans="2:20" ht="15.95" customHeight="1" thickTop="1">
      <c r="B173" s="237" t="s">
        <v>189</v>
      </c>
      <c r="C173" s="238" t="s">
        <v>60</v>
      </c>
      <c r="D173" s="239"/>
      <c r="E173" s="239"/>
      <c r="F173" s="239" t="s">
        <v>61</v>
      </c>
      <c r="G173" s="239"/>
      <c r="H173" s="239"/>
      <c r="I173" s="239" t="s">
        <v>62</v>
      </c>
      <c r="J173" s="239"/>
      <c r="K173" s="240"/>
    </row>
    <row r="174" spans="2:20" ht="15.95" customHeight="1" thickBot="1">
      <c r="B174" s="224"/>
      <c r="C174" s="166" t="s">
        <v>0</v>
      </c>
      <c r="D174" s="167" t="s">
        <v>39</v>
      </c>
      <c r="E174" s="167" t="s">
        <v>40</v>
      </c>
      <c r="F174" s="167" t="s">
        <v>0</v>
      </c>
      <c r="G174" s="167" t="s">
        <v>39</v>
      </c>
      <c r="H174" s="167" t="s">
        <v>315</v>
      </c>
      <c r="I174" s="167" t="s">
        <v>0</v>
      </c>
      <c r="J174" s="167" t="s">
        <v>39</v>
      </c>
      <c r="K174" s="168" t="s">
        <v>315</v>
      </c>
    </row>
    <row r="175" spans="2:20" ht="15.95" customHeight="1" thickTop="1" thickBot="1">
      <c r="B175" s="169" t="s">
        <v>3</v>
      </c>
      <c r="C175" s="159">
        <v>1711</v>
      </c>
      <c r="D175" s="164">
        <v>4.4745762711864421</v>
      </c>
      <c r="E175" s="164">
        <v>1.5451573223326645</v>
      </c>
      <c r="F175" s="161">
        <v>1706</v>
      </c>
      <c r="G175" s="164">
        <v>4.0222743259085592</v>
      </c>
      <c r="H175" s="164">
        <v>1.7235906011806514</v>
      </c>
      <c r="I175" s="161">
        <v>1711</v>
      </c>
      <c r="J175" s="164">
        <v>4.5739333722969056</v>
      </c>
      <c r="K175" s="165">
        <v>1.6362840208007123</v>
      </c>
    </row>
    <row r="176" spans="2:20" ht="27" customHeight="1" thickTop="1"/>
    <row r="177" spans="2:14" ht="32.25" thickBot="1">
      <c r="B177" s="24" t="s">
        <v>129</v>
      </c>
      <c r="C177" s="24"/>
      <c r="D177" s="24"/>
    </row>
    <row r="178" spans="2:14">
      <c r="B178" s="154" t="s">
        <v>202</v>
      </c>
      <c r="C178" s="154"/>
      <c r="D178" s="154"/>
      <c r="E178" s="154"/>
      <c r="F178" s="154"/>
      <c r="G178" s="154"/>
      <c r="H178" s="154"/>
    </row>
    <row r="179" spans="2:14" ht="10.5" customHeight="1"/>
    <row r="180" spans="2:14" ht="17.25" customHeight="1">
      <c r="B180" s="23" t="s">
        <v>133</v>
      </c>
    </row>
    <row r="181" spans="2:14" ht="10.5" customHeight="1">
      <c r="B181" s="154" t="s">
        <v>203</v>
      </c>
    </row>
    <row r="182" spans="2:14" ht="10.5" customHeight="1"/>
    <row r="183" spans="2:14" ht="21.95" customHeight="1" thickBot="1">
      <c r="B183" s="244" t="s">
        <v>63</v>
      </c>
      <c r="C183" s="244"/>
      <c r="D183" s="244"/>
      <c r="E183" s="244"/>
      <c r="F183" s="244"/>
      <c r="G183" s="244"/>
      <c r="H183" s="244"/>
    </row>
    <row r="184" spans="2:14" ht="15.95" customHeight="1" thickTop="1">
      <c r="B184" s="237" t="s">
        <v>189</v>
      </c>
      <c r="C184" s="238" t="s">
        <v>152</v>
      </c>
      <c r="D184" s="239"/>
      <c r="E184" s="239"/>
      <c r="F184" s="239"/>
      <c r="G184" s="239"/>
      <c r="H184" s="240"/>
    </row>
    <row r="185" spans="2:14" ht="15.95" customHeight="1">
      <c r="B185" s="223"/>
      <c r="C185" s="241" t="s">
        <v>70</v>
      </c>
      <c r="D185" s="217"/>
      <c r="E185" s="217" t="s">
        <v>7</v>
      </c>
      <c r="F185" s="217"/>
      <c r="G185" s="217" t="s">
        <v>150</v>
      </c>
      <c r="H185" s="242"/>
    </row>
    <row r="186" spans="2:14" ht="15.95" customHeight="1" thickBot="1">
      <c r="B186" s="224"/>
      <c r="C186" s="166" t="s">
        <v>0</v>
      </c>
      <c r="D186" s="167" t="s">
        <v>2</v>
      </c>
      <c r="E186" s="167" t="s">
        <v>0</v>
      </c>
      <c r="F186" s="167" t="s">
        <v>2</v>
      </c>
      <c r="G186" s="167" t="s">
        <v>0</v>
      </c>
      <c r="H186" s="168" t="s">
        <v>2</v>
      </c>
    </row>
    <row r="187" spans="2:14" ht="15.95" customHeight="1" thickTop="1" thickBot="1">
      <c r="B187" s="169" t="s">
        <v>3</v>
      </c>
      <c r="C187" s="159">
        <v>90</v>
      </c>
      <c r="D187" s="160">
        <v>5.1999999999999998E-2</v>
      </c>
      <c r="E187" s="161">
        <v>1654</v>
      </c>
      <c r="F187" s="160">
        <v>0.94799999999999995</v>
      </c>
      <c r="G187" s="161">
        <v>1744</v>
      </c>
      <c r="H187" s="162">
        <v>1</v>
      </c>
    </row>
    <row r="189" spans="2:14" ht="21.95" customHeight="1" thickBot="1">
      <c r="B189" s="244" t="s">
        <v>316</v>
      </c>
      <c r="C189" s="244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</row>
    <row r="190" spans="2:14" ht="15.95" customHeight="1" thickTop="1">
      <c r="B190" s="237" t="s">
        <v>189</v>
      </c>
      <c r="C190" s="238" t="s">
        <v>317</v>
      </c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40"/>
    </row>
    <row r="191" spans="2:14" ht="15.95" customHeight="1">
      <c r="B191" s="223"/>
      <c r="C191" s="241" t="s">
        <v>318</v>
      </c>
      <c r="D191" s="217"/>
      <c r="E191" s="217" t="s">
        <v>319</v>
      </c>
      <c r="F191" s="217"/>
      <c r="G191" s="217" t="s">
        <v>320</v>
      </c>
      <c r="H191" s="217"/>
      <c r="I191" s="217" t="s">
        <v>321</v>
      </c>
      <c r="J191" s="217"/>
      <c r="K191" s="217" t="s">
        <v>322</v>
      </c>
      <c r="L191" s="217"/>
      <c r="M191" s="217" t="s">
        <v>150</v>
      </c>
      <c r="N191" s="242"/>
    </row>
    <row r="192" spans="2:14" ht="15.95" customHeight="1" thickBot="1">
      <c r="B192" s="224"/>
      <c r="C192" s="166" t="s">
        <v>0</v>
      </c>
      <c r="D192" s="167" t="s">
        <v>2</v>
      </c>
      <c r="E192" s="167" t="s">
        <v>0</v>
      </c>
      <c r="F192" s="167" t="s">
        <v>2</v>
      </c>
      <c r="G192" s="167" t="s">
        <v>0</v>
      </c>
      <c r="H192" s="167" t="s">
        <v>2</v>
      </c>
      <c r="I192" s="167" t="s">
        <v>0</v>
      </c>
      <c r="J192" s="167" t="s">
        <v>2</v>
      </c>
      <c r="K192" s="167" t="s">
        <v>0</v>
      </c>
      <c r="L192" s="167" t="s">
        <v>2</v>
      </c>
      <c r="M192" s="167" t="s">
        <v>0</v>
      </c>
      <c r="N192" s="168" t="s">
        <v>2</v>
      </c>
    </row>
    <row r="193" spans="2:29" ht="15.95" customHeight="1" thickTop="1" thickBot="1">
      <c r="B193" s="169" t="s">
        <v>3</v>
      </c>
      <c r="C193" s="159">
        <v>64</v>
      </c>
      <c r="D193" s="160">
        <v>0.71111111111111114</v>
      </c>
      <c r="E193" s="161">
        <v>12</v>
      </c>
      <c r="F193" s="160">
        <v>0.13333333333333333</v>
      </c>
      <c r="G193" s="161">
        <v>9</v>
      </c>
      <c r="H193" s="160">
        <v>0.1</v>
      </c>
      <c r="I193" s="161">
        <v>5</v>
      </c>
      <c r="J193" s="160">
        <v>5.5555555555555552E-2</v>
      </c>
      <c r="K193" s="161">
        <v>0</v>
      </c>
      <c r="L193" s="160">
        <v>0</v>
      </c>
      <c r="M193" s="161">
        <v>90</v>
      </c>
      <c r="N193" s="162">
        <v>1</v>
      </c>
    </row>
    <row r="195" spans="2:29" ht="21.95" customHeight="1" thickBot="1">
      <c r="B195" s="244" t="s">
        <v>131</v>
      </c>
      <c r="C195" s="244"/>
      <c r="D195" s="244"/>
      <c r="E195" s="244"/>
      <c r="F195" s="244"/>
      <c r="G195" s="244"/>
      <c r="H195" s="244"/>
      <c r="I195" s="244"/>
      <c r="J195" s="244"/>
    </row>
    <row r="196" spans="2:29" ht="15.95" customHeight="1" thickTop="1">
      <c r="B196" s="237" t="s">
        <v>189</v>
      </c>
      <c r="C196" s="238" t="s">
        <v>323</v>
      </c>
      <c r="D196" s="239"/>
      <c r="E196" s="239"/>
      <c r="F196" s="239"/>
      <c r="G196" s="239"/>
      <c r="H196" s="239"/>
      <c r="I196" s="239"/>
      <c r="J196" s="240"/>
    </row>
    <row r="197" spans="2:29" ht="15.95" customHeight="1">
      <c r="B197" s="223"/>
      <c r="C197" s="241" t="s">
        <v>324</v>
      </c>
      <c r="D197" s="217"/>
      <c r="E197" s="217" t="s">
        <v>325</v>
      </c>
      <c r="F197" s="217"/>
      <c r="G197" s="217" t="s">
        <v>150</v>
      </c>
      <c r="H197" s="217"/>
      <c r="I197" s="217" t="s">
        <v>326</v>
      </c>
      <c r="J197" s="242"/>
    </row>
    <row r="198" spans="2:29" ht="15.95" customHeight="1" thickBot="1">
      <c r="B198" s="224"/>
      <c r="C198" s="166" t="s">
        <v>0</v>
      </c>
      <c r="D198" s="167" t="s">
        <v>2</v>
      </c>
      <c r="E198" s="167" t="s">
        <v>0</v>
      </c>
      <c r="F198" s="167" t="s">
        <v>2</v>
      </c>
      <c r="G198" s="167" t="s">
        <v>0</v>
      </c>
      <c r="H198" s="167" t="s">
        <v>2</v>
      </c>
      <c r="I198" s="167" t="s">
        <v>0</v>
      </c>
      <c r="J198" s="168" t="s">
        <v>2</v>
      </c>
    </row>
    <row r="199" spans="2:29" ht="15.95" customHeight="1" thickTop="1" thickBot="1">
      <c r="B199" s="169" t="s">
        <v>3</v>
      </c>
      <c r="C199" s="159">
        <v>39</v>
      </c>
      <c r="D199" s="160">
        <v>0.45348837209302323</v>
      </c>
      <c r="E199" s="161">
        <v>13</v>
      </c>
      <c r="F199" s="160">
        <v>0.15116279069767441</v>
      </c>
      <c r="G199" s="161">
        <v>52</v>
      </c>
      <c r="H199" s="160">
        <v>0.60465116279069764</v>
      </c>
      <c r="I199" s="161">
        <v>34</v>
      </c>
      <c r="J199" s="162">
        <v>0.39534883720930231</v>
      </c>
    </row>
    <row r="200" spans="2:29" ht="13.5" thickTop="1"/>
    <row r="201" spans="2:29" ht="21.95" customHeight="1" thickBot="1">
      <c r="B201" s="227" t="s">
        <v>132</v>
      </c>
      <c r="C201" s="227"/>
      <c r="D201" s="227"/>
      <c r="E201" s="227"/>
      <c r="F201" s="171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4"/>
    </row>
    <row r="202" spans="2:29" ht="29.1" customHeight="1" thickTop="1">
      <c r="B202" s="237" t="s">
        <v>189</v>
      </c>
      <c r="C202" s="238" t="s">
        <v>327</v>
      </c>
      <c r="D202" s="239"/>
      <c r="E202" s="239" t="s">
        <v>328</v>
      </c>
      <c r="F202" s="239"/>
      <c r="G202" s="239" t="s">
        <v>329</v>
      </c>
      <c r="H202" s="239"/>
      <c r="I202" s="239" t="s">
        <v>330</v>
      </c>
      <c r="J202" s="239"/>
      <c r="K202" s="239" t="s">
        <v>331</v>
      </c>
      <c r="L202" s="239"/>
      <c r="M202" s="239" t="s">
        <v>332</v>
      </c>
      <c r="N202" s="239"/>
      <c r="O202" s="239" t="s">
        <v>333</v>
      </c>
      <c r="P202" s="239"/>
      <c r="Q202" s="239" t="s">
        <v>334</v>
      </c>
      <c r="R202" s="239"/>
      <c r="S202" s="239" t="s">
        <v>335</v>
      </c>
      <c r="T202" s="239"/>
      <c r="U202" s="239" t="s">
        <v>336</v>
      </c>
      <c r="V202" s="239"/>
      <c r="W202" s="239" t="s">
        <v>16</v>
      </c>
      <c r="X202" s="243"/>
      <c r="Y202" s="228" t="s">
        <v>150</v>
      </c>
      <c r="Z202" s="229"/>
    </row>
    <row r="203" spans="2:29" ht="15.95" customHeight="1" thickBot="1">
      <c r="B203" s="224"/>
      <c r="C203" s="166" t="s">
        <v>0</v>
      </c>
      <c r="D203" s="167" t="s">
        <v>2</v>
      </c>
      <c r="E203" s="167" t="s">
        <v>0</v>
      </c>
      <c r="F203" s="167" t="s">
        <v>2</v>
      </c>
      <c r="G203" s="167" t="s">
        <v>0</v>
      </c>
      <c r="H203" s="167" t="s">
        <v>2</v>
      </c>
      <c r="I203" s="167" t="s">
        <v>0</v>
      </c>
      <c r="J203" s="167" t="s">
        <v>2</v>
      </c>
      <c r="K203" s="167" t="s">
        <v>0</v>
      </c>
      <c r="L203" s="167" t="s">
        <v>2</v>
      </c>
      <c r="M203" s="167" t="s">
        <v>0</v>
      </c>
      <c r="N203" s="167" t="s">
        <v>2</v>
      </c>
      <c r="O203" s="167" t="s">
        <v>0</v>
      </c>
      <c r="P203" s="167" t="s">
        <v>2</v>
      </c>
      <c r="Q203" s="167" t="s">
        <v>0</v>
      </c>
      <c r="R203" s="167" t="s">
        <v>2</v>
      </c>
      <c r="S203" s="167" t="s">
        <v>0</v>
      </c>
      <c r="T203" s="167" t="s">
        <v>2</v>
      </c>
      <c r="U203" s="167" t="s">
        <v>0</v>
      </c>
      <c r="V203" s="167" t="s">
        <v>2</v>
      </c>
      <c r="W203" s="167" t="s">
        <v>0</v>
      </c>
      <c r="X203" s="176" t="s">
        <v>2</v>
      </c>
      <c r="Y203" s="175" t="s">
        <v>0</v>
      </c>
      <c r="Z203" s="168" t="s">
        <v>2</v>
      </c>
    </row>
    <row r="204" spans="2:29" ht="15.95" customHeight="1" thickTop="1" thickBot="1">
      <c r="B204" s="169" t="s">
        <v>3</v>
      </c>
      <c r="C204" s="159">
        <v>48</v>
      </c>
      <c r="D204" s="160">
        <v>0.17899999999999999</v>
      </c>
      <c r="E204" s="161">
        <v>40</v>
      </c>
      <c r="F204" s="160">
        <v>0.14899999999999999</v>
      </c>
      <c r="G204" s="161">
        <v>9</v>
      </c>
      <c r="H204" s="160">
        <v>3.4000000000000002E-2</v>
      </c>
      <c r="I204" s="161">
        <v>9</v>
      </c>
      <c r="J204" s="160">
        <v>3.4000000000000002E-2</v>
      </c>
      <c r="K204" s="161">
        <v>26</v>
      </c>
      <c r="L204" s="160">
        <v>9.7000000000000003E-2</v>
      </c>
      <c r="M204" s="161">
        <v>7</v>
      </c>
      <c r="N204" s="160">
        <v>2.5999999999999999E-2</v>
      </c>
      <c r="O204" s="161">
        <v>17</v>
      </c>
      <c r="P204" s="160">
        <v>6.4000000000000001E-2</v>
      </c>
      <c r="Q204" s="161">
        <v>4</v>
      </c>
      <c r="R204" s="160">
        <v>1.4999999999999999E-2</v>
      </c>
      <c r="S204" s="161">
        <v>9</v>
      </c>
      <c r="T204" s="160">
        <v>3.4000000000000002E-2</v>
      </c>
      <c r="U204" s="161">
        <v>13</v>
      </c>
      <c r="V204" s="160">
        <v>4.9000000000000002E-2</v>
      </c>
      <c r="W204" s="161">
        <v>85</v>
      </c>
      <c r="X204" s="177">
        <v>0.318</v>
      </c>
      <c r="Y204" s="178">
        <v>267</v>
      </c>
      <c r="Z204" s="162">
        <v>1</v>
      </c>
    </row>
    <row r="205" spans="2:29" ht="13.5" thickTop="1"/>
    <row r="206" spans="2:29" ht="21.95" customHeight="1" thickBot="1">
      <c r="B206" s="227" t="s">
        <v>135</v>
      </c>
      <c r="C206" s="227"/>
      <c r="D206" s="227"/>
      <c r="E206" s="227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</row>
    <row r="207" spans="2:29" ht="15.95" customHeight="1" thickTop="1">
      <c r="B207" s="237" t="s">
        <v>189</v>
      </c>
      <c r="C207" s="238" t="s">
        <v>337</v>
      </c>
      <c r="D207" s="239"/>
      <c r="E207" s="239"/>
      <c r="F207" s="239" t="s">
        <v>338</v>
      </c>
      <c r="G207" s="239"/>
      <c r="H207" s="239"/>
      <c r="I207" s="239" t="s">
        <v>339</v>
      </c>
      <c r="J207" s="239"/>
      <c r="K207" s="239"/>
      <c r="L207" s="239" t="s">
        <v>340</v>
      </c>
      <c r="M207" s="239"/>
      <c r="N207" s="239"/>
      <c r="O207" s="239" t="s">
        <v>341</v>
      </c>
      <c r="P207" s="239"/>
      <c r="Q207" s="239"/>
      <c r="R207" s="239" t="s">
        <v>342</v>
      </c>
      <c r="S207" s="239"/>
      <c r="T207" s="239"/>
      <c r="U207" s="239" t="s">
        <v>343</v>
      </c>
      <c r="V207" s="239"/>
      <c r="W207" s="239"/>
      <c r="X207" s="239" t="s">
        <v>344</v>
      </c>
      <c r="Y207" s="239"/>
      <c r="Z207" s="239"/>
      <c r="AA207" s="239" t="s">
        <v>345</v>
      </c>
      <c r="AB207" s="239"/>
      <c r="AC207" s="240"/>
    </row>
    <row r="208" spans="2:29" ht="15.95" customHeight="1" thickBot="1">
      <c r="B208" s="224"/>
      <c r="C208" s="166" t="s">
        <v>0</v>
      </c>
      <c r="D208" s="167" t="s">
        <v>39</v>
      </c>
      <c r="E208" s="167" t="s">
        <v>40</v>
      </c>
      <c r="F208" s="167" t="s">
        <v>0</v>
      </c>
      <c r="G208" s="167" t="s">
        <v>39</v>
      </c>
      <c r="H208" s="167" t="s">
        <v>40</v>
      </c>
      <c r="I208" s="167" t="s">
        <v>0</v>
      </c>
      <c r="J208" s="167" t="s">
        <v>39</v>
      </c>
      <c r="K208" s="167" t="s">
        <v>40</v>
      </c>
      <c r="L208" s="167" t="s">
        <v>0</v>
      </c>
      <c r="M208" s="167" t="s">
        <v>39</v>
      </c>
      <c r="N208" s="167" t="s">
        <v>40</v>
      </c>
      <c r="O208" s="167" t="s">
        <v>0</v>
      </c>
      <c r="P208" s="167" t="s">
        <v>39</v>
      </c>
      <c r="Q208" s="167" t="s">
        <v>40</v>
      </c>
      <c r="R208" s="167" t="s">
        <v>0</v>
      </c>
      <c r="S208" s="167" t="s">
        <v>39</v>
      </c>
      <c r="T208" s="167" t="s">
        <v>40</v>
      </c>
      <c r="U208" s="167" t="s">
        <v>0</v>
      </c>
      <c r="V208" s="167" t="s">
        <v>39</v>
      </c>
      <c r="W208" s="167" t="s">
        <v>40</v>
      </c>
      <c r="X208" s="167" t="s">
        <v>0</v>
      </c>
      <c r="Y208" s="167" t="s">
        <v>39</v>
      </c>
      <c r="Z208" s="167" t="s">
        <v>40</v>
      </c>
      <c r="AA208" s="167" t="s">
        <v>0</v>
      </c>
      <c r="AB208" s="167" t="s">
        <v>39</v>
      </c>
      <c r="AC208" s="168" t="s">
        <v>40</v>
      </c>
    </row>
    <row r="209" spans="2:29" ht="15.95" customHeight="1" thickTop="1" thickBot="1">
      <c r="B209" s="169" t="s">
        <v>3</v>
      </c>
      <c r="C209" s="159">
        <v>86</v>
      </c>
      <c r="D209" s="164">
        <v>3.0348837209302322</v>
      </c>
      <c r="E209" s="164">
        <v>1.8499454644973261</v>
      </c>
      <c r="F209" s="161">
        <v>88</v>
      </c>
      <c r="G209" s="164">
        <v>2.9431818181818192</v>
      </c>
      <c r="H209" s="164">
        <v>2.0418492550517233</v>
      </c>
      <c r="I209" s="161">
        <v>88</v>
      </c>
      <c r="J209" s="164">
        <v>4.5681818181818192</v>
      </c>
      <c r="K209" s="164">
        <v>2.0943023667426304</v>
      </c>
      <c r="L209" s="161">
        <v>88</v>
      </c>
      <c r="M209" s="164">
        <v>4.8181818181818183</v>
      </c>
      <c r="N209" s="164">
        <v>1.6784328661291175</v>
      </c>
      <c r="O209" s="161">
        <v>87</v>
      </c>
      <c r="P209" s="164">
        <v>3.7931034482758625</v>
      </c>
      <c r="Q209" s="164">
        <v>1.719504600333877</v>
      </c>
      <c r="R209" s="161">
        <v>88</v>
      </c>
      <c r="S209" s="164">
        <v>4.25</v>
      </c>
      <c r="T209" s="164">
        <v>1.6764083117147226</v>
      </c>
      <c r="U209" s="161">
        <v>88</v>
      </c>
      <c r="V209" s="164">
        <v>3.6022727272727266</v>
      </c>
      <c r="W209" s="164">
        <v>2.1471166055592645</v>
      </c>
      <c r="X209" s="161">
        <v>87</v>
      </c>
      <c r="Y209" s="164">
        <v>3.1149425287356336</v>
      </c>
      <c r="Z209" s="164">
        <v>1.8827570540475012</v>
      </c>
      <c r="AA209" s="161">
        <v>86</v>
      </c>
      <c r="AB209" s="164">
        <v>3.3837209302325593</v>
      </c>
      <c r="AC209" s="165">
        <v>1.5805330794771355</v>
      </c>
    </row>
    <row r="210" spans="2:29" ht="13.5" thickTop="1"/>
    <row r="212" spans="2:29" ht="32.25" thickBot="1">
      <c r="B212" s="24" t="s">
        <v>95</v>
      </c>
      <c r="C212" s="24"/>
      <c r="D212" s="24"/>
      <c r="E212" s="24"/>
      <c r="F212" s="24"/>
      <c r="G212" s="24"/>
      <c r="H212" s="24"/>
    </row>
    <row r="214" spans="2:29" ht="21.95" customHeight="1" thickBot="1">
      <c r="B214" s="227" t="s">
        <v>346</v>
      </c>
      <c r="C214" s="227"/>
      <c r="D214" s="227"/>
      <c r="E214" s="227"/>
      <c r="F214" s="171"/>
      <c r="G214" s="170"/>
      <c r="H214" s="170"/>
    </row>
    <row r="215" spans="2:29" ht="15.95" customHeight="1" thickTop="1">
      <c r="B215" s="237" t="s">
        <v>189</v>
      </c>
      <c r="C215" s="238" t="s">
        <v>68</v>
      </c>
      <c r="D215" s="239"/>
      <c r="E215" s="239"/>
      <c r="F215" s="239"/>
      <c r="G215" s="239"/>
      <c r="H215" s="240"/>
    </row>
    <row r="216" spans="2:29" ht="15.95" customHeight="1">
      <c r="B216" s="223"/>
      <c r="C216" s="241" t="s">
        <v>284</v>
      </c>
      <c r="D216" s="217"/>
      <c r="E216" s="217" t="s">
        <v>7</v>
      </c>
      <c r="F216" s="217"/>
      <c r="G216" s="217" t="s">
        <v>150</v>
      </c>
      <c r="H216" s="242"/>
    </row>
    <row r="217" spans="2:29" ht="15.95" customHeight="1" thickBot="1">
      <c r="B217" s="224"/>
      <c r="C217" s="166" t="s">
        <v>0</v>
      </c>
      <c r="D217" s="167" t="s">
        <v>2</v>
      </c>
      <c r="E217" s="167" t="s">
        <v>0</v>
      </c>
      <c r="F217" s="167" t="s">
        <v>2</v>
      </c>
      <c r="G217" s="167" t="s">
        <v>0</v>
      </c>
      <c r="H217" s="168" t="s">
        <v>2</v>
      </c>
    </row>
    <row r="218" spans="2:29" ht="15.95" customHeight="1" thickTop="1" thickBot="1">
      <c r="B218" s="169" t="s">
        <v>3</v>
      </c>
      <c r="C218" s="159">
        <v>1166</v>
      </c>
      <c r="D218" s="160">
        <v>0.66857798165137605</v>
      </c>
      <c r="E218" s="161">
        <v>578</v>
      </c>
      <c r="F218" s="162">
        <v>0.33142201834862384</v>
      </c>
      <c r="G218" s="161">
        <v>1744</v>
      </c>
      <c r="H218" s="162">
        <v>1</v>
      </c>
    </row>
    <row r="219" spans="2:29" ht="13.5" thickTop="1"/>
    <row r="220" spans="2:29" ht="21.95" customHeight="1" thickBot="1">
      <c r="B220" s="227" t="s">
        <v>347</v>
      </c>
      <c r="C220" s="227"/>
      <c r="D220" s="227"/>
      <c r="E220" s="227"/>
      <c r="F220" s="170"/>
      <c r="G220" s="170"/>
      <c r="H220" s="170"/>
    </row>
    <row r="221" spans="2:29" ht="15.95" customHeight="1" thickTop="1">
      <c r="B221" s="237" t="s">
        <v>189</v>
      </c>
      <c r="C221" s="238" t="s">
        <v>348</v>
      </c>
      <c r="D221" s="239"/>
      <c r="E221" s="239"/>
      <c r="F221" s="239"/>
      <c r="G221" s="239"/>
      <c r="H221" s="240"/>
    </row>
    <row r="222" spans="2:29" ht="15.95" customHeight="1">
      <c r="B222" s="223"/>
      <c r="C222" s="241" t="s">
        <v>284</v>
      </c>
      <c r="D222" s="217"/>
      <c r="E222" s="217" t="s">
        <v>7</v>
      </c>
      <c r="F222" s="217"/>
      <c r="G222" s="217" t="s">
        <v>150</v>
      </c>
      <c r="H222" s="242"/>
    </row>
    <row r="223" spans="2:29" ht="15.95" customHeight="1" thickBot="1">
      <c r="B223" s="224"/>
      <c r="C223" s="166" t="s">
        <v>0</v>
      </c>
      <c r="D223" s="167" t="s">
        <v>2</v>
      </c>
      <c r="E223" s="167" t="s">
        <v>0</v>
      </c>
      <c r="F223" s="167" t="s">
        <v>2</v>
      </c>
      <c r="G223" s="167" t="s">
        <v>0</v>
      </c>
      <c r="H223" s="168" t="s">
        <v>2</v>
      </c>
    </row>
    <row r="224" spans="2:29" ht="15.95" customHeight="1" thickTop="1" thickBot="1">
      <c r="B224" s="169" t="s">
        <v>3</v>
      </c>
      <c r="C224" s="159">
        <v>1455</v>
      </c>
      <c r="D224" s="160">
        <v>0.83428899082568808</v>
      </c>
      <c r="E224" s="161">
        <v>289</v>
      </c>
      <c r="F224" s="162">
        <v>0.16571100917431192</v>
      </c>
      <c r="G224" s="161">
        <v>1744</v>
      </c>
      <c r="H224" s="162">
        <v>1</v>
      </c>
    </row>
    <row r="225" spans="2:16" ht="13.5" thickTop="1"/>
    <row r="226" spans="2:16" ht="21.95" customHeight="1" thickBot="1">
      <c r="B226" s="227" t="s">
        <v>349</v>
      </c>
      <c r="C226" s="227"/>
      <c r="D226" s="227"/>
      <c r="E226" s="227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</row>
    <row r="227" spans="2:16" ht="15.95" customHeight="1" thickTop="1">
      <c r="B227" s="237" t="s">
        <v>189</v>
      </c>
      <c r="C227" s="238" t="s">
        <v>69</v>
      </c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40"/>
    </row>
    <row r="228" spans="2:16" ht="15.95" customHeight="1">
      <c r="B228" s="223"/>
      <c r="C228" s="241" t="s">
        <v>7</v>
      </c>
      <c r="D228" s="217"/>
      <c r="E228" s="217" t="s">
        <v>350</v>
      </c>
      <c r="F228" s="217"/>
      <c r="G228" s="217" t="s">
        <v>351</v>
      </c>
      <c r="H228" s="217"/>
      <c r="I228" s="217" t="s">
        <v>352</v>
      </c>
      <c r="J228" s="217"/>
      <c r="K228" s="217" t="s">
        <v>353</v>
      </c>
      <c r="L228" s="217"/>
      <c r="M228" s="217" t="s">
        <v>354</v>
      </c>
      <c r="N228" s="217"/>
      <c r="O228" s="217" t="s">
        <v>150</v>
      </c>
      <c r="P228" s="242"/>
    </row>
    <row r="229" spans="2:16" ht="15.95" customHeight="1" thickBot="1">
      <c r="B229" s="224"/>
      <c r="C229" s="166" t="s">
        <v>0</v>
      </c>
      <c r="D229" s="167" t="s">
        <v>2</v>
      </c>
      <c r="E229" s="167" t="s">
        <v>0</v>
      </c>
      <c r="F229" s="167" t="s">
        <v>2</v>
      </c>
      <c r="G229" s="167" t="s">
        <v>0</v>
      </c>
      <c r="H229" s="167" t="s">
        <v>2</v>
      </c>
      <c r="I229" s="167" t="s">
        <v>0</v>
      </c>
      <c r="J229" s="167" t="s">
        <v>2</v>
      </c>
      <c r="K229" s="167" t="s">
        <v>0</v>
      </c>
      <c r="L229" s="167" t="s">
        <v>2</v>
      </c>
      <c r="M229" s="167" t="s">
        <v>0</v>
      </c>
      <c r="N229" s="167" t="s">
        <v>2</v>
      </c>
      <c r="O229" s="167" t="s">
        <v>0</v>
      </c>
      <c r="P229" s="168" t="s">
        <v>2</v>
      </c>
    </row>
    <row r="230" spans="2:16" ht="15.95" customHeight="1" thickTop="1" thickBot="1">
      <c r="B230" s="169" t="s">
        <v>3</v>
      </c>
      <c r="C230" s="159">
        <v>600</v>
      </c>
      <c r="D230" s="160">
        <v>0.35756853396901073</v>
      </c>
      <c r="E230" s="161">
        <v>265</v>
      </c>
      <c r="F230" s="160">
        <v>0.15792610250297973</v>
      </c>
      <c r="G230" s="161">
        <v>72</v>
      </c>
      <c r="H230" s="160">
        <v>4.2908224076281289E-2</v>
      </c>
      <c r="I230" s="161">
        <v>620</v>
      </c>
      <c r="J230" s="160">
        <v>0.36948748510131113</v>
      </c>
      <c r="K230" s="161">
        <v>62</v>
      </c>
      <c r="L230" s="160">
        <v>3.6948748510131108E-2</v>
      </c>
      <c r="M230" s="161">
        <v>59</v>
      </c>
      <c r="N230" s="160">
        <v>3.5160905840286055E-2</v>
      </c>
      <c r="O230" s="161">
        <v>1678</v>
      </c>
      <c r="P230" s="162">
        <v>1</v>
      </c>
    </row>
    <row r="231" spans="2:16" ht="13.5" thickTop="1"/>
    <row r="232" spans="2:16" ht="21.95" customHeight="1" thickBot="1">
      <c r="B232" s="227" t="s">
        <v>355</v>
      </c>
      <c r="C232" s="227"/>
      <c r="D232" s="227"/>
      <c r="E232" s="227"/>
      <c r="F232" s="171"/>
      <c r="G232" s="170"/>
      <c r="H232" s="170"/>
    </row>
    <row r="233" spans="2:16" ht="15.95" customHeight="1" thickTop="1">
      <c r="B233" s="237" t="s">
        <v>189</v>
      </c>
      <c r="C233" s="238" t="s">
        <v>356</v>
      </c>
      <c r="D233" s="239"/>
      <c r="E233" s="239"/>
      <c r="F233" s="239"/>
      <c r="G233" s="239"/>
      <c r="H233" s="240"/>
    </row>
    <row r="234" spans="2:16" ht="15.95" customHeight="1">
      <c r="B234" s="223"/>
      <c r="C234" s="241" t="s">
        <v>284</v>
      </c>
      <c r="D234" s="217"/>
      <c r="E234" s="217" t="s">
        <v>7</v>
      </c>
      <c r="F234" s="217"/>
      <c r="G234" s="217" t="s">
        <v>150</v>
      </c>
      <c r="H234" s="242"/>
    </row>
    <row r="235" spans="2:16" ht="15.95" customHeight="1" thickBot="1">
      <c r="B235" s="224"/>
      <c r="C235" s="166" t="s">
        <v>0</v>
      </c>
      <c r="D235" s="167" t="s">
        <v>2</v>
      </c>
      <c r="E235" s="167" t="s">
        <v>0</v>
      </c>
      <c r="F235" s="167" t="s">
        <v>2</v>
      </c>
      <c r="G235" s="167" t="s">
        <v>0</v>
      </c>
      <c r="H235" s="168" t="s">
        <v>2</v>
      </c>
    </row>
    <row r="236" spans="2:16" ht="15.95" customHeight="1" thickTop="1" thickBot="1">
      <c r="B236" s="169" t="s">
        <v>3</v>
      </c>
      <c r="C236" s="159">
        <v>304</v>
      </c>
      <c r="D236" s="160">
        <v>0.28331780055917988</v>
      </c>
      <c r="E236" s="161">
        <v>769</v>
      </c>
      <c r="F236" s="162">
        <v>0.71668219944082012</v>
      </c>
      <c r="G236" s="161">
        <v>1073</v>
      </c>
      <c r="H236" s="162">
        <v>1</v>
      </c>
    </row>
    <row r="237" spans="2:16" ht="13.5" thickTop="1"/>
    <row r="238" spans="2:16" ht="21.95" customHeight="1" thickBot="1">
      <c r="B238" s="170" t="s">
        <v>134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</row>
    <row r="239" spans="2:16" ht="15.95" customHeight="1" thickTop="1">
      <c r="B239" s="237" t="s">
        <v>189</v>
      </c>
      <c r="C239" s="238" t="s">
        <v>357</v>
      </c>
      <c r="D239" s="239"/>
      <c r="E239" s="239"/>
      <c r="F239" s="239"/>
      <c r="G239" s="239"/>
      <c r="H239" s="239"/>
      <c r="I239" s="239"/>
      <c r="J239" s="239"/>
      <c r="K239" s="239"/>
      <c r="L239" s="240"/>
    </row>
    <row r="240" spans="2:16" ht="15.95" customHeight="1">
      <c r="B240" s="223"/>
      <c r="C240" s="241" t="s">
        <v>7</v>
      </c>
      <c r="D240" s="217"/>
      <c r="E240" s="217" t="s">
        <v>358</v>
      </c>
      <c r="F240" s="217"/>
      <c r="G240" s="217" t="s">
        <v>359</v>
      </c>
      <c r="H240" s="217"/>
      <c r="I240" s="217" t="s">
        <v>360</v>
      </c>
      <c r="J240" s="217"/>
      <c r="K240" s="217" t="s">
        <v>150</v>
      </c>
      <c r="L240" s="242"/>
    </row>
    <row r="241" spans="2:14" ht="15.95" customHeight="1" thickBot="1">
      <c r="B241" s="224"/>
      <c r="C241" s="166" t="s">
        <v>0</v>
      </c>
      <c r="D241" s="167" t="s">
        <v>2</v>
      </c>
      <c r="E241" s="167" t="s">
        <v>0</v>
      </c>
      <c r="F241" s="167" t="s">
        <v>2</v>
      </c>
      <c r="G241" s="167" t="s">
        <v>0</v>
      </c>
      <c r="H241" s="167" t="s">
        <v>2</v>
      </c>
      <c r="I241" s="167" t="s">
        <v>0</v>
      </c>
      <c r="J241" s="167" t="s">
        <v>2</v>
      </c>
      <c r="K241" s="167" t="s">
        <v>0</v>
      </c>
      <c r="L241" s="168" t="s">
        <v>2</v>
      </c>
    </row>
    <row r="242" spans="2:14" ht="15.95" customHeight="1" thickTop="1" thickBot="1">
      <c r="B242" s="169" t="s">
        <v>3</v>
      </c>
      <c r="C242" s="159">
        <v>866</v>
      </c>
      <c r="D242" s="160">
        <v>0.49655963302752293</v>
      </c>
      <c r="E242" s="161">
        <v>357</v>
      </c>
      <c r="F242" s="160">
        <v>0.20470183486238533</v>
      </c>
      <c r="G242" s="161">
        <v>274</v>
      </c>
      <c r="H242" s="160">
        <v>0.15711009174311927</v>
      </c>
      <c r="I242" s="161">
        <v>247</v>
      </c>
      <c r="J242" s="160">
        <v>0.14162844036697247</v>
      </c>
      <c r="K242" s="161">
        <v>1744</v>
      </c>
      <c r="L242" s="162">
        <v>1</v>
      </c>
    </row>
    <row r="243" spans="2:14" ht="13.5" thickTop="1"/>
    <row r="245" spans="2:14" ht="32.25" thickBot="1">
      <c r="B245" s="24" t="s">
        <v>106</v>
      </c>
      <c r="C245" s="24"/>
      <c r="D245" s="24"/>
      <c r="E245" s="24"/>
      <c r="F245" s="24"/>
      <c r="G245" s="24"/>
      <c r="H245" s="24"/>
    </row>
    <row r="247" spans="2:14" ht="21.95" customHeight="1" thickBot="1">
      <c r="B247" s="227" t="s">
        <v>136</v>
      </c>
      <c r="C247" s="227"/>
      <c r="D247" s="227"/>
      <c r="E247" s="227"/>
      <c r="F247" s="170"/>
      <c r="G247" s="170"/>
      <c r="H247" s="170"/>
      <c r="I247" s="170"/>
      <c r="J247" s="170"/>
      <c r="K247" s="170"/>
      <c r="L247" s="170"/>
    </row>
    <row r="248" spans="2:14" ht="15.95" customHeight="1" thickTop="1">
      <c r="B248" s="237" t="s">
        <v>189</v>
      </c>
      <c r="C248" s="238" t="s">
        <v>361</v>
      </c>
      <c r="D248" s="239"/>
      <c r="E248" s="239"/>
      <c r="F248" s="239"/>
      <c r="G248" s="239"/>
      <c r="H248" s="239"/>
      <c r="I248" s="239"/>
      <c r="J248" s="239"/>
      <c r="K248" s="239"/>
      <c r="L248" s="240"/>
    </row>
    <row r="249" spans="2:14" ht="15.95" customHeight="1">
      <c r="B249" s="223"/>
      <c r="C249" s="241" t="s">
        <v>137</v>
      </c>
      <c r="D249" s="217"/>
      <c r="E249" s="217" t="s">
        <v>138</v>
      </c>
      <c r="F249" s="217"/>
      <c r="G249" s="217" t="s">
        <v>139</v>
      </c>
      <c r="H249" s="217"/>
      <c r="I249" s="217" t="s">
        <v>362</v>
      </c>
      <c r="J249" s="217"/>
      <c r="K249" s="217" t="s">
        <v>150</v>
      </c>
      <c r="L249" s="242"/>
    </row>
    <row r="250" spans="2:14" ht="15.95" customHeight="1" thickBot="1">
      <c r="B250" s="224"/>
      <c r="C250" s="166" t="s">
        <v>0</v>
      </c>
      <c r="D250" s="167" t="s">
        <v>2</v>
      </c>
      <c r="E250" s="167" t="s">
        <v>0</v>
      </c>
      <c r="F250" s="167" t="s">
        <v>2</v>
      </c>
      <c r="G250" s="167" t="s">
        <v>0</v>
      </c>
      <c r="H250" s="167" t="s">
        <v>2</v>
      </c>
      <c r="I250" s="167" t="s">
        <v>0</v>
      </c>
      <c r="J250" s="167" t="s">
        <v>2</v>
      </c>
      <c r="K250" s="167" t="s">
        <v>0</v>
      </c>
      <c r="L250" s="168" t="s">
        <v>2</v>
      </c>
    </row>
    <row r="251" spans="2:14" ht="15.95" customHeight="1" thickTop="1" thickBot="1">
      <c r="B251" s="169" t="s">
        <v>3</v>
      </c>
      <c r="C251" s="159">
        <v>819</v>
      </c>
      <c r="D251" s="160">
        <v>0.46961009174311924</v>
      </c>
      <c r="E251" s="161">
        <v>896</v>
      </c>
      <c r="F251" s="160">
        <v>0.51376146788990829</v>
      </c>
      <c r="G251" s="161">
        <v>24</v>
      </c>
      <c r="H251" s="160">
        <v>1.3761467889908259E-2</v>
      </c>
      <c r="I251" s="161">
        <v>5</v>
      </c>
      <c r="J251" s="163">
        <v>2.8669724770642203E-3</v>
      </c>
      <c r="K251" s="161">
        <v>1744</v>
      </c>
      <c r="L251" s="162">
        <v>1</v>
      </c>
    </row>
    <row r="252" spans="2:14" ht="13.5" thickTop="1"/>
    <row r="253" spans="2:14" ht="21.95" customHeight="1" thickBot="1">
      <c r="B253" s="227" t="s">
        <v>148</v>
      </c>
      <c r="C253" s="227"/>
      <c r="D253" s="227"/>
      <c r="E253" s="227"/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2:14" ht="15.95" customHeight="1" thickTop="1">
      <c r="B254" s="237" t="s">
        <v>189</v>
      </c>
      <c r="C254" s="238" t="s">
        <v>363</v>
      </c>
      <c r="D254" s="239"/>
      <c r="E254" s="239"/>
      <c r="F254" s="239"/>
      <c r="G254" s="239"/>
      <c r="H254" s="239"/>
      <c r="I254" s="239"/>
      <c r="J254" s="239"/>
      <c r="K254" s="239"/>
      <c r="L254" s="239"/>
      <c r="M254" s="239"/>
      <c r="N254" s="240"/>
    </row>
    <row r="255" spans="2:14" ht="29.1" customHeight="1">
      <c r="B255" s="223"/>
      <c r="C255" s="241" t="s">
        <v>364</v>
      </c>
      <c r="D255" s="217"/>
      <c r="E255" s="217" t="s">
        <v>140</v>
      </c>
      <c r="F255" s="217"/>
      <c r="G255" s="217" t="s">
        <v>365</v>
      </c>
      <c r="H255" s="217"/>
      <c r="I255" s="217" t="s">
        <v>141</v>
      </c>
      <c r="J255" s="217"/>
      <c r="K255" s="217" t="s">
        <v>366</v>
      </c>
      <c r="L255" s="217"/>
      <c r="M255" s="217" t="s">
        <v>150</v>
      </c>
      <c r="N255" s="242"/>
    </row>
    <row r="256" spans="2:14" ht="15.95" customHeight="1" thickBot="1">
      <c r="B256" s="224"/>
      <c r="C256" s="166" t="s">
        <v>0</v>
      </c>
      <c r="D256" s="167" t="s">
        <v>2</v>
      </c>
      <c r="E256" s="167" t="s">
        <v>0</v>
      </c>
      <c r="F256" s="167" t="s">
        <v>2</v>
      </c>
      <c r="G256" s="167" t="s">
        <v>0</v>
      </c>
      <c r="H256" s="167" t="s">
        <v>2</v>
      </c>
      <c r="I256" s="167" t="s">
        <v>0</v>
      </c>
      <c r="J256" s="167" t="s">
        <v>2</v>
      </c>
      <c r="K256" s="167" t="s">
        <v>0</v>
      </c>
      <c r="L256" s="167" t="s">
        <v>2</v>
      </c>
      <c r="M256" s="167" t="s">
        <v>0</v>
      </c>
      <c r="N256" s="168" t="s">
        <v>2</v>
      </c>
    </row>
    <row r="257" spans="2:14" ht="15.95" customHeight="1" thickTop="1" thickBot="1">
      <c r="B257" s="169" t="s">
        <v>3</v>
      </c>
      <c r="C257" s="159">
        <v>434</v>
      </c>
      <c r="D257" s="160">
        <v>0.25159420289855072</v>
      </c>
      <c r="E257" s="161">
        <v>187</v>
      </c>
      <c r="F257" s="160">
        <v>0.10840579710144928</v>
      </c>
      <c r="G257" s="161">
        <v>278</v>
      </c>
      <c r="H257" s="160">
        <v>0.16115942028985508</v>
      </c>
      <c r="I257" s="161">
        <v>389</v>
      </c>
      <c r="J257" s="160">
        <v>0.2255072463768116</v>
      </c>
      <c r="K257" s="161">
        <v>437</v>
      </c>
      <c r="L257" s="160">
        <v>0.25333333333333335</v>
      </c>
      <c r="M257" s="161">
        <v>1725</v>
      </c>
      <c r="N257" s="162">
        <v>1</v>
      </c>
    </row>
  </sheetData>
  <mergeCells count="326">
    <mergeCell ref="B27:J27"/>
    <mergeCell ref="B28:B30"/>
    <mergeCell ref="C28:J28"/>
    <mergeCell ref="C29:D29"/>
    <mergeCell ref="E29:F29"/>
    <mergeCell ref="G29:H29"/>
    <mergeCell ref="I29:J29"/>
    <mergeCell ref="B21:H21"/>
    <mergeCell ref="B22:B24"/>
    <mergeCell ref="C22:H22"/>
    <mergeCell ref="C23:D23"/>
    <mergeCell ref="E23:F23"/>
    <mergeCell ref="G23:H23"/>
    <mergeCell ref="B44:H44"/>
    <mergeCell ref="B45:B47"/>
    <mergeCell ref="C45:H45"/>
    <mergeCell ref="C46:D46"/>
    <mergeCell ref="E46:F46"/>
    <mergeCell ref="G46:H46"/>
    <mergeCell ref="B33:N33"/>
    <mergeCell ref="B34:B36"/>
    <mergeCell ref="C34:N34"/>
    <mergeCell ref="C35:D35"/>
    <mergeCell ref="E35:F35"/>
    <mergeCell ref="G35:H35"/>
    <mergeCell ref="I35:J35"/>
    <mergeCell ref="K35:L35"/>
    <mergeCell ref="M35:N35"/>
    <mergeCell ref="B50:P50"/>
    <mergeCell ref="B51:B53"/>
    <mergeCell ref="C51:P51"/>
    <mergeCell ref="C52:D52"/>
    <mergeCell ref="E52:F52"/>
    <mergeCell ref="G52:H52"/>
    <mergeCell ref="I52:J52"/>
    <mergeCell ref="K52:L52"/>
    <mergeCell ref="M52:N52"/>
    <mergeCell ref="O52:P52"/>
    <mergeCell ref="Q58:R58"/>
    <mergeCell ref="S58:T58"/>
    <mergeCell ref="U58:V58"/>
    <mergeCell ref="W58:X58"/>
    <mergeCell ref="Y58:Z58"/>
    <mergeCell ref="AA58:AB58"/>
    <mergeCell ref="B56:AB56"/>
    <mergeCell ref="B57:B59"/>
    <mergeCell ref="C57:AB57"/>
    <mergeCell ref="C58:D58"/>
    <mergeCell ref="E58:F58"/>
    <mergeCell ref="G58:H58"/>
    <mergeCell ref="I58:J58"/>
    <mergeCell ref="K58:L58"/>
    <mergeCell ref="M58:N58"/>
    <mergeCell ref="O58:P58"/>
    <mergeCell ref="B65:N65"/>
    <mergeCell ref="B66:B68"/>
    <mergeCell ref="C66:N66"/>
    <mergeCell ref="C67:D67"/>
    <mergeCell ref="E67:F67"/>
    <mergeCell ref="G67:H67"/>
    <mergeCell ref="I67:J67"/>
    <mergeCell ref="K67:L67"/>
    <mergeCell ref="M67:N67"/>
    <mergeCell ref="B75:C75"/>
    <mergeCell ref="D75:E75"/>
    <mergeCell ref="F75:G75"/>
    <mergeCell ref="H75:I75"/>
    <mergeCell ref="J75:K75"/>
    <mergeCell ref="L75:M75"/>
    <mergeCell ref="B71:M71"/>
    <mergeCell ref="B72:M72"/>
    <mergeCell ref="B73:E73"/>
    <mergeCell ref="F73:I73"/>
    <mergeCell ref="J73:M73"/>
    <mergeCell ref="B74:E74"/>
    <mergeCell ref="F74:I74"/>
    <mergeCell ref="J74:M74"/>
    <mergeCell ref="B82:C82"/>
    <mergeCell ref="D82:E82"/>
    <mergeCell ref="F82:G82"/>
    <mergeCell ref="H82:I82"/>
    <mergeCell ref="J82:K82"/>
    <mergeCell ref="L82:M82"/>
    <mergeCell ref="B79:M79"/>
    <mergeCell ref="B80:E80"/>
    <mergeCell ref="F80:I80"/>
    <mergeCell ref="J80:M80"/>
    <mergeCell ref="B81:E81"/>
    <mergeCell ref="F81:I81"/>
    <mergeCell ref="J81:M81"/>
    <mergeCell ref="B92:H92"/>
    <mergeCell ref="B94:B96"/>
    <mergeCell ref="C94:H94"/>
    <mergeCell ref="C95:D95"/>
    <mergeCell ref="E95:F95"/>
    <mergeCell ref="G95:H95"/>
    <mergeCell ref="B86:N86"/>
    <mergeCell ref="B87:B89"/>
    <mergeCell ref="C87:N87"/>
    <mergeCell ref="C88:D88"/>
    <mergeCell ref="E88:F88"/>
    <mergeCell ref="G88:H88"/>
    <mergeCell ref="I88:J88"/>
    <mergeCell ref="K88:L88"/>
    <mergeCell ref="M88:N88"/>
    <mergeCell ref="B106:H106"/>
    <mergeCell ref="B107:B109"/>
    <mergeCell ref="C107:H107"/>
    <mergeCell ref="C108:D108"/>
    <mergeCell ref="E108:F108"/>
    <mergeCell ref="G108:H108"/>
    <mergeCell ref="B99:J99"/>
    <mergeCell ref="B101:B103"/>
    <mergeCell ref="C101:J101"/>
    <mergeCell ref="C102:D102"/>
    <mergeCell ref="E102:F102"/>
    <mergeCell ref="G102:H102"/>
    <mergeCell ref="I102:J102"/>
    <mergeCell ref="B112:R112"/>
    <mergeCell ref="B113:B115"/>
    <mergeCell ref="C113:R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AA139:AB139"/>
    <mergeCell ref="B118:V118"/>
    <mergeCell ref="B120:B122"/>
    <mergeCell ref="C120:V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25:P125"/>
    <mergeCell ref="B127:B129"/>
    <mergeCell ref="C127:P127"/>
    <mergeCell ref="C128:D128"/>
    <mergeCell ref="E128:F128"/>
    <mergeCell ref="G128:H128"/>
    <mergeCell ref="I128:J128"/>
    <mergeCell ref="K128:L128"/>
    <mergeCell ref="M128:N128"/>
    <mergeCell ref="O128:P128"/>
    <mergeCell ref="B149:Q149"/>
    <mergeCell ref="B150:B151"/>
    <mergeCell ref="C150:E150"/>
    <mergeCell ref="F150:H150"/>
    <mergeCell ref="I150:K150"/>
    <mergeCell ref="L150:N150"/>
    <mergeCell ref="O150:Q150"/>
    <mergeCell ref="B132:T132"/>
    <mergeCell ref="B133:B134"/>
    <mergeCell ref="C133:D133"/>
    <mergeCell ref="E133:F133"/>
    <mergeCell ref="G133:H133"/>
    <mergeCell ref="I133:J133"/>
    <mergeCell ref="B137:BH137"/>
    <mergeCell ref="B138:B140"/>
    <mergeCell ref="C139:D139"/>
    <mergeCell ref="E139:F139"/>
    <mergeCell ref="G139:H139"/>
    <mergeCell ref="K133:L133"/>
    <mergeCell ref="M133:N133"/>
    <mergeCell ref="O133:P133"/>
    <mergeCell ref="Q133:R133"/>
    <mergeCell ref="S133:T133"/>
    <mergeCell ref="U139:V139"/>
    <mergeCell ref="B167:T167"/>
    <mergeCell ref="B168:B169"/>
    <mergeCell ref="C168:E168"/>
    <mergeCell ref="F168:H168"/>
    <mergeCell ref="I168:K168"/>
    <mergeCell ref="L168:N168"/>
    <mergeCell ref="O168:Q168"/>
    <mergeCell ref="R168:T168"/>
    <mergeCell ref="B157:H157"/>
    <mergeCell ref="B158:B159"/>
    <mergeCell ref="C158:E158"/>
    <mergeCell ref="F158:H158"/>
    <mergeCell ref="B162:K162"/>
    <mergeCell ref="B163:B164"/>
    <mergeCell ref="C163:E163"/>
    <mergeCell ref="F163:H163"/>
    <mergeCell ref="I163:K163"/>
    <mergeCell ref="B184:B186"/>
    <mergeCell ref="C184:H184"/>
    <mergeCell ref="C185:D185"/>
    <mergeCell ref="E185:F185"/>
    <mergeCell ref="G185:H185"/>
    <mergeCell ref="B189:N189"/>
    <mergeCell ref="B172:K172"/>
    <mergeCell ref="B173:B174"/>
    <mergeCell ref="C173:E173"/>
    <mergeCell ref="F173:H173"/>
    <mergeCell ref="I173:K173"/>
    <mergeCell ref="B183:H183"/>
    <mergeCell ref="B195:J195"/>
    <mergeCell ref="B196:B198"/>
    <mergeCell ref="C196:J196"/>
    <mergeCell ref="C197:D197"/>
    <mergeCell ref="E197:F197"/>
    <mergeCell ref="G197:H197"/>
    <mergeCell ref="I197:J197"/>
    <mergeCell ref="B190:B192"/>
    <mergeCell ref="C190:N190"/>
    <mergeCell ref="C191:D191"/>
    <mergeCell ref="E191:F191"/>
    <mergeCell ref="G191:H191"/>
    <mergeCell ref="I191:J191"/>
    <mergeCell ref="K191:L191"/>
    <mergeCell ref="M191:N191"/>
    <mergeCell ref="S202:T202"/>
    <mergeCell ref="U202:V202"/>
    <mergeCell ref="W202:X202"/>
    <mergeCell ref="B202:B203"/>
    <mergeCell ref="C202:D202"/>
    <mergeCell ref="E202:F202"/>
    <mergeCell ref="G202:H202"/>
    <mergeCell ref="I202:J202"/>
    <mergeCell ref="K202:L202"/>
    <mergeCell ref="M202:N202"/>
    <mergeCell ref="O202:P202"/>
    <mergeCell ref="Q202:R202"/>
    <mergeCell ref="O207:Q207"/>
    <mergeCell ref="R207:T207"/>
    <mergeCell ref="U207:W207"/>
    <mergeCell ref="X207:Z207"/>
    <mergeCell ref="AA207:AC207"/>
    <mergeCell ref="B207:B208"/>
    <mergeCell ref="C207:E207"/>
    <mergeCell ref="F207:H207"/>
    <mergeCell ref="I207:K207"/>
    <mergeCell ref="L207:N207"/>
    <mergeCell ref="B221:B223"/>
    <mergeCell ref="C221:H221"/>
    <mergeCell ref="C222:D222"/>
    <mergeCell ref="E222:F222"/>
    <mergeCell ref="G222:H222"/>
    <mergeCell ref="B215:B217"/>
    <mergeCell ref="C215:H215"/>
    <mergeCell ref="C216:D216"/>
    <mergeCell ref="E216:F216"/>
    <mergeCell ref="G216:H216"/>
    <mergeCell ref="B227:B229"/>
    <mergeCell ref="C227:P227"/>
    <mergeCell ref="C228:D228"/>
    <mergeCell ref="E228:F228"/>
    <mergeCell ref="G228:H228"/>
    <mergeCell ref="I228:J228"/>
    <mergeCell ref="K228:L228"/>
    <mergeCell ref="M228:N228"/>
    <mergeCell ref="O228:P228"/>
    <mergeCell ref="B254:B256"/>
    <mergeCell ref="C254:N254"/>
    <mergeCell ref="C255:D255"/>
    <mergeCell ref="E255:F255"/>
    <mergeCell ref="G255:H255"/>
    <mergeCell ref="I255:J255"/>
    <mergeCell ref="K255:L255"/>
    <mergeCell ref="M255:N255"/>
    <mergeCell ref="B248:B250"/>
    <mergeCell ref="C248:L248"/>
    <mergeCell ref="C249:D249"/>
    <mergeCell ref="E249:F249"/>
    <mergeCell ref="G249:H249"/>
    <mergeCell ref="I249:J249"/>
    <mergeCell ref="K249:L249"/>
    <mergeCell ref="B253:E253"/>
    <mergeCell ref="B14:C14"/>
    <mergeCell ref="B201:E201"/>
    <mergeCell ref="Y202:Z202"/>
    <mergeCell ref="B2:P2"/>
    <mergeCell ref="B12:C13"/>
    <mergeCell ref="D12:F12"/>
    <mergeCell ref="B247:E247"/>
    <mergeCell ref="B226:E226"/>
    <mergeCell ref="B232:E232"/>
    <mergeCell ref="B220:E220"/>
    <mergeCell ref="B214:E214"/>
    <mergeCell ref="B206:E206"/>
    <mergeCell ref="B239:B241"/>
    <mergeCell ref="C239:L239"/>
    <mergeCell ref="C240:D240"/>
    <mergeCell ref="E240:F240"/>
    <mergeCell ref="G240:H240"/>
    <mergeCell ref="I240:J240"/>
    <mergeCell ref="K240:L240"/>
    <mergeCell ref="B233:B235"/>
    <mergeCell ref="C233:H233"/>
    <mergeCell ref="C234:D234"/>
    <mergeCell ref="E234:F234"/>
    <mergeCell ref="G234:H234"/>
    <mergeCell ref="S142:T142"/>
    <mergeCell ref="U142:V142"/>
    <mergeCell ref="W142:X142"/>
    <mergeCell ref="Y142:Z142"/>
    <mergeCell ref="AA142:AB142"/>
    <mergeCell ref="AC142:AD142"/>
    <mergeCell ref="C138:AB138"/>
    <mergeCell ref="B142:B143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I139:J139"/>
    <mergeCell ref="K139:L139"/>
    <mergeCell ref="M139:N139"/>
    <mergeCell ref="O139:P139"/>
    <mergeCell ref="Q139:R139"/>
    <mergeCell ref="S139:T139"/>
    <mergeCell ref="W139:X139"/>
    <mergeCell ref="Y139:Z139"/>
  </mergeCells>
  <hyperlinks>
    <hyperlink ref="B10" r:id="rId1"/>
  </hyperlinks>
  <pageMargins left="0.75" right="0.75" top="1" bottom="1" header="0.5" footer="0.5"/>
  <pageSetup paperSize="8" scale="41" orientation="landscape" r:id="rId2"/>
  <headerFooter alignWithMargins="0"/>
  <rowBreaks count="1" manualBreakCount="1">
    <brk id="61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795"/>
  <sheetViews>
    <sheetView showGridLines="0" view="pageBreakPreview" topLeftCell="A512" zoomScale="70" zoomScaleNormal="100" zoomScaleSheetLayoutView="70" workbookViewId="0">
      <selection activeCell="A512" sqref="A512"/>
    </sheetView>
  </sheetViews>
  <sheetFormatPr defaultRowHeight="15"/>
  <cols>
    <col min="1" max="1" width="7.7109375" customWidth="1"/>
  </cols>
  <sheetData>
    <row r="2" spans="2:13" ht="50.25" customHeight="1">
      <c r="B2" s="207" t="str">
        <f>'Fitxa Tècnica'!B2:P2</f>
        <v>UNIVERSITAT POLITÈCNICA DE CATALUNYA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4" spans="2:13" ht="42" customHeight="1" thickBot="1">
      <c r="B4" s="28" t="s">
        <v>373</v>
      </c>
      <c r="C4" s="28"/>
      <c r="D4" s="28"/>
      <c r="E4" s="28"/>
      <c r="F4" s="28"/>
      <c r="G4" s="28"/>
      <c r="H4" s="28"/>
    </row>
    <row r="5" spans="2:13" ht="24.75" customHeight="1">
      <c r="B5" s="46"/>
    </row>
    <row r="6" spans="2:13" ht="32.25" thickBot="1">
      <c r="B6" s="24" t="s">
        <v>82</v>
      </c>
      <c r="C6" s="24"/>
      <c r="D6" s="24"/>
      <c r="E6" s="24"/>
      <c r="F6" s="24"/>
      <c r="G6" s="24"/>
    </row>
    <row r="8" spans="2:13" ht="16.5" customHeight="1">
      <c r="B8" s="244" t="s">
        <v>377</v>
      </c>
      <c r="C8" s="244"/>
      <c r="D8" s="244"/>
      <c r="E8" s="244"/>
      <c r="F8" s="244"/>
      <c r="G8" s="244"/>
      <c r="H8" s="244"/>
    </row>
    <row r="33" spans="2:10" ht="21" customHeight="1"/>
    <row r="34" spans="2:10">
      <c r="B34" s="244" t="s">
        <v>4</v>
      </c>
      <c r="C34" s="244"/>
      <c r="D34" s="244"/>
      <c r="E34" s="244"/>
      <c r="F34" s="244"/>
      <c r="G34" s="244"/>
      <c r="H34" s="244"/>
      <c r="I34" s="244"/>
      <c r="J34" s="244"/>
    </row>
    <row r="61" spans="2:4" ht="32.25" thickBot="1">
      <c r="B61" s="24" t="s">
        <v>197</v>
      </c>
      <c r="C61" s="24"/>
      <c r="D61" s="24"/>
    </row>
    <row r="62" spans="2:4">
      <c r="B62" s="154" t="s">
        <v>196</v>
      </c>
    </row>
    <row r="63" spans="2:4" ht="6" customHeight="1">
      <c r="B63" s="1"/>
    </row>
    <row r="64" spans="2:4" ht="21">
      <c r="B64" s="23" t="s">
        <v>114</v>
      </c>
    </row>
    <row r="65" spans="2:8" ht="21">
      <c r="B65" s="23"/>
    </row>
    <row r="66" spans="2:8" ht="15" customHeight="1">
      <c r="B66" s="244" t="s">
        <v>378</v>
      </c>
      <c r="C66" s="244"/>
      <c r="D66" s="244"/>
      <c r="E66" s="244"/>
      <c r="F66" s="244"/>
      <c r="G66" s="244"/>
      <c r="H66" s="244"/>
    </row>
    <row r="93" spans="2:16">
      <c r="B93" s="244" t="s">
        <v>224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</row>
    <row r="120" spans="2:28">
      <c r="B120" s="244" t="s">
        <v>115</v>
      </c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</row>
    <row r="147" spans="2:28" ht="21">
      <c r="B147" s="23" t="s">
        <v>117</v>
      </c>
    </row>
    <row r="149" spans="2:28">
      <c r="B149" s="244" t="s">
        <v>379</v>
      </c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</row>
    <row r="176" spans="2:28">
      <c r="B176" s="244" t="s">
        <v>380</v>
      </c>
      <c r="C176" s="244"/>
      <c r="D176" s="244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</row>
    <row r="203" spans="2:14">
      <c r="B203" s="244" t="s">
        <v>119</v>
      </c>
      <c r="C203" s="244"/>
      <c r="D203" s="244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</row>
    <row r="230" spans="2:14">
      <c r="B230" s="244" t="s">
        <v>381</v>
      </c>
      <c r="C230" s="244"/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</row>
    <row r="257" spans="2:10">
      <c r="B257" s="246" t="s">
        <v>252</v>
      </c>
      <c r="C257" s="246"/>
      <c r="D257" s="246"/>
      <c r="E257" s="246"/>
      <c r="F257" s="246"/>
      <c r="G257" s="246"/>
      <c r="H257" s="246"/>
      <c r="I257" s="246"/>
      <c r="J257" s="246"/>
    </row>
    <row r="284" spans="2:8">
      <c r="B284" s="244" t="s">
        <v>257</v>
      </c>
      <c r="C284" s="244"/>
      <c r="D284" s="244"/>
      <c r="E284" s="244"/>
      <c r="F284" s="244"/>
      <c r="G284" s="244"/>
      <c r="H284" s="244"/>
    </row>
    <row r="311" spans="2:18">
      <c r="B311" s="244" t="s">
        <v>259</v>
      </c>
      <c r="C311" s="244"/>
      <c r="D311" s="244"/>
      <c r="E311" s="244"/>
      <c r="F311" s="244"/>
      <c r="G311" s="244"/>
      <c r="H311" s="244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</row>
    <row r="338" spans="2:22">
      <c r="B338" s="246" t="s">
        <v>120</v>
      </c>
      <c r="C338" s="246"/>
      <c r="D338" s="246"/>
      <c r="E338" s="246"/>
      <c r="F338" s="246"/>
      <c r="G338" s="246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T338" s="246"/>
      <c r="U338" s="246"/>
      <c r="V338" s="246"/>
    </row>
    <row r="365" spans="2:20">
      <c r="B365" s="244" t="s">
        <v>145</v>
      </c>
      <c r="C365" s="244"/>
      <c r="D365" s="244"/>
      <c r="E365" s="244"/>
      <c r="F365" s="244"/>
      <c r="G365" s="244"/>
      <c r="H365" s="244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</row>
    <row r="392" spans="2:60">
      <c r="B392" s="244" t="s">
        <v>146</v>
      </c>
      <c r="C392" s="244"/>
      <c r="D392" s="244"/>
      <c r="E392" s="244"/>
      <c r="F392" s="244"/>
      <c r="G392" s="244"/>
      <c r="H392" s="244"/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  <c r="AJ392" s="244"/>
      <c r="AK392" s="244"/>
      <c r="AL392" s="244"/>
      <c r="AM392" s="244"/>
      <c r="AN392" s="244"/>
      <c r="AO392" s="244"/>
      <c r="AP392" s="244"/>
      <c r="AQ392" s="244"/>
      <c r="AR392" s="244"/>
      <c r="AS392" s="244"/>
      <c r="AT392" s="244"/>
      <c r="AU392" s="244"/>
      <c r="AV392" s="244"/>
      <c r="AW392" s="244"/>
      <c r="AX392" s="244"/>
      <c r="AY392" s="244"/>
      <c r="AZ392" s="244"/>
      <c r="BA392" s="244"/>
      <c r="BB392" s="244"/>
      <c r="BC392" s="244"/>
      <c r="BD392" s="244"/>
      <c r="BE392" s="244"/>
      <c r="BF392" s="244"/>
      <c r="BG392" s="244"/>
      <c r="BH392" s="244"/>
    </row>
    <row r="419" spans="2:17" ht="21">
      <c r="B419" s="23" t="s">
        <v>368</v>
      </c>
      <c r="C419" s="158"/>
      <c r="D419" s="158"/>
      <c r="E419" s="158"/>
      <c r="F419" s="15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</row>
    <row r="420" spans="2:17">
      <c r="B420" s="154" t="s">
        <v>200</v>
      </c>
      <c r="C420" s="158"/>
      <c r="D420" s="158"/>
      <c r="E420" s="158"/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</row>
    <row r="421" spans="2:17">
      <c r="B421" s="154" t="s">
        <v>392</v>
      </c>
      <c r="C421" s="158"/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</row>
    <row r="422" spans="2:17">
      <c r="C422" s="158"/>
      <c r="D422" s="158"/>
      <c r="E422" s="158"/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</row>
    <row r="423" spans="2:17">
      <c r="B423" s="244" t="s">
        <v>311</v>
      </c>
      <c r="C423" s="244"/>
      <c r="D423" s="244"/>
      <c r="E423" s="244"/>
      <c r="F423" s="244"/>
      <c r="G423" s="244"/>
      <c r="H423" s="244"/>
      <c r="I423" s="244"/>
      <c r="J423" s="244"/>
      <c r="K423" s="244"/>
      <c r="L423" s="244"/>
      <c r="M423" s="244"/>
      <c r="N423" s="244"/>
      <c r="O423" s="244"/>
      <c r="P423" s="244"/>
      <c r="Q423" s="244"/>
    </row>
    <row r="424" spans="2:17">
      <c r="B424" s="244"/>
      <c r="C424" s="244"/>
      <c r="D424" s="244"/>
      <c r="E424" s="244"/>
      <c r="F424" s="244"/>
      <c r="G424" s="244"/>
      <c r="H424" s="244"/>
      <c r="I424" s="244"/>
      <c r="J424" s="244"/>
      <c r="K424" s="244"/>
      <c r="L424" s="244"/>
      <c r="M424" s="244"/>
      <c r="N424" s="244"/>
      <c r="O424" s="244"/>
      <c r="P424" s="244"/>
      <c r="Q424" s="244"/>
    </row>
    <row r="426" spans="2:17" ht="21.75" customHeight="1"/>
    <row r="452" spans="2:8" ht="21">
      <c r="B452" s="23" t="s">
        <v>369</v>
      </c>
    </row>
    <row r="454" spans="2:8">
      <c r="B454" s="244" t="s">
        <v>382</v>
      </c>
      <c r="C454" s="244"/>
      <c r="D454" s="244"/>
      <c r="E454" s="244"/>
      <c r="F454" s="244"/>
      <c r="G454" s="244"/>
      <c r="H454" s="244"/>
    </row>
    <row r="455" spans="2:8">
      <c r="B455" s="154" t="s">
        <v>394</v>
      </c>
    </row>
    <row r="482" spans="2:8">
      <c r="B482" s="244" t="s">
        <v>383</v>
      </c>
      <c r="C482" s="244"/>
      <c r="D482" s="244"/>
      <c r="E482" s="244"/>
      <c r="F482" s="244"/>
      <c r="G482" s="244"/>
      <c r="H482" s="244"/>
    </row>
    <row r="483" spans="2:8">
      <c r="B483" s="154" t="s">
        <v>394</v>
      </c>
    </row>
    <row r="484" spans="2:8" ht="6" customHeight="1"/>
    <row r="512" spans="2:12">
      <c r="B512" s="244" t="s">
        <v>384</v>
      </c>
      <c r="C512" s="244"/>
      <c r="D512" s="244"/>
      <c r="E512" s="244"/>
      <c r="F512" s="244"/>
      <c r="G512" s="244"/>
      <c r="H512" s="244"/>
      <c r="I512" s="244"/>
      <c r="J512" s="244"/>
      <c r="K512" s="244"/>
      <c r="L512" s="244"/>
    </row>
    <row r="513" spans="2:2" ht="15" customHeight="1">
      <c r="B513" s="154" t="s">
        <v>394</v>
      </c>
    </row>
    <row r="540" spans="2:8" ht="54" customHeight="1" thickBot="1">
      <c r="B540" s="24" t="s">
        <v>129</v>
      </c>
      <c r="C540" s="24"/>
      <c r="D540" s="24"/>
      <c r="E540" s="24"/>
      <c r="F540" s="24"/>
      <c r="G540" s="24"/>
      <c r="H540" s="24"/>
    </row>
    <row r="541" spans="2:8">
      <c r="B541" s="154" t="s">
        <v>202</v>
      </c>
    </row>
    <row r="542" spans="2:8" ht="8.25" customHeight="1">
      <c r="B542" s="158"/>
    </row>
    <row r="543" spans="2:8" ht="21">
      <c r="B543" s="23" t="s">
        <v>133</v>
      </c>
    </row>
    <row r="544" spans="2:8">
      <c r="B544" s="154" t="s">
        <v>203</v>
      </c>
    </row>
    <row r="545" spans="2:14" ht="19.5" customHeight="1">
      <c r="B545" s="23"/>
    </row>
    <row r="546" spans="2:14">
      <c r="B546" s="244" t="s">
        <v>316</v>
      </c>
      <c r="C546" s="244"/>
      <c r="D546" s="244"/>
      <c r="E546" s="244"/>
      <c r="F546" s="244"/>
      <c r="G546" s="244"/>
      <c r="H546" s="244"/>
      <c r="I546" s="244"/>
      <c r="J546" s="244"/>
      <c r="K546" s="244"/>
      <c r="L546" s="244"/>
      <c r="M546" s="244"/>
      <c r="N546" s="244"/>
    </row>
    <row r="573" spans="2:10">
      <c r="B573" s="244" t="s">
        <v>131</v>
      </c>
      <c r="C573" s="244"/>
      <c r="D573" s="244"/>
      <c r="E573" s="244"/>
      <c r="F573" s="244"/>
      <c r="G573" s="244"/>
      <c r="H573" s="244"/>
      <c r="I573" s="244"/>
      <c r="J573" s="244"/>
    </row>
    <row r="600" spans="2:12" ht="15.75" customHeight="1">
      <c r="B600" s="244" t="s">
        <v>132</v>
      </c>
      <c r="C600" s="244"/>
      <c r="D600" s="244"/>
      <c r="E600" s="244"/>
      <c r="F600" s="244"/>
      <c r="G600" s="244"/>
      <c r="H600" s="244"/>
      <c r="I600" s="244"/>
      <c r="J600" s="244"/>
      <c r="K600" s="244"/>
      <c r="L600" s="244"/>
    </row>
    <row r="627" spans="2:5" ht="15.75" customHeight="1">
      <c r="B627" s="244" t="s">
        <v>135</v>
      </c>
      <c r="C627" s="244"/>
      <c r="D627" s="244"/>
      <c r="E627" s="244"/>
    </row>
    <row r="654" spans="2:13" ht="29.25" customHeight="1"/>
    <row r="655" spans="2:13" ht="32.25" thickBot="1">
      <c r="B655" s="24" t="s">
        <v>95</v>
      </c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</row>
    <row r="656" spans="2:13" ht="21.75" customHeight="1"/>
    <row r="657" spans="2:5" ht="15.75" customHeight="1">
      <c r="B657" s="244" t="s">
        <v>386</v>
      </c>
      <c r="C657" s="244"/>
      <c r="D657" s="244"/>
      <c r="E657" s="244"/>
    </row>
    <row r="684" spans="2:5" ht="15.75" customHeight="1">
      <c r="B684" s="244" t="s">
        <v>387</v>
      </c>
      <c r="C684" s="244"/>
      <c r="D684" s="244"/>
      <c r="E684" s="244"/>
    </row>
    <row r="711" spans="2:5" ht="15.75" customHeight="1">
      <c r="B711" s="244" t="s">
        <v>349</v>
      </c>
      <c r="C711" s="244"/>
      <c r="D711" s="244"/>
      <c r="E711" s="244"/>
    </row>
    <row r="738" spans="2:3" ht="15.75" customHeight="1">
      <c r="B738" s="247" t="s">
        <v>134</v>
      </c>
      <c r="C738" s="247"/>
    </row>
    <row r="766" spans="2:13" ht="32.25" thickBot="1">
      <c r="B766" s="24" t="s">
        <v>106</v>
      </c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</row>
    <row r="768" spans="2:13" ht="15.75" customHeight="1">
      <c r="B768" s="244" t="s">
        <v>136</v>
      </c>
      <c r="C768" s="244"/>
      <c r="D768" s="244"/>
      <c r="E768" s="244"/>
      <c r="F768" s="244"/>
      <c r="G768" s="244"/>
    </row>
    <row r="795" spans="2:10" ht="15.75" customHeight="1">
      <c r="B795" s="244" t="s">
        <v>148</v>
      </c>
      <c r="C795" s="244"/>
      <c r="D795" s="244"/>
      <c r="E795" s="244"/>
      <c r="F795" s="244"/>
      <c r="G795" s="244"/>
      <c r="H795" s="244"/>
      <c r="I795" s="244"/>
      <c r="J795" s="244"/>
    </row>
  </sheetData>
  <mergeCells count="31">
    <mergeCell ref="B2:M2"/>
    <mergeCell ref="B8:H8"/>
    <mergeCell ref="B34:J34"/>
    <mergeCell ref="B66:H66"/>
    <mergeCell ref="B392:BH392"/>
    <mergeCell ref="B93:P93"/>
    <mergeCell ref="B120:AB120"/>
    <mergeCell ref="B149:AB149"/>
    <mergeCell ref="B176:AB176"/>
    <mergeCell ref="B203:N203"/>
    <mergeCell ref="B230:N230"/>
    <mergeCell ref="B257:J257"/>
    <mergeCell ref="B284:H284"/>
    <mergeCell ref="B311:R311"/>
    <mergeCell ref="B338:V338"/>
    <mergeCell ref="B365:T365"/>
    <mergeCell ref="B424:Q424"/>
    <mergeCell ref="B423:Q423"/>
    <mergeCell ref="B454:H454"/>
    <mergeCell ref="B482:H482"/>
    <mergeCell ref="B512:L512"/>
    <mergeCell ref="B546:N546"/>
    <mergeCell ref="B573:J573"/>
    <mergeCell ref="B600:L600"/>
    <mergeCell ref="B627:E627"/>
    <mergeCell ref="B657:E657"/>
    <mergeCell ref="B795:J795"/>
    <mergeCell ref="B684:E684"/>
    <mergeCell ref="B711:E711"/>
    <mergeCell ref="B738:C738"/>
    <mergeCell ref="B768:G768"/>
  </mergeCells>
  <pageMargins left="0.7" right="0.7" top="0.75" bottom="0.75" header="0.3" footer="0.3"/>
  <pageSetup paperSize="8" scale="43" orientation="portrait" r:id="rId1"/>
  <rowBreaks count="4" manualBreakCount="4">
    <brk id="145" max="28" man="1"/>
    <brk id="310" max="28" man="1"/>
    <brk id="481" max="28" man="1"/>
    <brk id="654" max="28" man="1"/>
  </rowBreaks>
  <colBreaks count="1" manualBreakCount="1">
    <brk id="29" max="8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"/>
  <sheetViews>
    <sheetView showGridLines="0" view="pageBreakPreview" topLeftCell="A197" zoomScale="70" zoomScaleNormal="100" zoomScaleSheetLayoutView="70" workbookViewId="0">
      <selection activeCell="C197" sqref="C197"/>
    </sheetView>
  </sheetViews>
  <sheetFormatPr defaultColWidth="9.140625" defaultRowHeight="15"/>
  <cols>
    <col min="2" max="2" width="4" customWidth="1"/>
  </cols>
  <sheetData>
    <row r="1" spans="1:19" s="1" customFormat="1" ht="18.75" customHeight="1">
      <c r="A1" s="3"/>
    </row>
    <row r="2" spans="1:19" s="1" customFormat="1" ht="47.25" customHeight="1">
      <c r="B2" s="207" t="str">
        <f>'Fitxa Tècnica'!B2:P2</f>
        <v>UNIVERSITAT POLITÈCNICA DE CATALUNYA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s="1" customFormat="1" ht="18.75" customHeight="1">
      <c r="A3" s="3"/>
    </row>
    <row r="4" spans="1:19" s="1" customFormat="1" ht="18.75" customHeight="1">
      <c r="A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9" s="1" customFormat="1" ht="33.75" customHeight="1" thickBot="1">
      <c r="A5" s="3"/>
      <c r="B5" s="28" t="s">
        <v>389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s="1" customFormat="1" ht="19.5" customHeight="1">
      <c r="A6" s="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s="1" customFormat="1" ht="12" customHeight="1">
      <c r="A7" s="3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33.75" customHeight="1" thickBot="1">
      <c r="A8" s="3"/>
      <c r="B8" s="24" t="s">
        <v>205</v>
      </c>
      <c r="C8" s="24"/>
      <c r="D8" s="24"/>
      <c r="E8" s="24"/>
      <c r="F8" s="24"/>
      <c r="G8" s="24"/>
      <c r="H8" s="24"/>
      <c r="I8" s="24"/>
      <c r="J8" s="24"/>
      <c r="K8" s="24"/>
      <c r="L8" s="46"/>
      <c r="M8" s="46"/>
      <c r="N8" s="46"/>
      <c r="O8" s="46"/>
      <c r="P8" s="46"/>
      <c r="Q8" s="46"/>
      <c r="R8" s="46"/>
      <c r="S8" s="46"/>
    </row>
    <row r="9" spans="1:19" s="1" customFormat="1" ht="34.5" customHeight="1">
      <c r="A9" s="3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46"/>
      <c r="M9" s="46"/>
      <c r="N9" s="46"/>
      <c r="O9" s="46"/>
      <c r="P9" s="46"/>
      <c r="Q9" s="46"/>
      <c r="R9" s="46"/>
      <c r="S9" s="46"/>
    </row>
    <row r="10" spans="1:19" s="1" customFormat="1" ht="23.25" customHeight="1">
      <c r="A10" s="3"/>
      <c r="B10" s="244" t="s">
        <v>398</v>
      </c>
      <c r="C10" s="244"/>
      <c r="D10" s="244"/>
      <c r="E10" s="244"/>
      <c r="F10" s="244"/>
      <c r="G10" s="244"/>
      <c r="H10" s="244"/>
      <c r="I10" s="244"/>
      <c r="J10" s="244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1" customFormat="1" ht="33.75" customHeight="1">
      <c r="A11" s="3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s="1" customFormat="1" ht="33.75" customHeight="1">
      <c r="A12" s="3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s="1" customFormat="1" ht="33.75" customHeight="1">
      <c r="A13" s="3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s="1" customFormat="1" ht="33.75" customHeight="1">
      <c r="A14" s="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19" s="1" customFormat="1" ht="33.75" customHeight="1">
      <c r="A15" s="3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s="1" customFormat="1" ht="33.75" customHeight="1">
      <c r="A16" s="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1:21" s="1" customFormat="1" ht="33.75" customHeight="1">
      <c r="A17" s="3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21" s="1" customFormat="1" ht="33.75" customHeight="1">
      <c r="A18" s="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21" s="1" customFormat="1" ht="33.75" customHeight="1">
      <c r="A19" s="3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1" s="1" customFormat="1" ht="33.75" customHeight="1">
      <c r="A20" s="3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21" s="1" customFormat="1" ht="33.75" customHeight="1">
      <c r="A21" s="3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1:21" s="1" customFormat="1" ht="44.25" customHeight="1">
      <c r="A22" s="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21" s="1" customFormat="1" ht="18.75" customHeight="1">
      <c r="A23" s="3"/>
      <c r="C23" s="2"/>
    </row>
    <row r="24" spans="1:21" s="1" customFormat="1" ht="37.5" customHeight="1" thickBot="1">
      <c r="A24" s="3"/>
      <c r="B24" s="24" t="s">
        <v>82</v>
      </c>
      <c r="C24" s="24"/>
      <c r="D24" s="24"/>
      <c r="E24" s="24"/>
      <c r="F24" s="24"/>
      <c r="G24" s="24"/>
    </row>
    <row r="25" spans="1:21" s="1" customFormat="1" ht="22.5" customHeight="1">
      <c r="A25" s="3"/>
      <c r="B25" s="191"/>
      <c r="C25" s="191"/>
      <c r="D25" s="191"/>
      <c r="E25" s="191"/>
      <c r="F25" s="191"/>
      <c r="G25" s="191"/>
    </row>
    <row r="26" spans="1:21" s="1" customFormat="1" ht="25.5" customHeight="1">
      <c r="A26" s="3"/>
      <c r="C26" s="244" t="s">
        <v>4</v>
      </c>
      <c r="D26" s="244"/>
      <c r="E26" s="244"/>
      <c r="F26" s="244"/>
      <c r="G26" s="244"/>
      <c r="H26" s="244"/>
      <c r="I26" s="244"/>
      <c r="J26" s="244"/>
      <c r="K26" s="244"/>
    </row>
    <row r="27" spans="1:2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9" spans="1:21" ht="21">
      <c r="C29" s="19"/>
    </row>
    <row r="50" spans="2:19" ht="32.25" thickBot="1">
      <c r="B50" s="24" t="s">
        <v>391</v>
      </c>
      <c r="C50" s="24"/>
      <c r="D50" s="24"/>
      <c r="E50" s="24"/>
    </row>
    <row r="52" spans="2:19">
      <c r="B52" s="244" t="s">
        <v>224</v>
      </c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</row>
    <row r="59" spans="2:19">
      <c r="C59" s="73"/>
    </row>
    <row r="64" spans="2:19" ht="32.25" thickBot="1">
      <c r="B64" s="41"/>
      <c r="C64" s="25"/>
      <c r="D64" s="21"/>
      <c r="E64" s="21"/>
      <c r="F64" s="22"/>
      <c r="G64" s="22"/>
      <c r="H64" s="22"/>
      <c r="I64" s="42"/>
      <c r="J64" s="42"/>
      <c r="K64" s="42"/>
      <c r="L64" s="42"/>
      <c r="M64" s="42"/>
      <c r="N64" s="42"/>
      <c r="O64" s="42"/>
      <c r="P64" s="42"/>
      <c r="Q64" s="40"/>
      <c r="R64" s="40"/>
      <c r="S64" s="40"/>
    </row>
    <row r="65" spans="2:18" s="1" customFormat="1" ht="18.75" customHeight="1">
      <c r="J65" s="3"/>
      <c r="K65" s="3"/>
      <c r="L65" s="3"/>
      <c r="M65" s="3"/>
      <c r="N65" s="3"/>
      <c r="O65" s="3"/>
      <c r="P65" s="3"/>
      <c r="Q65" s="3"/>
      <c r="R65" s="3"/>
    </row>
    <row r="66" spans="2:18" s="1" customFormat="1" ht="18.75" customHeight="1">
      <c r="J66" s="3"/>
      <c r="K66" s="3"/>
      <c r="L66" s="3"/>
      <c r="M66" s="3"/>
      <c r="N66" s="3"/>
      <c r="O66" s="3"/>
      <c r="P66" s="3"/>
      <c r="Q66" s="3"/>
      <c r="R66" s="3"/>
    </row>
    <row r="67" spans="2:18" s="1" customFormat="1" ht="18.75" customHeight="1">
      <c r="C67" s="23"/>
      <c r="D67" s="20"/>
      <c r="E67" s="20"/>
      <c r="F67" s="18"/>
      <c r="G67" s="18"/>
      <c r="H67" s="18"/>
      <c r="I67" s="18"/>
      <c r="J67" s="18"/>
      <c r="K67" s="18"/>
      <c r="L67" s="18"/>
      <c r="M67" s="18"/>
      <c r="N67" s="3"/>
      <c r="O67" s="3"/>
      <c r="P67" s="3"/>
      <c r="Q67" s="3"/>
      <c r="R67" s="3"/>
    </row>
    <row r="68" spans="2:18" s="1" customFormat="1" ht="18.75" customHeight="1">
      <c r="C68" s="23"/>
      <c r="D68" s="20"/>
      <c r="E68" s="20"/>
      <c r="F68" s="18"/>
      <c r="G68" s="18"/>
      <c r="H68" s="18"/>
      <c r="I68" s="18"/>
      <c r="J68" s="18"/>
      <c r="K68" s="18"/>
      <c r="L68" s="18"/>
      <c r="M68" s="18"/>
      <c r="N68" s="3"/>
      <c r="O68" s="3"/>
      <c r="P68" s="3"/>
      <c r="Q68" s="3"/>
      <c r="R68" s="3"/>
    </row>
    <row r="69" spans="2:18" s="1" customFormat="1" ht="18.75" customHeight="1">
      <c r="C69" s="23"/>
      <c r="D69" s="20"/>
      <c r="E69" s="20"/>
      <c r="F69" s="18"/>
      <c r="G69" s="18"/>
      <c r="H69" s="18"/>
      <c r="I69" s="18"/>
      <c r="J69" s="18"/>
      <c r="K69" s="18"/>
      <c r="L69" s="18"/>
      <c r="M69" s="18"/>
      <c r="N69" s="3"/>
      <c r="O69" s="3"/>
      <c r="P69" s="3"/>
      <c r="Q69" s="3"/>
      <c r="R69" s="3"/>
    </row>
    <row r="71" spans="2:18" ht="21">
      <c r="C71" s="19"/>
    </row>
    <row r="74" spans="2:18">
      <c r="B74" s="244" t="s">
        <v>390</v>
      </c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</row>
    <row r="99" spans="2:18" ht="15" customHeight="1">
      <c r="B99" s="244" t="s">
        <v>119</v>
      </c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188"/>
      <c r="P99" s="188"/>
    </row>
    <row r="101" spans="2:18">
      <c r="C101" s="73"/>
    </row>
    <row r="106" spans="2:18" s="1" customFormat="1" ht="18.75" customHeight="1">
      <c r="C106" s="23"/>
      <c r="D106" s="20"/>
      <c r="E106" s="20"/>
      <c r="F106" s="18"/>
      <c r="G106" s="18"/>
      <c r="H106" s="18"/>
      <c r="I106" s="18"/>
      <c r="J106" s="18"/>
      <c r="K106" s="18"/>
      <c r="L106" s="18"/>
      <c r="M106" s="18"/>
      <c r="N106" s="3"/>
      <c r="O106" s="3"/>
      <c r="P106" s="3"/>
      <c r="Q106" s="3"/>
      <c r="R106" s="3"/>
    </row>
    <row r="109" spans="2:18" ht="21">
      <c r="C109" s="19"/>
    </row>
    <row r="123" spans="2:15" ht="15" customHeight="1">
      <c r="B123" s="249" t="s">
        <v>120</v>
      </c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</row>
    <row r="131" spans="3:14">
      <c r="N131" s="74"/>
    </row>
    <row r="142" spans="3:14" ht="21">
      <c r="C142" s="19"/>
    </row>
    <row r="147" spans="2:15">
      <c r="B147" s="249" t="s">
        <v>393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</row>
    <row r="148" spans="2:15">
      <c r="B148" s="154" t="s">
        <v>392</v>
      </c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</row>
    <row r="149" spans="2:15" ht="2.25" customHeight="1"/>
    <row r="179" spans="2:14" ht="32.25" thickBot="1">
      <c r="B179" s="24" t="s">
        <v>129</v>
      </c>
      <c r="C179" s="24"/>
      <c r="D179" s="24"/>
      <c r="E179" s="24"/>
      <c r="F179" s="24"/>
      <c r="G179" s="24"/>
      <c r="H179" s="24"/>
    </row>
    <row r="180" spans="2:14" ht="31.5">
      <c r="B180" s="191"/>
      <c r="C180" s="191"/>
      <c r="D180" s="191"/>
      <c r="E180" s="191"/>
      <c r="F180" s="191"/>
      <c r="G180" s="191"/>
      <c r="H180" s="191"/>
    </row>
    <row r="181" spans="2:14" ht="15" customHeight="1">
      <c r="B181" s="244" t="s">
        <v>316</v>
      </c>
      <c r="C181" s="244"/>
      <c r="D181" s="244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</row>
    <row r="183" spans="2:14" ht="21">
      <c r="C183" s="19"/>
    </row>
    <row r="184" spans="2:14">
      <c r="C184" s="32"/>
    </row>
    <row r="207" spans="2:13" ht="32.25" thickBot="1">
      <c r="B207" s="24" t="s">
        <v>95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</row>
    <row r="210" spans="2:9" ht="15" customHeight="1">
      <c r="B210" s="244" t="s">
        <v>134</v>
      </c>
      <c r="C210" s="244"/>
      <c r="D210" s="244"/>
    </row>
    <row r="217" spans="2:9">
      <c r="C217" s="74"/>
      <c r="I217" s="65"/>
    </row>
    <row r="221" spans="2:9" ht="21">
      <c r="C221" s="23"/>
    </row>
    <row r="222" spans="2:9">
      <c r="C222" t="s">
        <v>162</v>
      </c>
    </row>
    <row r="234" spans="2:7" ht="15" customHeight="1">
      <c r="B234" s="244" t="s">
        <v>386</v>
      </c>
      <c r="C234" s="244"/>
      <c r="D234" s="244"/>
      <c r="E234" s="244"/>
      <c r="F234" s="244"/>
      <c r="G234" s="244"/>
    </row>
    <row r="259" spans="2:7">
      <c r="B259" s="244" t="s">
        <v>387</v>
      </c>
      <c r="C259" s="244"/>
      <c r="D259" s="244"/>
      <c r="E259" s="244"/>
      <c r="F259" s="244"/>
      <c r="G259" s="244"/>
    </row>
    <row r="287" spans="1:13" ht="21">
      <c r="C287" s="114" t="s">
        <v>397</v>
      </c>
    </row>
    <row r="288" spans="1:13" ht="26.25">
      <c r="A288" s="115"/>
      <c r="B288" s="116"/>
      <c r="C288" s="248" t="s">
        <v>396</v>
      </c>
      <c r="D288" s="248"/>
      <c r="E288" s="248"/>
      <c r="F288" s="248"/>
      <c r="G288" s="248"/>
      <c r="H288" s="248"/>
      <c r="I288" s="248"/>
      <c r="J288" s="248"/>
      <c r="K288" s="248"/>
      <c r="L288" s="248"/>
      <c r="M288" s="248"/>
    </row>
  </sheetData>
  <mergeCells count="13">
    <mergeCell ref="C288:M288"/>
    <mergeCell ref="B2:S2"/>
    <mergeCell ref="C26:K26"/>
    <mergeCell ref="B52:P52"/>
    <mergeCell ref="B74:P74"/>
    <mergeCell ref="B99:N99"/>
    <mergeCell ref="B123:O123"/>
    <mergeCell ref="B147:O147"/>
    <mergeCell ref="B181:N181"/>
    <mergeCell ref="B210:D210"/>
    <mergeCell ref="B234:G234"/>
    <mergeCell ref="B259:G259"/>
    <mergeCell ref="B10:J10"/>
  </mergeCells>
  <hyperlinks>
    <hyperlink ref="C288" r:id="rId1" display="Inserció laboral 2011 | Informes per titulació | Ciències Experimentals"/>
    <hyperlink ref="C288:L288" r:id="rId2" display="AQU | Inserció laboral 2011 | Informes per titulació | Ciències Experimentals"/>
    <hyperlink ref="C288:M288" r:id="rId3" display="AQU |6a edició d'enquesta d'Inserció Laboral"/>
  </hyperlinks>
  <pageMargins left="0.7" right="0.7" top="0.75" bottom="0.75" header="0.3" footer="0.3"/>
  <pageSetup paperSize="9" scale="38" orientation="landscape" r:id="rId4"/>
  <rowBreaks count="2" manualBreakCount="2">
    <brk id="72" max="16383" man="1"/>
    <brk id="145" max="16383" man="1"/>
  </rowBrea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7"/>
  <sheetViews>
    <sheetView showGridLines="0" zoomScale="80" zoomScaleNormal="80" workbookViewId="0">
      <selection activeCell="P115" sqref="P115"/>
    </sheetView>
  </sheetViews>
  <sheetFormatPr defaultColWidth="9.140625" defaultRowHeight="15"/>
  <cols>
    <col min="1" max="1" width="3.140625" customWidth="1"/>
    <col min="2" max="2" width="27.85546875" customWidth="1"/>
    <col min="4" max="4" width="10" customWidth="1"/>
    <col min="6" max="6" width="9.140625" customWidth="1"/>
  </cols>
  <sheetData>
    <row r="2" spans="1:16" s="1" customFormat="1" ht="47.25" customHeight="1">
      <c r="B2" s="207" t="s">
        <v>164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s="1" customFormat="1" ht="18.75" customHeight="1">
      <c r="A3" s="3"/>
    </row>
    <row r="4" spans="1:16" s="1" customFormat="1" ht="18.75" customHeight="1">
      <c r="A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6" s="1" customFormat="1" ht="33.75" customHeight="1" thickBot="1">
      <c r="A5" s="3"/>
      <c r="B5" s="43" t="s">
        <v>74</v>
      </c>
      <c r="C5" s="44"/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</row>
    <row r="10" spans="1:16" ht="18.75">
      <c r="B10" s="48" t="s">
        <v>151</v>
      </c>
    </row>
    <row r="11" spans="1:16" ht="18.75">
      <c r="B11" s="48"/>
    </row>
    <row r="13" spans="1:16" ht="15.75">
      <c r="B13" s="52" t="s">
        <v>4</v>
      </c>
      <c r="E13" s="55" t="s">
        <v>157</v>
      </c>
    </row>
    <row r="17" spans="2:13" s="68" customFormat="1" ht="15.75" customHeight="1">
      <c r="B17" s="69"/>
      <c r="C17" s="269" t="e">
        <f>#REF!</f>
        <v>#REF!</v>
      </c>
      <c r="D17" s="270"/>
      <c r="E17" s="271"/>
    </row>
    <row r="18" spans="2:13">
      <c r="B18" s="67"/>
      <c r="C18" s="51">
        <v>2008</v>
      </c>
      <c r="D18" s="51">
        <v>2011</v>
      </c>
      <c r="E18" s="51">
        <v>2014</v>
      </c>
    </row>
    <row r="19" spans="2:13">
      <c r="B19" s="71" t="s">
        <v>6</v>
      </c>
      <c r="C19" s="118">
        <v>1.2396694214876033E-2</v>
      </c>
      <c r="D19" s="50">
        <v>6.1486864169927333E-3</v>
      </c>
      <c r="E19" s="50">
        <v>3.4183082271147164E-2</v>
      </c>
    </row>
    <row r="20" spans="2:13">
      <c r="B20" s="70" t="s">
        <v>152</v>
      </c>
      <c r="C20" s="118">
        <v>3.8370720188902009E-2</v>
      </c>
      <c r="D20" s="5">
        <v>0.11682504192286193</v>
      </c>
      <c r="E20" s="5">
        <v>0.10602549246813442</v>
      </c>
      <c r="H20" s="124"/>
      <c r="I20" s="104"/>
      <c r="J20" s="104"/>
      <c r="K20" s="119"/>
    </row>
    <row r="21" spans="2:13">
      <c r="B21" s="71" t="s">
        <v>5</v>
      </c>
      <c r="C21" s="118">
        <v>0.94923258559622192</v>
      </c>
      <c r="D21" s="5">
        <v>0.87702627166014535</v>
      </c>
      <c r="E21" s="5">
        <v>0.85979142526071839</v>
      </c>
    </row>
    <row r="25" spans="2:13" ht="15.75">
      <c r="B25" s="52" t="s">
        <v>116</v>
      </c>
      <c r="G25" s="55" t="s">
        <v>157</v>
      </c>
    </row>
    <row r="29" spans="2:13" ht="15" customHeight="1">
      <c r="B29" s="77"/>
      <c r="C29" s="101">
        <v>2008</v>
      </c>
      <c r="D29" s="80">
        <v>2011</v>
      </c>
      <c r="E29" s="81">
        <v>2014</v>
      </c>
    </row>
    <row r="30" spans="2:13" ht="25.5">
      <c r="B30" s="100" t="s">
        <v>13</v>
      </c>
      <c r="C30" s="148">
        <v>2.9940119760479042E-2</v>
      </c>
      <c r="D30" s="149">
        <v>4.8931383577052866E-2</v>
      </c>
      <c r="E30" s="49" t="e">
        <f>#REF!</f>
        <v>#REF!</v>
      </c>
    </row>
    <row r="31" spans="2:13" ht="25.5">
      <c r="B31" s="100" t="s">
        <v>12</v>
      </c>
      <c r="C31" s="148">
        <v>2.9341317365269463E-2</v>
      </c>
      <c r="D31" s="149">
        <v>2.0809898762654669E-2</v>
      </c>
      <c r="E31" s="49" t="e">
        <f>#REF!</f>
        <v>#REF!</v>
      </c>
      <c r="H31" s="124"/>
      <c r="I31" s="104"/>
      <c r="J31" s="104"/>
      <c r="K31" s="104"/>
      <c r="L31" s="104"/>
      <c r="M31" s="104"/>
    </row>
    <row r="32" spans="2:13" ht="25.5">
      <c r="B32" s="100" t="s">
        <v>11</v>
      </c>
      <c r="C32" s="148">
        <v>7.6047904191616764E-2</v>
      </c>
      <c r="D32" s="149">
        <v>5.6805399325084362E-2</v>
      </c>
      <c r="E32" s="49" t="e">
        <f>#REF!</f>
        <v>#REF!</v>
      </c>
    </row>
    <row r="33" spans="2:15">
      <c r="B33" s="100" t="s">
        <v>10</v>
      </c>
      <c r="C33" s="148">
        <v>0.17664670658682635</v>
      </c>
      <c r="D33" s="149">
        <v>0.13779527559055119</v>
      </c>
      <c r="E33" s="49" t="e">
        <f>#REF!</f>
        <v>#REF!</v>
      </c>
    </row>
    <row r="34" spans="2:15" ht="25.5">
      <c r="B34" s="100" t="s">
        <v>9</v>
      </c>
      <c r="C34" s="148">
        <v>0.18383233532934132</v>
      </c>
      <c r="D34" s="149">
        <v>0.17604049493813273</v>
      </c>
      <c r="E34" s="49" t="e">
        <f>#REF!</f>
        <v>#REF!</v>
      </c>
    </row>
    <row r="35" spans="2:15" ht="25.5">
      <c r="B35" s="100" t="s">
        <v>8</v>
      </c>
      <c r="C35" s="150">
        <v>0.50419161676646707</v>
      </c>
      <c r="D35" s="149">
        <v>0.55961754780652417</v>
      </c>
      <c r="E35" s="49" t="e">
        <f>#REF!</f>
        <v>#REF!</v>
      </c>
    </row>
    <row r="39" spans="2:15" ht="15.75">
      <c r="B39" s="52" t="s">
        <v>118</v>
      </c>
      <c r="G39" s="55" t="s">
        <v>157</v>
      </c>
    </row>
    <row r="41" spans="2:15">
      <c r="B41" s="257" t="e">
        <f>C17</f>
        <v>#REF!</v>
      </c>
      <c r="C41" s="257"/>
      <c r="D41" s="257"/>
      <c r="E41" s="257"/>
      <c r="F41" s="257"/>
      <c r="G41" s="257"/>
      <c r="H41" s="257"/>
    </row>
    <row r="42" spans="2:15" ht="15" customHeight="1">
      <c r="B42" s="258"/>
      <c r="C42" s="260" t="s">
        <v>24</v>
      </c>
      <c r="D42" s="260"/>
      <c r="E42" s="260" t="s">
        <v>25</v>
      </c>
      <c r="F42" s="260"/>
      <c r="G42" s="260" t="s">
        <v>26</v>
      </c>
      <c r="H42" s="260"/>
    </row>
    <row r="43" spans="2:15" ht="38.25">
      <c r="B43" s="259"/>
      <c r="C43" s="14" t="s">
        <v>35</v>
      </c>
      <c r="D43" s="14" t="s">
        <v>36</v>
      </c>
      <c r="E43" s="14" t="s">
        <v>35</v>
      </c>
      <c r="F43" s="14" t="s">
        <v>36</v>
      </c>
      <c r="G43" s="14" t="s">
        <v>37</v>
      </c>
      <c r="H43" s="14" t="s">
        <v>38</v>
      </c>
    </row>
    <row r="44" spans="2:15">
      <c r="B44" s="6">
        <v>2008</v>
      </c>
      <c r="C44" s="5">
        <v>0.6491332934847579</v>
      </c>
      <c r="D44" s="5">
        <v>6.3359234907352069E-2</v>
      </c>
      <c r="E44" s="5">
        <v>0.1297071129707113</v>
      </c>
      <c r="F44" s="5">
        <v>2.1518230723251645E-2</v>
      </c>
      <c r="G44" s="5">
        <v>7.9497907949790794E-2</v>
      </c>
      <c r="H44" s="5">
        <v>5.6784219964136282E-2</v>
      </c>
    </row>
    <row r="45" spans="2:15">
      <c r="B45" s="6">
        <v>2011</v>
      </c>
      <c r="C45" s="118">
        <v>0.60517435320584922</v>
      </c>
      <c r="D45" s="118">
        <v>6.7491563554555684E-2</v>
      </c>
      <c r="E45" s="118">
        <v>0.13835770528683913</v>
      </c>
      <c r="F45" s="118">
        <v>3.3183352080989874E-2</v>
      </c>
      <c r="G45" s="118">
        <v>7.536557930258718E-2</v>
      </c>
      <c r="H45" s="118">
        <v>8.0427446569178856E-2</v>
      </c>
    </row>
    <row r="46" spans="2:15">
      <c r="B46" s="6">
        <v>2014</v>
      </c>
      <c r="C46" s="5" t="e">
        <f>#REF!</f>
        <v>#REF!</v>
      </c>
      <c r="D46" s="5" t="e">
        <f>#REF!</f>
        <v>#REF!</v>
      </c>
      <c r="E46" s="5" t="e">
        <f>#REF!</f>
        <v>#REF!</v>
      </c>
      <c r="F46" s="5" t="e">
        <f>#REF!</f>
        <v>#REF!</v>
      </c>
      <c r="G46" s="5" t="e">
        <f>#REF!</f>
        <v>#REF!</v>
      </c>
      <c r="H46" s="5" t="e">
        <f>#REF!</f>
        <v>#REF!</v>
      </c>
      <c r="K46" s="124"/>
      <c r="L46" s="104"/>
      <c r="M46" s="104"/>
      <c r="N46" s="104"/>
      <c r="O46" s="104"/>
    </row>
    <row r="49" spans="2:17" ht="15.75">
      <c r="B49" s="52" t="s">
        <v>119</v>
      </c>
      <c r="E49" s="54" t="s">
        <v>158</v>
      </c>
    </row>
    <row r="51" spans="2:17" s="53" customFormat="1" ht="15" customHeight="1">
      <c r="C51" s="266" t="s">
        <v>153</v>
      </c>
      <c r="D51" s="266"/>
      <c r="E51" s="267"/>
      <c r="F51" s="268" t="s">
        <v>154</v>
      </c>
      <c r="G51" s="266"/>
      <c r="H51" s="267"/>
      <c r="I51" s="268" t="s">
        <v>155</v>
      </c>
      <c r="J51" s="266"/>
      <c r="K51" s="267"/>
      <c r="L51" s="268" t="s">
        <v>159</v>
      </c>
      <c r="M51" s="266"/>
      <c r="N51" s="267"/>
      <c r="O51" s="268" t="s">
        <v>160</v>
      </c>
      <c r="P51" s="266"/>
      <c r="Q51" s="267"/>
    </row>
    <row r="52" spans="2:17">
      <c r="B52" s="31"/>
      <c r="C52" s="129">
        <v>2008</v>
      </c>
      <c r="D52" s="129">
        <v>2011</v>
      </c>
      <c r="E52" s="35">
        <v>2014</v>
      </c>
      <c r="F52" s="111">
        <v>2008</v>
      </c>
      <c r="G52" s="111">
        <v>2011</v>
      </c>
      <c r="H52" s="35">
        <v>2014</v>
      </c>
      <c r="I52" s="129">
        <v>2008</v>
      </c>
      <c r="J52" s="129">
        <v>2011</v>
      </c>
      <c r="K52" s="35">
        <v>2014</v>
      </c>
      <c r="L52" s="111">
        <v>2008</v>
      </c>
      <c r="M52" s="111">
        <v>2011</v>
      </c>
      <c r="N52" s="35">
        <v>2014</v>
      </c>
      <c r="O52" s="129">
        <v>2008</v>
      </c>
      <c r="P52" s="129">
        <v>2011</v>
      </c>
      <c r="Q52" s="35">
        <v>2014</v>
      </c>
    </row>
    <row r="53" spans="2:17">
      <c r="B53" s="6" t="e">
        <f>C17</f>
        <v>#REF!</v>
      </c>
      <c r="C53" s="146">
        <v>0.68439928272564254</v>
      </c>
      <c r="D53" s="102">
        <v>0.63442069741282336</v>
      </c>
      <c r="E53" s="5" t="e">
        <f>#REF!</f>
        <v>#REF!</v>
      </c>
      <c r="F53" s="102">
        <v>0.12193664076509265</v>
      </c>
      <c r="G53" s="107">
        <f>[1]Taules!F84</f>
        <v>0.63442069741282336</v>
      </c>
      <c r="H53" s="5" t="e">
        <f>#REF!</f>
        <v>#REF!</v>
      </c>
      <c r="I53" s="147">
        <v>0.16796174536760311</v>
      </c>
      <c r="J53" s="102">
        <v>0.2283464566929134</v>
      </c>
      <c r="K53" s="5" t="e">
        <f>#REF!</f>
        <v>#REF!</v>
      </c>
      <c r="L53" s="102">
        <v>2.5104602510460251E-2</v>
      </c>
      <c r="M53" s="107">
        <f>[1]Taules!H84</f>
        <v>0.2283464566929134</v>
      </c>
      <c r="N53" s="5" t="e">
        <f>#REF!</f>
        <v>#REF!</v>
      </c>
      <c r="O53" s="147">
        <v>5.977286312014345E-4</v>
      </c>
      <c r="P53" s="102">
        <v>3.937007874015748E-3</v>
      </c>
      <c r="Q53" s="5" t="e">
        <f>#REF!</f>
        <v>#REF!</v>
      </c>
    </row>
    <row r="54" spans="2:17">
      <c r="C54">
        <f>C53/100</f>
        <v>6.8439928272564258E-3</v>
      </c>
      <c r="D54" s="113"/>
      <c r="F54">
        <f>F53/100</f>
        <v>1.2193664076509266E-3</v>
      </c>
      <c r="I54">
        <f>I53/100</f>
        <v>1.6796174536760312E-3</v>
      </c>
      <c r="L54">
        <f>L53/100</f>
        <v>2.5104602510460253E-4</v>
      </c>
      <c r="O54">
        <f>O53/100</f>
        <v>5.9772863120143452E-6</v>
      </c>
    </row>
    <row r="56" spans="2:17" ht="15" customHeight="1">
      <c r="C56" s="261" t="e">
        <f>C17</f>
        <v>#REF!</v>
      </c>
      <c r="D56" s="261"/>
      <c r="E56" s="261"/>
      <c r="H56" s="261" t="e">
        <f>C17</f>
        <v>#REF!</v>
      </c>
      <c r="I56" s="261"/>
      <c r="J56" s="261"/>
      <c r="K56" s="261"/>
      <c r="L56" s="261"/>
    </row>
    <row r="57" spans="2:17">
      <c r="C57" s="39">
        <v>2008</v>
      </c>
      <c r="D57" s="39">
        <v>2011</v>
      </c>
      <c r="E57" s="39">
        <v>2014</v>
      </c>
      <c r="H57" s="103">
        <v>2008</v>
      </c>
      <c r="I57" s="111"/>
      <c r="J57" s="103">
        <v>2011</v>
      </c>
      <c r="K57" s="111"/>
      <c r="L57" s="103">
        <v>2014</v>
      </c>
    </row>
    <row r="58" spans="2:17">
      <c r="B58" s="39" t="s">
        <v>153</v>
      </c>
      <c r="C58" s="125">
        <v>0.64823348694316441</v>
      </c>
      <c r="D58" s="102">
        <v>0.68439928272564254</v>
      </c>
      <c r="E58" s="5" t="e">
        <f>E53</f>
        <v>#REF!</v>
      </c>
      <c r="G58" s="103" t="s">
        <v>153</v>
      </c>
      <c r="H58" s="127">
        <f>C58</f>
        <v>0.64823348694316441</v>
      </c>
      <c r="I58" s="107"/>
      <c r="J58" s="102">
        <f>D58</f>
        <v>0.68439928272564254</v>
      </c>
      <c r="K58" s="102"/>
      <c r="L58" s="5" t="e">
        <f>E58</f>
        <v>#REF!</v>
      </c>
    </row>
    <row r="59" spans="2:17">
      <c r="B59" s="39" t="s">
        <v>154</v>
      </c>
      <c r="C59" s="126">
        <v>0.13210445468509985</v>
      </c>
      <c r="D59" s="102">
        <v>0.12193664076509265</v>
      </c>
      <c r="E59" s="5" t="e">
        <f>H53</f>
        <v>#REF!</v>
      </c>
      <c r="G59" s="103"/>
      <c r="H59" s="127"/>
      <c r="I59" s="107"/>
      <c r="J59" s="102"/>
      <c r="K59" s="102"/>
      <c r="L59" s="5"/>
    </row>
    <row r="60" spans="2:17" ht="25.5">
      <c r="B60" s="39" t="s">
        <v>155</v>
      </c>
      <c r="C60" s="126">
        <v>0.19406041986687148</v>
      </c>
      <c r="D60" s="102">
        <v>0.16796174536760311</v>
      </c>
      <c r="E60" s="5" t="e">
        <f>K53</f>
        <v>#REF!</v>
      </c>
      <c r="G60" s="103" t="s">
        <v>155</v>
      </c>
      <c r="H60" s="126">
        <f>C60</f>
        <v>0.19406041986687148</v>
      </c>
      <c r="I60" s="112"/>
      <c r="J60" s="102">
        <f>D60</f>
        <v>0.16796174536760311</v>
      </c>
      <c r="K60" s="102"/>
      <c r="L60" s="5" t="e">
        <f>E60</f>
        <v>#REF!</v>
      </c>
    </row>
    <row r="61" spans="2:17">
      <c r="B61" s="38" t="s">
        <v>159</v>
      </c>
      <c r="C61" s="126">
        <v>2.1505376344086023E-2</v>
      </c>
      <c r="D61" s="102">
        <v>2.5104602510460251E-2</v>
      </c>
      <c r="E61" s="5" t="e">
        <f>N53</f>
        <v>#REF!</v>
      </c>
    </row>
    <row r="62" spans="2:17">
      <c r="B62" s="56" t="s">
        <v>156</v>
      </c>
      <c r="C62" s="126">
        <v>4.0962621607782898E-3</v>
      </c>
      <c r="D62" s="102">
        <v>5.977286312014345E-4</v>
      </c>
      <c r="E62" s="5" t="e">
        <f>Q53</f>
        <v>#REF!</v>
      </c>
    </row>
    <row r="63" spans="2:17">
      <c r="I63" t="s">
        <v>177</v>
      </c>
    </row>
    <row r="65" spans="2:16" ht="15.75">
      <c r="B65" s="52" t="s">
        <v>120</v>
      </c>
      <c r="E65" s="55" t="s">
        <v>157</v>
      </c>
      <c r="I65" s="258"/>
      <c r="J65" s="262" t="s">
        <v>0</v>
      </c>
      <c r="K65" s="260" t="s">
        <v>24</v>
      </c>
      <c r="L65" s="260"/>
      <c r="M65" s="260" t="s">
        <v>25</v>
      </c>
      <c r="N65" s="260"/>
      <c r="O65" s="260" t="s">
        <v>26</v>
      </c>
      <c r="P65" s="260"/>
    </row>
    <row r="66" spans="2:16" ht="38.25">
      <c r="B66" s="57" t="s">
        <v>144</v>
      </c>
      <c r="I66" s="259"/>
      <c r="J66" s="263"/>
      <c r="K66" s="14" t="s">
        <v>35</v>
      </c>
      <c r="L66" s="14" t="s">
        <v>36</v>
      </c>
      <c r="M66" s="14" t="s">
        <v>35</v>
      </c>
      <c r="N66" s="14" t="s">
        <v>36</v>
      </c>
      <c r="O66" s="14" t="s">
        <v>37</v>
      </c>
      <c r="P66" s="14" t="s">
        <v>38</v>
      </c>
    </row>
    <row r="67" spans="2:16">
      <c r="I67" s="6" t="e">
        <f>C17</f>
        <v>#REF!</v>
      </c>
      <c r="J67" s="4">
        <v>81</v>
      </c>
      <c r="K67" s="5">
        <f>62/J67</f>
        <v>0.76543209876543206</v>
      </c>
      <c r="L67" s="5">
        <f>5/J67</f>
        <v>6.1728395061728392E-2</v>
      </c>
      <c r="M67" s="5">
        <f>3/J67</f>
        <v>3.7037037037037035E-2</v>
      </c>
      <c r="N67" s="5">
        <f>0/J67</f>
        <v>0</v>
      </c>
      <c r="O67" s="5">
        <f>8/J67</f>
        <v>9.8765432098765427E-2</v>
      </c>
      <c r="P67" s="5">
        <f>3/J67</f>
        <v>3.7037037037037035E-2</v>
      </c>
    </row>
    <row r="69" spans="2:16">
      <c r="B69" s="31"/>
      <c r="C69" s="97" t="e">
        <f>C17</f>
        <v>#REF!</v>
      </c>
      <c r="D69" s="98"/>
      <c r="E69" s="99"/>
    </row>
    <row r="70" spans="2:16">
      <c r="B70" s="31"/>
      <c r="C70" s="129">
        <v>2008</v>
      </c>
      <c r="D70" s="129">
        <v>2011</v>
      </c>
      <c r="E70" s="39">
        <v>2014</v>
      </c>
    </row>
    <row r="71" spans="2:16">
      <c r="B71" s="39" t="s">
        <v>75</v>
      </c>
      <c r="C71" s="34"/>
      <c r="D71" s="102">
        <v>4.8368953880764905E-2</v>
      </c>
      <c r="E71" s="5"/>
    </row>
    <row r="72" spans="2:16" ht="25.5">
      <c r="B72" s="39" t="s">
        <v>27</v>
      </c>
      <c r="C72" s="151">
        <v>2.0125786163522012E-2</v>
      </c>
      <c r="D72" s="118">
        <v>3.2058492688413945E-2</v>
      </c>
      <c r="E72" s="5" t="e">
        <f>#REF!</f>
        <v>#REF!</v>
      </c>
    </row>
    <row r="73" spans="2:16" ht="25.5">
      <c r="B73" s="39" t="s">
        <v>28</v>
      </c>
      <c r="C73" s="151">
        <v>1.5723270440251572E-2</v>
      </c>
      <c r="D73" s="118">
        <v>3.2058492688413945E-2</v>
      </c>
      <c r="E73" s="5" t="e">
        <f>#REF!</f>
        <v>#REF!</v>
      </c>
      <c r="I73" s="31"/>
      <c r="J73" s="97" t="e">
        <f>C17</f>
        <v>#REF!</v>
      </c>
      <c r="K73" s="98"/>
      <c r="L73" s="99"/>
    </row>
    <row r="74" spans="2:16" ht="25.5">
      <c r="B74" s="39" t="s">
        <v>29</v>
      </c>
      <c r="C74" s="152">
        <v>3.7106918238993709E-2</v>
      </c>
      <c r="D74" s="118">
        <v>4.4994375703037118E-2</v>
      </c>
      <c r="E74" s="5" t="e">
        <f>#REF!</f>
        <v>#REF!</v>
      </c>
      <c r="I74" s="31"/>
      <c r="J74" s="103">
        <v>2008</v>
      </c>
      <c r="K74" s="103">
        <v>2011</v>
      </c>
      <c r="L74" s="103">
        <v>2014</v>
      </c>
    </row>
    <row r="75" spans="2:16" ht="25.5">
      <c r="B75" s="39" t="s">
        <v>30</v>
      </c>
      <c r="C75" s="50">
        <v>4.5283018867924525E-2</v>
      </c>
      <c r="D75" s="118">
        <v>5.736782902137233E-2</v>
      </c>
      <c r="E75" s="5" t="e">
        <f>#REF!</f>
        <v>#REF!</v>
      </c>
      <c r="I75" s="103" t="s">
        <v>178</v>
      </c>
      <c r="J75" s="113">
        <f>SUM(C78:C79)</f>
        <v>0.38050314465408808</v>
      </c>
      <c r="K75" s="113">
        <f>SUM(D78:D79)</f>
        <v>0.34308211473565803</v>
      </c>
      <c r="L75" s="113" t="e">
        <f>SUM(E78:E79)</f>
        <v>#REF!</v>
      </c>
    </row>
    <row r="76" spans="2:16" ht="25.5">
      <c r="B76" s="39" t="s">
        <v>31</v>
      </c>
      <c r="C76" s="152">
        <v>0.20754716981132076</v>
      </c>
      <c r="D76" s="118">
        <v>0.19966254218222723</v>
      </c>
      <c r="E76" s="5" t="e">
        <f>#REF!</f>
        <v>#REF!</v>
      </c>
    </row>
    <row r="77" spans="2:16" ht="25.5">
      <c r="B77" s="39" t="s">
        <v>32</v>
      </c>
      <c r="C77" s="50">
        <v>0.29371069182389936</v>
      </c>
      <c r="D77" s="118">
        <v>0.24521934758155231</v>
      </c>
      <c r="E77" s="5" t="e">
        <f>#REF!</f>
        <v>#REF!</v>
      </c>
      <c r="I77" s="118"/>
      <c r="J77" s="118"/>
      <c r="K77" s="118"/>
      <c r="L77" s="118"/>
      <c r="M77" s="118"/>
      <c r="N77" s="118"/>
      <c r="O77" s="118"/>
      <c r="P77" s="118"/>
    </row>
    <row r="78" spans="2:16" ht="25.5">
      <c r="B78" s="39" t="s">
        <v>33</v>
      </c>
      <c r="C78" s="151">
        <v>0.26792452830188679</v>
      </c>
      <c r="D78" s="118">
        <v>0.24184476940382452</v>
      </c>
      <c r="E78" s="5" t="e">
        <f>#REF!</f>
        <v>#REF!</v>
      </c>
    </row>
    <row r="79" spans="2:16" ht="25.5">
      <c r="B79" s="39" t="s">
        <v>34</v>
      </c>
      <c r="C79" s="151">
        <v>0.11257861635220126</v>
      </c>
      <c r="D79" s="118">
        <v>0.10123734533183353</v>
      </c>
      <c r="E79" s="5" t="e">
        <f>#REF!</f>
        <v>#REF!</v>
      </c>
    </row>
    <row r="83" spans="2:12" ht="15.75">
      <c r="B83" s="52" t="s">
        <v>147</v>
      </c>
    </row>
    <row r="84" spans="2:12" ht="15.75" customHeight="1"/>
    <row r="86" spans="2:12">
      <c r="G86" s="120"/>
      <c r="H86" s="121"/>
      <c r="I86" s="121"/>
      <c r="J86" s="121"/>
      <c r="K86" s="121"/>
      <c r="L86" s="121"/>
    </row>
    <row r="87" spans="2:12">
      <c r="C87" s="264" t="e">
        <f>C17</f>
        <v>#REF!</v>
      </c>
      <c r="D87" s="265"/>
      <c r="E87" s="265"/>
    </row>
    <row r="88" spans="2:12">
      <c r="C88" s="111">
        <v>2008</v>
      </c>
      <c r="D88" s="130">
        <v>2011</v>
      </c>
      <c r="E88" s="64">
        <v>2014</v>
      </c>
      <c r="G88" s="124"/>
      <c r="H88" s="104"/>
      <c r="I88" s="104"/>
      <c r="J88" s="104"/>
      <c r="K88" s="124"/>
    </row>
    <row r="89" spans="2:12">
      <c r="B89" s="58" t="s">
        <v>77</v>
      </c>
      <c r="C89" s="121">
        <v>5.5561904761904763</v>
      </c>
      <c r="D89" s="153">
        <v>5.4970297029702975</v>
      </c>
      <c r="E89" s="8" t="e">
        <f>#REF!</f>
        <v>#REF!</v>
      </c>
    </row>
    <row r="90" spans="2:12">
      <c r="B90" s="58" t="s">
        <v>78</v>
      </c>
      <c r="C90" s="121">
        <v>5.0731552162849871</v>
      </c>
      <c r="D90" s="153">
        <v>4.6486129458388374</v>
      </c>
      <c r="E90" s="8" t="e">
        <f>#REF!</f>
        <v>#REF!</v>
      </c>
    </row>
    <row r="91" spans="2:12">
      <c r="B91" s="58" t="s">
        <v>79</v>
      </c>
      <c r="C91" s="121">
        <v>4.7833545108005087</v>
      </c>
      <c r="D91" s="153">
        <v>4.5300330033003302</v>
      </c>
      <c r="E91" s="8" t="e">
        <f>#REF!</f>
        <v>#REF!</v>
      </c>
    </row>
    <row r="92" spans="2:12">
      <c r="B92" s="58" t="s">
        <v>80</v>
      </c>
      <c r="C92" s="121">
        <v>4.5447619047619048</v>
      </c>
      <c r="D92" s="153">
        <v>4.6145214521452145</v>
      </c>
      <c r="E92" s="8" t="e">
        <f>#REF!</f>
        <v>#REF!</v>
      </c>
    </row>
    <row r="93" spans="2:12">
      <c r="B93" s="58" t="s">
        <v>81</v>
      </c>
      <c r="C93" s="121">
        <v>5.3414330218068535</v>
      </c>
      <c r="D93" s="153">
        <v>5.2647058823529411</v>
      </c>
      <c r="E93" s="8" t="e">
        <f>#REF!</f>
        <v>#REF!</v>
      </c>
    </row>
    <row r="98" spans="2:11" ht="15.75">
      <c r="B98" s="52" t="s">
        <v>130</v>
      </c>
    </row>
    <row r="99" spans="2:11" ht="15.75">
      <c r="B99" s="52"/>
    </row>
    <row r="100" spans="2:11">
      <c r="B100" s="63"/>
      <c r="C100" s="109" t="e">
        <f>C17</f>
        <v>#REF!</v>
      </c>
      <c r="D100" s="122"/>
      <c r="E100" s="110"/>
    </row>
    <row r="101" spans="2:11">
      <c r="B101" s="72"/>
      <c r="C101" s="123">
        <v>2008</v>
      </c>
      <c r="D101" s="123">
        <v>2011</v>
      </c>
      <c r="E101" s="7">
        <v>2014</v>
      </c>
    </row>
    <row r="102" spans="2:11" ht="25.5">
      <c r="B102" s="33" t="s">
        <v>64</v>
      </c>
      <c r="C102" s="107">
        <v>0.86486486486486491</v>
      </c>
      <c r="D102" s="107">
        <v>0.64935064935064934</v>
      </c>
      <c r="E102" s="5" t="e">
        <f>#REF!</f>
        <v>#REF!</v>
      </c>
      <c r="H102" s="124"/>
      <c r="I102" s="104"/>
      <c r="J102" s="104"/>
      <c r="K102" s="104"/>
    </row>
    <row r="103" spans="2:11" ht="25.5">
      <c r="B103" s="33" t="s">
        <v>65</v>
      </c>
      <c r="C103" s="107">
        <v>5.4054054054054057E-2</v>
      </c>
      <c r="D103" s="107">
        <v>0.23376623376623376</v>
      </c>
      <c r="E103" s="5" t="e">
        <f>#REF!</f>
        <v>#REF!</v>
      </c>
    </row>
    <row r="104" spans="2:11" ht="25.5">
      <c r="B104" s="33" t="s">
        <v>66</v>
      </c>
      <c r="C104" s="107">
        <v>5.4054054054054057E-2</v>
      </c>
      <c r="D104" s="107">
        <v>9.0909090909090912E-2</v>
      </c>
      <c r="E104" s="5" t="e">
        <f>#REF!</f>
        <v>#REF!</v>
      </c>
    </row>
    <row r="105" spans="2:11" ht="25.5">
      <c r="B105" s="59" t="s">
        <v>67</v>
      </c>
      <c r="C105" s="107">
        <v>2.7027027027027029E-2</v>
      </c>
      <c r="D105" s="107">
        <v>2.5974025974025976E-2</v>
      </c>
      <c r="E105" s="5" t="e">
        <f>#REF!</f>
        <v>#REF!</v>
      </c>
    </row>
    <row r="106" spans="2:11" ht="15.75">
      <c r="B106" s="52"/>
    </row>
    <row r="109" spans="2:11" ht="15" customHeight="1">
      <c r="B109" s="52" t="s">
        <v>134</v>
      </c>
    </row>
    <row r="112" spans="2:11">
      <c r="B112" s="60"/>
      <c r="C112" s="252" t="s">
        <v>76</v>
      </c>
      <c r="D112" s="253"/>
      <c r="E112" s="253"/>
      <c r="F112" s="253"/>
      <c r="G112" s="253"/>
      <c r="H112" s="253"/>
      <c r="I112" s="253"/>
      <c r="J112" s="253"/>
      <c r="K112" s="253"/>
    </row>
    <row r="113" spans="2:13">
      <c r="B113" s="61"/>
      <c r="C113" s="250" t="s">
        <v>161</v>
      </c>
      <c r="D113" s="251"/>
      <c r="E113" s="251"/>
      <c r="F113" s="251"/>
      <c r="G113" s="251"/>
      <c r="H113" s="251"/>
      <c r="I113" s="251"/>
      <c r="J113" s="251"/>
      <c r="K113" s="251"/>
    </row>
    <row r="114" spans="2:13">
      <c r="B114" s="61"/>
      <c r="C114" s="254">
        <v>2008</v>
      </c>
      <c r="D114" s="255"/>
      <c r="E114" s="256"/>
      <c r="F114" s="128"/>
      <c r="G114" s="105">
        <v>2011</v>
      </c>
      <c r="H114" s="108"/>
      <c r="I114" s="106"/>
      <c r="J114" s="108"/>
      <c r="K114" s="105">
        <v>2014</v>
      </c>
      <c r="L114" s="108"/>
      <c r="M114" s="106"/>
    </row>
    <row r="115" spans="2:13" ht="25.5">
      <c r="B115" s="62"/>
      <c r="C115" s="129" t="s">
        <v>71</v>
      </c>
      <c r="D115" s="129" t="s">
        <v>72</v>
      </c>
      <c r="E115" s="129" t="s">
        <v>73</v>
      </c>
      <c r="F115" s="111"/>
      <c r="G115" s="129" t="s">
        <v>71</v>
      </c>
      <c r="H115" s="129" t="s">
        <v>72</v>
      </c>
      <c r="I115" s="129" t="s">
        <v>73</v>
      </c>
      <c r="J115" s="111"/>
      <c r="K115" s="39" t="s">
        <v>71</v>
      </c>
      <c r="L115" s="39" t="s">
        <v>72</v>
      </c>
      <c r="M115" s="39" t="s">
        <v>73</v>
      </c>
    </row>
    <row r="116" spans="2:13">
      <c r="B116" s="7" t="e">
        <f>C17</f>
        <v>#REF!</v>
      </c>
      <c r="C116" s="148">
        <v>0.12492528392109982</v>
      </c>
      <c r="D116" s="148">
        <v>0.21099820681410639</v>
      </c>
      <c r="E116" s="148">
        <v>8.4279736999402277E-2</v>
      </c>
      <c r="F116" s="107"/>
      <c r="G116" s="118">
        <v>0.15129358830146231</v>
      </c>
      <c r="H116" s="118">
        <v>0.16254218222722161</v>
      </c>
      <c r="I116" s="118">
        <v>0.11754780652418448</v>
      </c>
      <c r="J116" s="107"/>
      <c r="K116" s="5" t="e">
        <f>#REF!</f>
        <v>#REF!</v>
      </c>
      <c r="L116" s="5" t="e">
        <f>#REF!</f>
        <v>#REF!</v>
      </c>
      <c r="M116" s="5" t="e">
        <f>#REF!</f>
        <v>#REF!</v>
      </c>
    </row>
    <row r="120" spans="2:13">
      <c r="B120" t="s">
        <v>179</v>
      </c>
    </row>
    <row r="124" spans="2:13">
      <c r="B124" s="26"/>
      <c r="C124" s="78" t="s">
        <v>49</v>
      </c>
      <c r="D124" s="79"/>
      <c r="E124" s="79"/>
      <c r="F124" s="79"/>
      <c r="G124" s="79"/>
      <c r="H124" s="79"/>
      <c r="I124" s="79"/>
      <c r="J124" s="79"/>
      <c r="K124" s="79"/>
    </row>
    <row r="125" spans="2:13">
      <c r="B125" s="27"/>
      <c r="C125" s="58" t="s">
        <v>54</v>
      </c>
      <c r="D125" s="66"/>
      <c r="E125" s="58" t="s">
        <v>55</v>
      </c>
      <c r="F125" s="66" t="s">
        <v>149</v>
      </c>
      <c r="G125" s="66" t="s">
        <v>165</v>
      </c>
      <c r="H125" s="66"/>
      <c r="I125" s="58" t="s">
        <v>166</v>
      </c>
      <c r="J125" s="66"/>
      <c r="K125" s="66"/>
    </row>
    <row r="126" spans="2:13">
      <c r="B126" s="27"/>
      <c r="C126" s="58" t="s">
        <v>52</v>
      </c>
      <c r="D126" s="58" t="s">
        <v>53</v>
      </c>
      <c r="E126" s="58" t="s">
        <v>52</v>
      </c>
      <c r="F126" s="58" t="s">
        <v>53</v>
      </c>
      <c r="G126" s="58" t="s">
        <v>52</v>
      </c>
      <c r="H126" s="58" t="s">
        <v>53</v>
      </c>
      <c r="I126" s="58" t="s">
        <v>54</v>
      </c>
      <c r="J126" s="58" t="s">
        <v>55</v>
      </c>
      <c r="K126" s="58" t="s">
        <v>56</v>
      </c>
    </row>
    <row r="127" spans="2:13">
      <c r="B127" s="6" t="e">
        <f>C17</f>
        <v>#REF!</v>
      </c>
      <c r="C127" s="8" t="e">
        <f>#REF!</f>
        <v>#REF!</v>
      </c>
      <c r="D127" s="8" t="e">
        <f>#REF!</f>
        <v>#REF!</v>
      </c>
      <c r="E127" s="8" t="e">
        <f>#REF!</f>
        <v>#REF!</v>
      </c>
      <c r="F127" s="8" t="e">
        <f>#REF!</f>
        <v>#REF!</v>
      </c>
      <c r="G127" s="8" t="e">
        <f>#REF!</f>
        <v>#REF!</v>
      </c>
      <c r="H127" s="8" t="e">
        <f>#REF!</f>
        <v>#REF!</v>
      </c>
      <c r="I127" s="8" t="e">
        <f>#REF!</f>
        <v>#REF!</v>
      </c>
      <c r="J127" s="8" t="e">
        <f>#REF!</f>
        <v>#REF!</v>
      </c>
      <c r="K127" s="8" t="e">
        <f>#REF!</f>
        <v>#REF!</v>
      </c>
    </row>
  </sheetData>
  <mergeCells count="23">
    <mergeCell ref="M65:N65"/>
    <mergeCell ref="O65:P65"/>
    <mergeCell ref="C87:E87"/>
    <mergeCell ref="B2:P2"/>
    <mergeCell ref="C51:E51"/>
    <mergeCell ref="F51:H51"/>
    <mergeCell ref="I51:K51"/>
    <mergeCell ref="L51:N51"/>
    <mergeCell ref="C17:E17"/>
    <mergeCell ref="O51:Q51"/>
    <mergeCell ref="C113:K113"/>
    <mergeCell ref="C112:K112"/>
    <mergeCell ref="C114:E114"/>
    <mergeCell ref="B41:H41"/>
    <mergeCell ref="B42:B43"/>
    <mergeCell ref="C42:D42"/>
    <mergeCell ref="E42:F42"/>
    <mergeCell ref="G42:H42"/>
    <mergeCell ref="H56:L56"/>
    <mergeCell ref="I65:I66"/>
    <mergeCell ref="J65:J66"/>
    <mergeCell ref="K65:L65"/>
    <mergeCell ref="C56:E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3</vt:i4>
      </vt:variant>
    </vt:vector>
  </HeadingPairs>
  <TitlesOfParts>
    <vt:vector size="10" baseType="lpstr">
      <vt:lpstr>Fitxa Tècnica</vt:lpstr>
      <vt:lpstr>Resum</vt:lpstr>
      <vt:lpstr>Index</vt:lpstr>
      <vt:lpstr>Taules</vt:lpstr>
      <vt:lpstr>Gràfics</vt:lpstr>
      <vt:lpstr>Comparativa</vt:lpstr>
      <vt:lpstr>Taules comparativa</vt:lpstr>
      <vt:lpstr>Gràfics!Àrea_d'impressió</vt:lpstr>
      <vt:lpstr>Resum!Àrea_d'impressió</vt:lpstr>
      <vt:lpstr>Taules!Àrea_d'impressió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2017-09-29T06:13:40Z</cp:lastPrinted>
  <dcterms:created xsi:type="dcterms:W3CDTF">2011-09-02T08:28:18Z</dcterms:created>
  <dcterms:modified xsi:type="dcterms:W3CDTF">2017-10-16T12:17:48Z</dcterms:modified>
</cp:coreProperties>
</file>