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5.xml" ContentType="application/vnd.openxmlformats-officedocument.drawing+xml"/>
  <Override PartName="/xl/charts/chart40.xml" ContentType="application/vnd.openxmlformats-officedocument.drawingml.chart+xml"/>
  <Override PartName="/xl/theme/themeOverride1.xml" ContentType="application/vnd.openxmlformats-officedocument.themeOverride+xml"/>
  <Override PartName="/xl/charts/chart41.xml" ContentType="application/vnd.openxmlformats-officedocument.drawingml.chart+xml"/>
  <Override PartName="/xl/theme/themeOverride2.xml" ContentType="application/vnd.openxmlformats-officedocument.themeOverride+xml"/>
  <Override PartName="/xl/charts/chart42.xml" ContentType="application/vnd.openxmlformats-officedocument.drawingml.chart+xml"/>
  <Override PartName="/xl/theme/themeOverride3.xml" ContentType="application/vnd.openxmlformats-officedocument.themeOverride+xml"/>
  <Override PartName="/xl/charts/chart43.xml" ContentType="application/vnd.openxmlformats-officedocument.drawingml.chart+xml"/>
  <Override PartName="/xl/theme/themeOverride4.xml" ContentType="application/vnd.openxmlformats-officedocument.themeOverride+xml"/>
  <Override PartName="/xl/charts/chart44.xml" ContentType="application/vnd.openxmlformats-officedocument.drawingml.chart+xml"/>
  <Override PartName="/xl/theme/themeOverride5.xml" ContentType="application/vnd.openxmlformats-officedocument.themeOverride+xml"/>
  <Override PartName="/xl/charts/chart45.xml" ContentType="application/vnd.openxmlformats-officedocument.drawingml.chart+xml"/>
  <Override PartName="/xl/theme/themeOverride6.xml" ContentType="application/vnd.openxmlformats-officedocument.themeOverride+xml"/>
  <Override PartName="/xl/charts/chart46.xml" ContentType="application/vnd.openxmlformats-officedocument.drawingml.chart+xml"/>
  <Override PartName="/xl/theme/themeOverride7.xml" ContentType="application/vnd.openxmlformats-officedocument.themeOverride+xml"/>
  <Override PartName="/xl/charts/chart4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-15" yWindow="-15" windowWidth="14400" windowHeight="12855"/>
  </bookViews>
  <sheets>
    <sheet name="Fitxa tècnica" sheetId="2" r:id="rId1"/>
    <sheet name="Index" sheetId="7" r:id="rId2"/>
    <sheet name="Resum " sheetId="8" r:id="rId3"/>
    <sheet name="Taules" sheetId="1" r:id="rId4"/>
    <sheet name="Gràfics" sheetId="4" r:id="rId5"/>
    <sheet name="Comparativa" sheetId="5" r:id="rId6"/>
    <sheet name="Taules comparativa" sheetId="6" state="hidden" r:id="rId7"/>
  </sheets>
  <externalReferences>
    <externalReference r:id="rId8"/>
  </externalReferences>
  <definedNames>
    <definedName name="_xlnm.Print_Area" localSheetId="5">Comparativa!#REF!</definedName>
  </definedNames>
  <calcPr calcId="145621"/>
</workbook>
</file>

<file path=xl/calcChain.xml><?xml version="1.0" encoding="utf-8"?>
<calcChain xmlns="http://schemas.openxmlformats.org/spreadsheetml/2006/main">
  <c r="S121" i="1" l="1"/>
  <c r="Q121" i="1"/>
  <c r="O121" i="1"/>
  <c r="M121" i="1"/>
  <c r="K121" i="1"/>
  <c r="I121" i="1"/>
  <c r="G121" i="1"/>
  <c r="E121" i="1"/>
  <c r="C121" i="1"/>
  <c r="K127" i="6" l="1"/>
  <c r="J127" i="6"/>
  <c r="I127" i="6"/>
  <c r="H127" i="6"/>
  <c r="G127" i="6"/>
  <c r="F127" i="6"/>
  <c r="E127" i="6"/>
  <c r="D127" i="6"/>
  <c r="C127" i="6"/>
  <c r="L75" i="6"/>
  <c r="K75" i="6"/>
  <c r="J75" i="6"/>
  <c r="E62" i="6"/>
  <c r="D62" i="6"/>
  <c r="C62" i="6"/>
  <c r="D61" i="6"/>
  <c r="C61" i="6"/>
  <c r="L60" i="6"/>
  <c r="S58" i="6" s="1"/>
  <c r="J60" i="6"/>
  <c r="H60" i="6"/>
  <c r="D60" i="6"/>
  <c r="C60" i="6"/>
  <c r="D59" i="6"/>
  <c r="C59" i="6"/>
  <c r="J58" i="6"/>
  <c r="H58" i="6"/>
  <c r="E58" i="6"/>
  <c r="D58" i="6"/>
  <c r="C58" i="6"/>
  <c r="E61" i="6"/>
  <c r="E60" i="6"/>
  <c r="E59" i="6"/>
  <c r="L58" i="6"/>
  <c r="R58" i="6" s="1"/>
  <c r="P67" i="6"/>
  <c r="O67" i="6"/>
  <c r="N67" i="6"/>
  <c r="M67" i="6"/>
  <c r="L67" i="6"/>
  <c r="K67" i="6"/>
  <c r="B2" i="6"/>
  <c r="B2" i="5"/>
  <c r="Q524" i="4" l="1"/>
  <c r="R524" i="4" s="1"/>
  <c r="C120" i="1" l="1"/>
  <c r="E120" i="1"/>
  <c r="G120" i="1"/>
  <c r="I120" i="1"/>
  <c r="K120" i="1"/>
  <c r="M120" i="1"/>
  <c r="O120" i="1"/>
  <c r="Q120" i="1"/>
  <c r="S120" i="1"/>
  <c r="G12" i="1"/>
  <c r="E34" i="2" l="1"/>
  <c r="D34" i="2"/>
  <c r="G33" i="2"/>
  <c r="F33" i="2"/>
  <c r="G34" i="2" l="1"/>
  <c r="F34" i="2"/>
</calcChain>
</file>

<file path=xl/sharedStrings.xml><?xml version="1.0" encoding="utf-8"?>
<sst xmlns="http://schemas.openxmlformats.org/spreadsheetml/2006/main" count="1481" uniqueCount="467">
  <si>
    <t>POBLACIÓ, MOSTRA I GÈNERE</t>
  </si>
  <si>
    <t>Gènere</t>
  </si>
  <si>
    <t>Dona</t>
  </si>
  <si>
    <t>Home</t>
  </si>
  <si>
    <t>Respostes</t>
  </si>
  <si>
    <t>%</t>
  </si>
  <si>
    <t>Nom de la titulació</t>
  </si>
  <si>
    <t>CIÈNCIES I TÈCNIQUES ESTADÍSTIQUES</t>
  </si>
  <si>
    <t>ESTADÍSTICA</t>
  </si>
  <si>
    <t>MATEMÀTIQUES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</si>
  <si>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</si>
  <si>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</si>
  <si>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</si>
  <si>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</si>
  <si>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</si>
  <si>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</si>
  <si>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</si>
  <si>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</si>
  <si>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</si>
  <si>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</si>
  <si>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</si>
  <si>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</si>
  <si>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</si>
  <si>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</si>
  <si>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</si>
  <si>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</si>
  <si>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</si>
  <si>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</si>
  <si>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</si>
  <si>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</si>
  <si>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</si>
  <si>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</si>
  <si>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</si>
  <si>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</si>
  <si>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Contactes (personals, familiars) ...</t>
  </si>
  <si>
    <t>Anuncis de premsa</t>
  </si>
  <si>
    <t>Pràctiques d'estudis</t>
  </si>
  <si>
    <t>Serveis d'universitats</t>
  </si>
  <si>
    <t>ETT</t>
  </si>
  <si>
    <t>Internet</t>
  </si>
  <si>
    <t>Altres</t>
  </si>
  <si>
    <t>ANY INICI DE LA FEINA ACTUAL</t>
  </si>
  <si>
    <t>Any d’inici de la feina actual (Quatre dígits)</t>
  </si>
  <si>
    <t>2009</t>
  </si>
  <si>
    <t>2011</t>
  </si>
  <si>
    <t>2012</t>
  </si>
  <si>
    <t>2013</t>
  </si>
  <si>
    <t>2014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</si>
  <si>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</si>
  <si>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</si>
  <si>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</si>
  <si>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</si>
  <si>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</si>
  <si>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TIPUS DE CONTRACTE</t>
  </si>
  <si>
    <t>Tipus de contracte</t>
  </si>
  <si>
    <t>Fix</t>
  </si>
  <si>
    <t>Autónom</t>
  </si>
  <si>
    <t>Temporal</t>
  </si>
  <si>
    <t>Becaris</t>
  </si>
  <si>
    <t>No contracte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</si>
  <si>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</si>
  <si>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</si>
  <si>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</si>
  <si>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</si>
  <si>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</si>
  <si>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</si>
  <si>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</si>
  <si>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</si>
  <si>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</si>
  <si>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</si>
  <si>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</si>
  <si>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</si>
  <si>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</si>
  <si>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</si>
  <si>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</si>
  <si>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</si>
  <si>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</si>
  <si>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</si>
  <si>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</si>
  <si>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</si>
  <si>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</si>
  <si>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</si>
  <si>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</si>
  <si>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</si>
  <si>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</si>
  <si>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</si>
  <si>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</si>
  <si>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</si>
  <si>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</si>
  <si>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</si>
  <si>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</si>
  <si>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</si>
  <si>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</si>
  <si>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</si>
  <si>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</si>
  <si>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</si>
  <si>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</si>
  <si>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</si>
  <si>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</si>
  <si>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</si>
  <si>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</si>
  <si>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</si>
  <si>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</si>
  <si>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 xml:space="preserve"> No</t>
  </si>
  <si>
    <t xml:space="preserve"> Sí</t>
  </si>
  <si>
    <t>BRANCA D'ACTIVITAT</t>
  </si>
  <si>
    <t>Branca d’activitat econòmica de l’empresa</t>
  </si>
  <si>
    <t>Extracció i transformació de minerals</t>
  </si>
  <si>
    <t>Indústries químiques</t>
  </si>
  <si>
    <t>Metal·lúrgia, material elèctric i de precisió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</si>
  <si>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</si>
  <si>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</si>
  <si>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</si>
  <si>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</si>
  <si>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</si>
  <si>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</si>
  <si>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</si>
  <si>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</si>
  <si>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</si>
  <si>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</si>
  <si>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</si>
  <si>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</si>
  <si>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</si>
  <si>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</si>
  <si>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</si>
  <si>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</si>
  <si>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</si>
  <si>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</si>
  <si>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</si>
  <si>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</si>
  <si>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</si>
  <si>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</si>
  <si>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</si>
  <si>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</si>
  <si>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</si>
  <si>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</si>
  <si>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</si>
  <si>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</si>
  <si>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</si>
  <si>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</si>
  <si>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</si>
  <si>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Formació pràctica</t>
  </si>
  <si>
    <t>INSTRUMENTALS</t>
  </si>
  <si>
    <t>Informàtica</t>
  </si>
  <si>
    <t>Idiomes</t>
  </si>
  <si>
    <t>Habilitats de documentació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</si>
  <si>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</si>
  <si>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</si>
  <si>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</si>
  <si>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</si>
  <si>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</si>
  <si>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</si>
  <si>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Solució de problemes</t>
  </si>
  <si>
    <t>COGNITIVES</t>
  </si>
  <si>
    <t>Presa de decisions</t>
  </si>
  <si>
    <t>Creativitat</t>
  </si>
  <si>
    <t>Pensament crític</t>
  </si>
  <si>
    <t>GRADUATS NO OCUPATS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</si>
  <si>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</si>
  <si>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</si>
  <si>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</si>
  <si>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</si>
  <si>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</si>
  <si>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</si>
  <si>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</si>
  <si>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</si>
  <si>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</si>
  <si>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</si>
  <si>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</si>
  <si>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</si>
  <si>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</si>
  <si>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</si>
  <si>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</si>
  <si>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Serveis de la borsa de les universitats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</si>
  <si>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</si>
  <si>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</si>
  <si>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</si>
  <si>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</si>
  <si>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</si>
  <si>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</si>
  <si>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</si>
  <si>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</si>
  <si>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</si>
  <si>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</si>
  <si>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</si>
  <si>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</si>
  <si>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 xml:space="preserve"> Gens important</t>
  </si>
  <si>
    <t>2</t>
  </si>
  <si>
    <t>4</t>
  </si>
  <si>
    <t xml:space="preserve"> Molt important</t>
  </si>
  <si>
    <t>5</t>
  </si>
  <si>
    <t>6</t>
  </si>
  <si>
    <t>3</t>
  </si>
  <si>
    <t>MOTIUS PER NO CERCAR FEINA</t>
  </si>
  <si>
    <t>Motius de no recerca de feina</t>
  </si>
  <si>
    <t>Continuar estudis/oposicions</t>
  </si>
  <si>
    <t>Maternitat/llar</t>
  </si>
  <si>
    <t>Repetiries la carrera?</t>
  </si>
  <si>
    <t>Repetiries la universitat?</t>
  </si>
  <si>
    <t>FORMACIÓ CONTINUADA</t>
  </si>
  <si>
    <t>Continuació dels estudis</t>
  </si>
  <si>
    <t>Mateixa universitat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</si>
  <si>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</si>
  <si>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</si>
  <si>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</si>
  <si>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</si>
  <si>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</si>
  <si>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</si>
  <si>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</si>
  <si>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</si>
  <si>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</si>
  <si>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</si>
  <si>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</si>
  <si>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</si>
  <si>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</si>
  <si>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</si>
  <si>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</si>
  <si>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</si>
  <si>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</si>
  <si>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</si>
  <si>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</si>
  <si>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</si>
  <si>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TITULATS ANY ACADÈMIC 2009-2010</t>
  </si>
  <si>
    <t>1. PERFIL ENSENYAMENT</t>
  </si>
  <si>
    <t>2. OCUPATS</t>
  </si>
  <si>
    <t xml:space="preserve">2.1 DADES DE LA PRIMERA INSERCIÓ </t>
  </si>
  <si>
    <t xml:space="preserve">2.2 SITUACIÓ LABORAL </t>
  </si>
  <si>
    <t>2.3 FACTORS DE CONTRACTACIÓ</t>
  </si>
  <si>
    <t>2.4 SATISFACCIÓ AMB LA FEINA ACTUAL</t>
  </si>
  <si>
    <t>2.5 NIVELL I ADEQUACIÓ DE LES COMPETÈNCIES</t>
  </si>
  <si>
    <t>3. GRADUATS NO OCUPATS*</t>
  </si>
  <si>
    <t>3.1 ATURATS</t>
  </si>
  <si>
    <t>4. SATISFACCIÓ, FORMACIÓ CONTINUADA I MOBILITAT</t>
  </si>
  <si>
    <t>5. RENDIMENT ACADÈMIC I ESTATUS SOCIOECONÒMIC</t>
  </si>
  <si>
    <t>GÈNERE</t>
  </si>
  <si>
    <t>VIA D'ACCÈS</t>
  </si>
  <si>
    <t>JORNADA LABORAL: TEMPS COMPLET</t>
  </si>
  <si>
    <t>ÀMBIT DE L'EMPRESA</t>
  </si>
  <si>
    <t>UBICACIÓ DE LA FEINA</t>
  </si>
  <si>
    <t>GUANYS ANUALS BRUTS</t>
  </si>
  <si>
    <t>Aturats</t>
  </si>
  <si>
    <t>NÚMERO DE FEINES REBUTJADES</t>
  </si>
  <si>
    <t>POBLACIÓ I MOSTRA</t>
  </si>
  <si>
    <t>FITXA TÈCNICA</t>
  </si>
  <si>
    <t>Població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</si>
  <si>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</si>
  <si>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</si>
  <si>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</si>
  <si>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</si>
  <si>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</si>
  <si>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</si>
  <si>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</si>
  <si>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</si>
  <si>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</si>
  <si>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CARACTERÍSTIQUES TÈCNIQUES</t>
  </si>
  <si>
    <t>Mostra</t>
  </si>
  <si>
    <t>% Resp.</t>
  </si>
  <si>
    <t>Err.Mostral</t>
  </si>
  <si>
    <t>TOTAL FME</t>
  </si>
  <si>
    <t>EDICIÓ 2014</t>
  </si>
  <si>
    <t>Persones titulades de la promoció del 2009 (curs 2009-2010)</t>
  </si>
  <si>
    <t>SATISFACCIÓ AMB UPC/TITULACIÓ</t>
  </si>
  <si>
    <t>CONTINUACIÓ AMB ELS ESTUDIS</t>
  </si>
  <si>
    <t>NOTA DE L' EXPEDIENT</t>
  </si>
  <si>
    <t>NIVELL D'ESTUDIS MÉS QUE ELS PARES</t>
  </si>
  <si>
    <t>L’estudi s’ha dut a terme entre el 15 de gener i el 28 de març de 2014.</t>
  </si>
  <si>
    <t>Les funcions requereixen formació universitària?</t>
  </si>
  <si>
    <t>Autònom</t>
  </si>
  <si>
    <t>ACADÈMIQUES</t>
  </si>
  <si>
    <t>3.2 INACTIUS</t>
  </si>
  <si>
    <t>* (Nota: inclou graduats que no treballen actualment, però busquen feina i els que no han treballat mai)</t>
  </si>
  <si>
    <t>Repetirien la carrera</t>
  </si>
  <si>
    <t>Repetirien la universitat</t>
  </si>
  <si>
    <t>Funcions pròpies</t>
  </si>
  <si>
    <t>Nota: Recull les respostes dels titulats amb contracte temporal</t>
  </si>
  <si>
    <t>2.3 FACTORS DE CONTRACTACIÓ (MITJANA)</t>
  </si>
  <si>
    <t>Documentació</t>
  </si>
  <si>
    <t>Solució de prombles</t>
  </si>
  <si>
    <t>Cursos espec.</t>
  </si>
  <si>
    <t>Llicenciatura</t>
  </si>
  <si>
    <t>Postgrau/màster</t>
  </si>
  <si>
    <t>Si</t>
  </si>
  <si>
    <t>Doctorat</t>
  </si>
  <si>
    <t>4. FORMACIÓ CONTINUADA I MOBILITAT</t>
  </si>
  <si>
    <t>Treball propi de la titulació</t>
  </si>
  <si>
    <t>Funcions no pròpies</t>
  </si>
  <si>
    <t>Durant els estudis</t>
  </si>
  <si>
    <t>Laboralment</t>
  </si>
  <si>
    <t>Via d’accés a la primera feina</t>
  </si>
  <si>
    <t>ANY D'INICI DE LA FEINA ACTUAL</t>
  </si>
  <si>
    <t>Requisits desglosat</t>
  </si>
  <si>
    <t>Sí (funcions pròpies)</t>
  </si>
  <si>
    <t>AUTÒNOM</t>
  </si>
  <si>
    <t>Tipus autònom</t>
  </si>
  <si>
    <t>Compte propi</t>
  </si>
  <si>
    <t>Compte d'altre</t>
  </si>
  <si>
    <t>ÀMBIT I UBICACIÓ</t>
  </si>
  <si>
    <t>Altres funcions qualificades</t>
  </si>
  <si>
    <t>Altres funcions no qualificades</t>
  </si>
  <si>
    <t>Desv.</t>
  </si>
  <si>
    <t>SATISFACCIÓ AMB LA FEINA ACTUAL</t>
  </si>
  <si>
    <t>Aturats Sí/No</t>
  </si>
  <si>
    <t>Inactiu Sí/No</t>
  </si>
  <si>
    <t>SATISFACCIÓ CARRERA/UNIVERSITAT</t>
  </si>
  <si>
    <t>Sí, cursos especialitzats</t>
  </si>
  <si>
    <t>Sí, una llicenciatura</t>
  </si>
  <si>
    <t>NIVELL D'ESTUDIS SUPERIORS ALS PARES</t>
  </si>
  <si>
    <t>Escola d'Administració d'Empreses</t>
  </si>
  <si>
    <t>Dipl. Ciències Empresarials</t>
  </si>
  <si>
    <t>DIPL. DE CIENCIES EMPRESARIALS</t>
  </si>
  <si>
    <t>2001</t>
  </si>
  <si>
    <t>De 4 a 5</t>
  </si>
  <si>
    <t>Crear una empresa pròpia</t>
  </si>
  <si>
    <t>Convenis de cooperació educativa</t>
  </si>
  <si>
    <t>Homes</t>
  </si>
  <si>
    <t>Dones</t>
  </si>
  <si>
    <t>NIVELL I ADEQUACI�A LES COMPET�CIES</t>
  </si>
  <si>
    <t>Formació teòrica (nivell - adequació)</t>
  </si>
  <si>
    <t>Inactius</t>
  </si>
  <si>
    <t>EVOLUCIÓ DE L' ESTATUS D'INSERCIÓ</t>
  </si>
  <si>
    <t xml:space="preserve">EVOLUCIÓ DE TEMPS D'INSERCIÓ A LA PRIMERA FEINA </t>
  </si>
  <si>
    <t xml:space="preserve">REQUISITS PER A LA FEINA ACTUAL </t>
  </si>
  <si>
    <t>Nota: Sou brut anual</t>
  </si>
  <si>
    <t xml:space="preserve">         </t>
  </si>
  <si>
    <t xml:space="preserve">TEMPS DE RECERCA DE FEINA (només pels aturats) </t>
  </si>
  <si>
    <t>TAULES COMPARATIVES</t>
  </si>
  <si>
    <t>SI      1998</t>
  </si>
  <si>
    <t>DIP. EN ÒPTICA I OPTOMETRIA</t>
  </si>
  <si>
    <t>No ha treballat mai</t>
  </si>
  <si>
    <t>Aturat</t>
  </si>
  <si>
    <t>Ocupat</t>
  </si>
  <si>
    <t>Més
d'un any</t>
  </si>
  <si>
    <t>De 6 a 12
mesos</t>
  </si>
  <si>
    <t>De 3 a 6
mesos</t>
  </si>
  <si>
    <t>D'un a 3 mesos</t>
  </si>
  <si>
    <t>Menys
d'un mes</t>
  </si>
  <si>
    <t>Abans
d'acabar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</si>
  <si>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</si>
  <si>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</si>
  <si>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</si>
  <si>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</si>
  <si>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</si>
  <si>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</si>
  <si>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</si>
  <si>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</si>
  <si>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</si>
  <si>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</si>
  <si>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CONTRACTE</t>
  </si>
  <si>
    <t>REQUISITS PER A LA FEINA</t>
  </si>
  <si>
    <t>NS/NC</t>
  </si>
  <si>
    <t>Menys 
9.000 €</t>
  </si>
  <si>
    <t>9.000 €
12.000 €</t>
  </si>
  <si>
    <t>12.000 €
18.000 €</t>
  </si>
  <si>
    <t>Més de 30.000 €</t>
  </si>
  <si>
    <t>18.000 €
30.000 €</t>
  </si>
  <si>
    <t>30.000 €
40.000 €</t>
  </si>
  <si>
    <t>Més de 
40.000 €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</si>
  <si>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</si>
  <si>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</si>
  <si>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</si>
  <si>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</si>
  <si>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</si>
  <si>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</si>
  <si>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</si>
  <si>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</si>
  <si>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</si>
  <si>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</si>
  <si>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</si>
  <si>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TAULA PER RESUM</t>
  </si>
  <si>
    <t>(Molt baix 1 - 7 Molt alt)</t>
  </si>
  <si>
    <t xml:space="preserve"> </t>
  </si>
  <si>
    <t xml:space="preserve">Documentació </t>
  </si>
  <si>
    <t>Diferencia</t>
  </si>
  <si>
    <t>Nivell obtingut</t>
  </si>
  <si>
    <t>Utilitat per a la feina</t>
  </si>
  <si>
    <t>Comparativa de l'evolució de titulats (Edició 2008/2011/2014)</t>
  </si>
  <si>
    <t>ÍNDEX</t>
  </si>
  <si>
    <t xml:space="preserve">        </t>
  </si>
  <si>
    <t xml:space="preserve">        Enllaç als gràfics de comparativa (totes edicions)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</si>
  <si>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</si>
  <si>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</si>
  <si>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</si>
  <si>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</si>
  <si>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</si>
  <si>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</si>
  <si>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</si>
  <si>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</si>
  <si>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</si>
  <si>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</si>
  <si>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</si>
  <si>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</si>
  <si>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</si>
  <si>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</si>
  <si>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</si>
  <si>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</si>
  <si>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</si>
  <si>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</si>
  <si>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</si>
  <si>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</si>
  <si>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</si>
  <si>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</si>
  <si>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</si>
  <si>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</si>
  <si>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</si>
  <si>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</si>
  <si>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</si>
  <si>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</si>
  <si>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</si>
  <si>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</si>
  <si>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</si>
  <si>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</si>
  <si>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</si>
  <si>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</si>
  <si>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</si>
  <si>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</si>
  <si>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       Enllaç a les taules (edició 2014)</t>
  </si>
  <si>
    <t xml:space="preserve">        Enllaç als gràfics (edició 2014) </t>
  </si>
  <si>
    <t xml:space="preserve"> - Població, mostra i gènere</t>
  </si>
  <si>
    <t>PRINCIPALS INDICADORS</t>
  </si>
  <si>
    <t>Form_global_reb</t>
  </si>
  <si>
    <t>Media</t>
  </si>
  <si>
    <t>Recuento</t>
  </si>
  <si>
    <t>% de la fila</t>
  </si>
  <si>
    <t>SATISFACCIÓ</t>
  </si>
  <si>
    <t xml:space="preserve">* Només contesten els graduats que treballen actualment o que han treballat </t>
  </si>
  <si>
    <t>2. OCUPATS *</t>
  </si>
  <si>
    <t>Només contesten els autònoms</t>
  </si>
  <si>
    <t>No contesten els becaris</t>
  </si>
  <si>
    <t>Només contesten el graduats amb contracte temporal</t>
  </si>
  <si>
    <t>Jornada de treball a temps complet</t>
  </si>
  <si>
    <t>VIA D'ACCÉS</t>
  </si>
  <si>
    <t xml:space="preserve">No contesten els becaris, els sense contracte i els autònoms per compte propi.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</si>
  <si>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</si>
  <si>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</si>
  <si>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</si>
  <si>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</si>
  <si>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</si>
  <si>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>Desv</t>
  </si>
  <si>
    <t>Nivell Formació teòrica</t>
  </si>
  <si>
    <t>Utilitat Formació teòrica</t>
  </si>
  <si>
    <t>Nivell Formació pràctica</t>
  </si>
  <si>
    <t>Utilitat Formació pràctica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</si>
  <si>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</si>
  <si>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</si>
  <si>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</si>
  <si>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</si>
  <si>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</si>
  <si>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</si>
  <si>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</si>
  <si>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</si>
  <si>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</si>
  <si>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</si>
  <si>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</si>
  <si>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</si>
  <si>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</si>
  <si>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</si>
  <si>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</si>
  <si>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</si>
  <si>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</si>
  <si>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</si>
  <si>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</si>
  <si>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</si>
  <si>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</si>
  <si>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</si>
  <si>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</si>
  <si>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</si>
  <si>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>Inactiu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</si>
</sst>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##0"/>
    <numFmt numFmtId="165" formatCode="###0.0%"/>
    <numFmt numFmtId="166" formatCode="#,###.00"/>
    <numFmt numFmtId="167" formatCode="0.0%"/>
    <numFmt numFmtId="168" formatCode="###0.00"/>
    <numFmt numFmtId="169" formatCode="####.00"/>
  </numFmts>
  <fonts count="73">
    <font>
      <sz val="11"/>
      <color theme="1"/>
      <name val="Calibri"/>
      <family val="2"/>
      <scheme val="minor"/>
    </font>
    <font>
      <sz val="11"/>
      <color rgb="FF000000"/>
      <name val="Courier New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Arial"/>
      <family val="2"/>
    </font>
    <font>
      <b/>
      <sz val="26"/>
      <color theme="3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3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b/>
      <sz val="9"/>
      <color theme="0"/>
      <name val="Arial Bold"/>
      <family val="2"/>
    </font>
    <font>
      <b/>
      <sz val="14"/>
      <color theme="0"/>
      <name val="Arial Bold"/>
      <family val="2"/>
    </font>
    <font>
      <b/>
      <u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2"/>
      <name val="Calibri"/>
      <family val="2"/>
      <scheme val="minor"/>
    </font>
    <font>
      <sz val="9"/>
      <color theme="2"/>
      <name val="Arial"/>
      <family val="2"/>
    </font>
    <font>
      <b/>
      <sz val="9"/>
      <color theme="0"/>
      <name val="Arial Bold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sz val="9"/>
      <color theme="3"/>
      <name val="Arial"/>
      <family val="2"/>
    </font>
    <font>
      <b/>
      <sz val="9"/>
      <color theme="3"/>
      <name val="Arial Bold"/>
      <family val="2"/>
    </font>
    <font>
      <b/>
      <sz val="9"/>
      <color indexed="8"/>
      <name val="Arial Bold"/>
    </font>
    <font>
      <sz val="9"/>
      <color indexed="8"/>
      <name val="Arial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color indexed="18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8"/>
      <color indexed="62"/>
      <name val="Arial"/>
      <family val="2"/>
    </font>
    <font>
      <b/>
      <sz val="9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0"/>
      <name val="Arial"/>
      <family val="2"/>
    </font>
    <font>
      <b/>
      <sz val="9"/>
      <color theme="1" tint="0.499984740745262"/>
      <name val="Calibri"/>
      <family val="2"/>
      <scheme val="minor"/>
    </font>
    <font>
      <sz val="9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7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</borders>
  <cellStyleXfs count="12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2" applyNumberFormat="0" applyFill="0" applyAlignment="0" applyProtection="0"/>
    <xf numFmtId="0" fontId="4" fillId="3" borderId="0" applyNumberFormat="0" applyBorder="0" applyAlignment="0" applyProtection="0"/>
    <xf numFmtId="9" fontId="2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6" borderId="6" applyNumberFormat="0" applyAlignment="0" applyProtection="0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30" fillId="2" borderId="1"/>
    <xf numFmtId="0" fontId="30" fillId="2" borderId="1"/>
    <xf numFmtId="0" fontId="2" fillId="2" borderId="1"/>
    <xf numFmtId="0" fontId="4" fillId="3" borderId="1" applyNumberFormat="0" applyBorder="0" applyAlignment="0" applyProtection="0"/>
    <xf numFmtId="0" fontId="3" fillId="2" borderId="2" applyNumberFormat="0" applyFill="0" applyAlignment="0" applyProtection="0"/>
    <xf numFmtId="44" fontId="30" fillId="2" borderId="1" applyFont="0" applyFill="0" applyBorder="0" applyAlignment="0" applyProtection="0"/>
    <xf numFmtId="9" fontId="2" fillId="2" borderId="1" applyFont="0" applyFill="0" applyBorder="0" applyAlignment="0" applyProtection="0"/>
    <xf numFmtId="0" fontId="2" fillId="11" borderId="1" applyNumberFormat="0" applyBorder="0" applyAlignment="0" applyProtection="0"/>
    <xf numFmtId="0" fontId="9" fillId="2" borderId="5" applyNumberFormat="0" applyFill="0" applyAlignment="0" applyProtection="0"/>
    <xf numFmtId="0" fontId="3" fillId="2" borderId="1" applyNumberFormat="0" applyFill="0" applyBorder="0" applyAlignment="0" applyProtection="0"/>
    <xf numFmtId="0" fontId="30" fillId="2" borderId="1"/>
  </cellStyleXfs>
  <cellXfs count="444">
    <xf numFmtId="0" fontId="0" fillId="0" borderId="0" xfId="0"/>
    <xf numFmtId="0" fontId="1" fillId="2" borderId="1" xfId="2" applyFont="1" applyFill="1" applyBorder="1"/>
    <xf numFmtId="0" fontId="6" fillId="5" borderId="3" xfId="6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8" fillId="0" borderId="0" xfId="0" applyFont="1"/>
    <xf numFmtId="0" fontId="0" fillId="5" borderId="0" xfId="0" applyFill="1" applyAlignment="1">
      <alignment vertical="center"/>
    </xf>
    <xf numFmtId="0" fontId="4" fillId="0" borderId="1" xfId="0" applyFont="1" applyBorder="1"/>
    <xf numFmtId="0" fontId="3" fillId="5" borderId="1" xfId="6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6" fillId="5" borderId="1" xfId="6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4" fillId="4" borderId="1" xfId="0" applyFont="1" applyFill="1" applyBorder="1"/>
    <xf numFmtId="0" fontId="16" fillId="5" borderId="3" xfId="60" applyFont="1" applyFill="1" applyBorder="1" applyAlignment="1">
      <alignment vertical="center"/>
    </xf>
    <xf numFmtId="0" fontId="17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18" fillId="4" borderId="1" xfId="61" applyFont="1" applyFill="1" applyBorder="1"/>
    <xf numFmtId="0" fontId="21" fillId="4" borderId="1" xfId="61" applyFont="1" applyFill="1" applyBorder="1"/>
    <xf numFmtId="165" fontId="13" fillId="4" borderId="1" xfId="26" applyNumberFormat="1" applyFont="1" applyFill="1" applyBorder="1" applyAlignment="1">
      <alignment horizontal="right" vertical="center"/>
    </xf>
    <xf numFmtId="164" fontId="13" fillId="4" borderId="1" xfId="27" applyNumberFormat="1" applyFont="1" applyFill="1" applyBorder="1" applyAlignment="1">
      <alignment horizontal="right" vertical="center"/>
    </xf>
    <xf numFmtId="165" fontId="13" fillId="4" borderId="1" xfId="30" applyNumberFormat="1" applyFont="1" applyFill="1" applyBorder="1" applyAlignment="1">
      <alignment horizontal="right" vertical="center"/>
    </xf>
    <xf numFmtId="164" fontId="13" fillId="4" borderId="1" xfId="31" applyNumberFormat="1" applyFont="1" applyFill="1" applyBorder="1" applyAlignment="1">
      <alignment horizontal="right" vertical="center"/>
    </xf>
    <xf numFmtId="0" fontId="13" fillId="4" borderId="1" xfId="22" applyFont="1" applyFill="1" applyBorder="1" applyAlignment="1">
      <alignment horizontal="left" vertical="top" wrapText="1"/>
    </xf>
    <xf numFmtId="165" fontId="13" fillId="4" borderId="1" xfId="28" applyNumberFormat="1" applyFont="1" applyFill="1" applyBorder="1" applyAlignment="1">
      <alignment horizontal="right" vertical="center"/>
    </xf>
    <xf numFmtId="0" fontId="13" fillId="4" borderId="1" xfId="23" applyFont="1" applyFill="1" applyBorder="1" applyAlignment="1">
      <alignment horizontal="left" vertical="top" wrapText="1"/>
    </xf>
    <xf numFmtId="165" fontId="13" fillId="4" borderId="1" xfId="32" applyNumberFormat="1" applyFont="1" applyFill="1" applyBorder="1" applyAlignment="1">
      <alignment horizontal="right" vertical="center"/>
    </xf>
    <xf numFmtId="0" fontId="13" fillId="4" borderId="1" xfId="24" applyFont="1" applyFill="1" applyBorder="1" applyAlignment="1">
      <alignment horizontal="left" vertical="top" wrapText="1"/>
    </xf>
    <xf numFmtId="164" fontId="13" fillId="4" borderId="1" xfId="33" applyNumberFormat="1" applyFont="1" applyFill="1" applyBorder="1" applyAlignment="1">
      <alignment horizontal="right" vertical="center"/>
    </xf>
    <xf numFmtId="165" fontId="13" fillId="4" borderId="1" xfId="34" applyNumberFormat="1" applyFont="1" applyFill="1" applyBorder="1" applyAlignment="1">
      <alignment horizontal="right" vertical="center"/>
    </xf>
    <xf numFmtId="164" fontId="13" fillId="4" borderId="1" xfId="35" applyNumberFormat="1" applyFont="1" applyFill="1" applyBorder="1" applyAlignment="1">
      <alignment horizontal="right" vertical="center"/>
    </xf>
    <xf numFmtId="165" fontId="13" fillId="4" borderId="1" xfId="36" applyNumberFormat="1" applyFont="1" applyFill="1" applyBorder="1" applyAlignment="1">
      <alignment horizontal="right" vertical="center"/>
    </xf>
    <xf numFmtId="0" fontId="22" fillId="4" borderId="1" xfId="61" applyFont="1" applyFill="1" applyBorder="1"/>
    <xf numFmtId="0" fontId="20" fillId="4" borderId="1" xfId="1" applyFont="1" applyFill="1" applyBorder="1"/>
    <xf numFmtId="0" fontId="13" fillId="4" borderId="1" xfId="16" applyFont="1" applyFill="1" applyBorder="1" applyAlignment="1">
      <alignment horizontal="center" wrapText="1"/>
    </xf>
    <xf numFmtId="0" fontId="13" fillId="4" borderId="1" xfId="17" applyFont="1" applyFill="1" applyBorder="1" applyAlignment="1">
      <alignment horizontal="center" wrapText="1"/>
    </xf>
    <xf numFmtId="0" fontId="13" fillId="4" borderId="1" xfId="18" applyFont="1" applyFill="1" applyBorder="1" applyAlignment="1">
      <alignment horizontal="center" wrapText="1"/>
    </xf>
    <xf numFmtId="164" fontId="13" fillId="4" borderId="1" xfId="25" applyNumberFormat="1" applyFont="1" applyFill="1" applyBorder="1" applyAlignment="1">
      <alignment horizontal="right" vertical="center"/>
    </xf>
    <xf numFmtId="164" fontId="13" fillId="4" borderId="1" xfId="29" applyNumberFormat="1" applyFont="1" applyFill="1" applyBorder="1" applyAlignment="1">
      <alignment horizontal="right" vertical="center"/>
    </xf>
    <xf numFmtId="0" fontId="13" fillId="4" borderId="1" xfId="14" applyFont="1" applyFill="1" applyBorder="1" applyAlignment="1">
      <alignment horizontal="center" wrapText="1"/>
    </xf>
    <xf numFmtId="164" fontId="13" fillId="4" borderId="1" xfId="39" applyNumberFormat="1" applyFont="1" applyFill="1" applyBorder="1" applyAlignment="1">
      <alignment horizontal="right" vertical="center"/>
    </xf>
    <xf numFmtId="164" fontId="13" fillId="4" borderId="1" xfId="40" applyNumberFormat="1" applyFont="1" applyFill="1" applyBorder="1" applyAlignment="1">
      <alignment horizontal="right" vertical="center"/>
    </xf>
    <xf numFmtId="164" fontId="13" fillId="4" borderId="1" xfId="41" applyNumberFormat="1" applyFont="1" applyFill="1" applyBorder="1" applyAlignment="1">
      <alignment horizontal="right" vertical="center"/>
    </xf>
    <xf numFmtId="4" fontId="13" fillId="4" borderId="1" xfId="42" applyNumberFormat="1" applyFont="1" applyFill="1" applyBorder="1" applyAlignment="1">
      <alignment horizontal="right" vertical="center"/>
    </xf>
    <xf numFmtId="4" fontId="13" fillId="4" borderId="1" xfId="43" applyNumberFormat="1" applyFont="1" applyFill="1" applyBorder="1" applyAlignment="1">
      <alignment horizontal="right" vertical="center"/>
    </xf>
    <xf numFmtId="4" fontId="13" fillId="4" borderId="1" xfId="44" applyNumberFormat="1" applyFont="1" applyFill="1" applyBorder="1" applyAlignment="1">
      <alignment horizontal="right" vertical="center"/>
    </xf>
    <xf numFmtId="4" fontId="13" fillId="4" borderId="1" xfId="45" applyNumberFormat="1" applyFont="1" applyFill="1" applyBorder="1" applyAlignment="1">
      <alignment horizontal="right" vertical="center"/>
    </xf>
    <xf numFmtId="4" fontId="13" fillId="4" borderId="1" xfId="47" applyNumberFormat="1" applyFont="1" applyFill="1" applyBorder="1" applyAlignment="1">
      <alignment horizontal="right" vertical="center"/>
    </xf>
    <xf numFmtId="4" fontId="13" fillId="4" borderId="1" xfId="48" applyNumberFormat="1" applyFont="1" applyFill="1" applyBorder="1" applyAlignment="1">
      <alignment horizontal="right" vertical="center"/>
    </xf>
    <xf numFmtId="4" fontId="13" fillId="4" borderId="1" xfId="49" applyNumberFormat="1" applyFont="1" applyFill="1" applyBorder="1" applyAlignment="1">
      <alignment horizontal="right" vertical="center"/>
    </xf>
    <xf numFmtId="4" fontId="13" fillId="4" borderId="1" xfId="50" applyNumberFormat="1" applyFont="1" applyFill="1" applyBorder="1" applyAlignment="1">
      <alignment horizontal="right" vertical="center"/>
    </xf>
    <xf numFmtId="4" fontId="13" fillId="4" borderId="1" xfId="51" applyNumberFormat="1" applyFont="1" applyFill="1" applyBorder="1" applyAlignment="1">
      <alignment horizontal="right" vertical="center"/>
    </xf>
    <xf numFmtId="166" fontId="13" fillId="4" borderId="1" xfId="53" applyNumberFormat="1" applyFont="1" applyFill="1" applyBorder="1" applyAlignment="1">
      <alignment horizontal="right" vertical="center"/>
    </xf>
    <xf numFmtId="166" fontId="13" fillId="4" borderId="1" xfId="46" applyNumberFormat="1" applyFont="1" applyFill="1" applyBorder="1" applyAlignment="1">
      <alignment horizontal="right" vertical="center"/>
    </xf>
    <xf numFmtId="166" fontId="13" fillId="4" borderId="1" xfId="54" applyNumberFormat="1" applyFont="1" applyFill="1" applyBorder="1" applyAlignment="1">
      <alignment horizontal="right" vertical="center"/>
    </xf>
    <xf numFmtId="166" fontId="13" fillId="4" borderId="1" xfId="55" applyNumberFormat="1" applyFont="1" applyFill="1" applyBorder="1" applyAlignment="1">
      <alignment horizontal="right" vertical="center"/>
    </xf>
    <xf numFmtId="0" fontId="0" fillId="2" borderId="0" xfId="0" applyFill="1"/>
    <xf numFmtId="0" fontId="23" fillId="2" borderId="0" xfId="0" applyFont="1" applyFill="1" applyAlignment="1">
      <alignment horizontal="center"/>
    </xf>
    <xf numFmtId="0" fontId="24" fillId="8" borderId="0" xfId="0" applyFont="1" applyFill="1"/>
    <xf numFmtId="0" fontId="25" fillId="8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7" xfId="0" applyFont="1" applyFill="1" applyBorder="1"/>
    <xf numFmtId="0" fontId="25" fillId="2" borderId="7" xfId="0" applyFont="1" applyFill="1" applyBorder="1"/>
    <xf numFmtId="0" fontId="0" fillId="0" borderId="7" xfId="0" applyBorder="1"/>
    <xf numFmtId="0" fontId="26" fillId="2" borderId="0" xfId="0" applyFont="1" applyFill="1"/>
    <xf numFmtId="0" fontId="10" fillId="9" borderId="8" xfId="64" applyFill="1" applyBorder="1" applyAlignment="1">
      <alignment horizontal="center"/>
    </xf>
    <xf numFmtId="0" fontId="27" fillId="9" borderId="8" xfId="64" applyFont="1" applyFill="1" applyBorder="1" applyAlignment="1">
      <alignment horizontal="center"/>
    </xf>
    <xf numFmtId="0" fontId="0" fillId="0" borderId="0" xfId="0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0" borderId="12" xfId="62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7" fontId="12" fillId="0" borderId="17" xfId="62" applyNumberFormat="1" applyFont="1" applyBorder="1" applyAlignment="1">
      <alignment horizontal="center"/>
    </xf>
    <xf numFmtId="167" fontId="12" fillId="0" borderId="18" xfId="62" applyNumberFormat="1" applyFont="1" applyBorder="1" applyAlignment="1">
      <alignment horizontal="center"/>
    </xf>
    <xf numFmtId="0" fontId="28" fillId="4" borderId="1" xfId="61" applyFont="1" applyFill="1" applyBorder="1"/>
    <xf numFmtId="0" fontId="29" fillId="5" borderId="0" xfId="0" applyFont="1" applyFill="1" applyAlignment="1">
      <alignment vertical="center"/>
    </xf>
    <xf numFmtId="0" fontId="13" fillId="4" borderId="1" xfId="21" applyFont="1" applyFill="1" applyBorder="1" applyAlignment="1">
      <alignment horizontal="left" vertical="top" wrapText="1"/>
    </xf>
    <xf numFmtId="0" fontId="13" fillId="4" borderId="1" xfId="78" applyFont="1" applyFill="1" applyBorder="1" applyAlignment="1">
      <alignment horizontal="left" vertical="center" wrapText="1"/>
    </xf>
    <xf numFmtId="165" fontId="13" fillId="4" borderId="1" xfId="80" applyNumberFormat="1" applyFont="1" applyFill="1" applyBorder="1" applyAlignment="1">
      <alignment horizontal="right" vertical="center"/>
    </xf>
    <xf numFmtId="165" fontId="13" fillId="4" borderId="1" xfId="82" applyNumberFormat="1" applyFont="1" applyFill="1" applyBorder="1" applyAlignment="1">
      <alignment horizontal="right" vertical="center"/>
    </xf>
    <xf numFmtId="164" fontId="13" fillId="4" borderId="1" xfId="81" applyNumberFormat="1" applyFont="1" applyFill="1" applyBorder="1" applyAlignment="1">
      <alignment horizontal="right" vertical="center"/>
    </xf>
    <xf numFmtId="0" fontId="13" fillId="4" borderId="1" xfId="83" applyFont="1" applyFill="1" applyBorder="1" applyAlignment="1">
      <alignment horizontal="left" vertical="center" wrapText="1"/>
    </xf>
    <xf numFmtId="165" fontId="13" fillId="4" borderId="1" xfId="85" applyNumberFormat="1" applyFont="1" applyFill="1" applyBorder="1" applyAlignment="1">
      <alignment horizontal="right" vertical="center"/>
    </xf>
    <xf numFmtId="165" fontId="13" fillId="4" borderId="1" xfId="87" applyNumberFormat="1" applyFont="1" applyFill="1" applyBorder="1" applyAlignment="1">
      <alignment horizontal="right" vertical="center"/>
    </xf>
    <xf numFmtId="164" fontId="13" fillId="4" borderId="1" xfId="86" applyNumberFormat="1" applyFont="1" applyFill="1" applyBorder="1" applyAlignment="1">
      <alignment horizontal="right" vertical="center"/>
    </xf>
    <xf numFmtId="0" fontId="13" fillId="4" borderId="1" xfId="88" applyFont="1" applyFill="1" applyBorder="1" applyAlignment="1">
      <alignment horizontal="left" vertical="center" wrapText="1"/>
    </xf>
    <xf numFmtId="164" fontId="13" fillId="4" borderId="1" xfId="89" applyNumberFormat="1" applyFont="1" applyFill="1" applyBorder="1" applyAlignment="1">
      <alignment horizontal="right" vertical="center"/>
    </xf>
    <xf numFmtId="165" fontId="13" fillId="4" borderId="1" xfId="90" applyNumberFormat="1" applyFont="1" applyFill="1" applyBorder="1" applyAlignment="1">
      <alignment horizontal="right" vertical="center"/>
    </xf>
    <xf numFmtId="164" fontId="13" fillId="4" borderId="1" xfId="91" applyNumberFormat="1" applyFont="1" applyFill="1" applyBorder="1" applyAlignment="1">
      <alignment horizontal="right" vertical="center"/>
    </xf>
    <xf numFmtId="165" fontId="13" fillId="4" borderId="1" xfId="92" applyNumberFormat="1" applyFont="1" applyFill="1" applyBorder="1" applyAlignment="1">
      <alignment horizontal="right" vertical="center"/>
    </xf>
    <xf numFmtId="0" fontId="13" fillId="4" borderId="1" xfId="8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19" fillId="4" borderId="1" xfId="3" applyFont="1" applyFill="1" applyBorder="1" applyAlignment="1">
      <alignment horizontal="center" vertical="center" wrapText="1"/>
    </xf>
    <xf numFmtId="0" fontId="31" fillId="4" borderId="19" xfId="61" applyFont="1" applyFill="1" applyBorder="1"/>
    <xf numFmtId="0" fontId="15" fillId="0" borderId="19" xfId="0" applyFont="1" applyBorder="1"/>
    <xf numFmtId="0" fontId="31" fillId="4" borderId="1" xfId="61" applyFont="1" applyFill="1" applyBorder="1"/>
    <xf numFmtId="0" fontId="32" fillId="4" borderId="19" xfId="61" applyFont="1" applyFill="1" applyBorder="1"/>
    <xf numFmtId="0" fontId="33" fillId="5" borderId="19" xfId="0" applyFont="1" applyFill="1" applyBorder="1" applyAlignment="1">
      <alignment vertical="center"/>
    </xf>
    <xf numFmtId="0" fontId="34" fillId="4" borderId="19" xfId="61" applyFont="1" applyFill="1" applyBorder="1"/>
    <xf numFmtId="0" fontId="35" fillId="4" borderId="19" xfId="61" applyFont="1" applyFill="1" applyBorder="1"/>
    <xf numFmtId="0" fontId="33" fillId="0" borderId="0" xfId="0" applyFont="1"/>
    <xf numFmtId="0" fontId="33" fillId="5" borderId="0" xfId="0" applyFont="1" applyFill="1" applyAlignment="1">
      <alignment vertical="center"/>
    </xf>
    <xf numFmtId="0" fontId="34" fillId="4" borderId="1" xfId="61" applyFont="1" applyFill="1" applyBorder="1"/>
    <xf numFmtId="0" fontId="35" fillId="4" borderId="1" xfId="61" applyFont="1" applyFill="1" applyBorder="1"/>
    <xf numFmtId="0" fontId="18" fillId="5" borderId="1" xfId="60" applyFont="1" applyFill="1" applyBorder="1" applyAlignment="1">
      <alignment vertical="center"/>
    </xf>
    <xf numFmtId="0" fontId="19" fillId="4" borderId="1" xfId="3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9" fontId="4" fillId="4" borderId="1" xfId="62" applyFont="1" applyFill="1" applyBorder="1" applyAlignment="1">
      <alignment vertical="center"/>
    </xf>
    <xf numFmtId="0" fontId="4" fillId="0" borderId="0" xfId="0" applyFont="1"/>
    <xf numFmtId="0" fontId="36" fillId="5" borderId="1" xfId="60" applyFont="1" applyFill="1" applyBorder="1" applyAlignment="1">
      <alignment vertical="center"/>
    </xf>
    <xf numFmtId="0" fontId="37" fillId="4" borderId="1" xfId="0" applyFont="1" applyFill="1" applyBorder="1"/>
    <xf numFmtId="0" fontId="38" fillId="4" borderId="1" xfId="78" applyFont="1" applyFill="1" applyBorder="1" applyAlignment="1">
      <alignment horizontal="left" vertical="center" wrapText="1"/>
    </xf>
    <xf numFmtId="165" fontId="38" fillId="4" borderId="1" xfId="80" applyNumberFormat="1" applyFont="1" applyFill="1" applyBorder="1" applyAlignment="1">
      <alignment horizontal="right" vertical="center"/>
    </xf>
    <xf numFmtId="0" fontId="38" fillId="4" borderId="1" xfId="83" applyFont="1" applyFill="1" applyBorder="1" applyAlignment="1">
      <alignment horizontal="left" vertical="center" wrapText="1"/>
    </xf>
    <xf numFmtId="165" fontId="38" fillId="4" borderId="1" xfId="85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left" wrapText="1"/>
    </xf>
    <xf numFmtId="0" fontId="13" fillId="4" borderId="1" xfId="5" applyFont="1" applyFill="1" applyBorder="1" applyAlignment="1">
      <alignment horizontal="left" wrapText="1"/>
    </xf>
    <xf numFmtId="0" fontId="13" fillId="4" borderId="1" xfId="6" applyFont="1" applyFill="1" applyBorder="1" applyAlignment="1">
      <alignment horizontal="left" wrapText="1"/>
    </xf>
    <xf numFmtId="0" fontId="13" fillId="4" borderId="1" xfId="7" applyFont="1" applyFill="1" applyBorder="1" applyAlignment="1">
      <alignment horizontal="left" wrapText="1"/>
    </xf>
    <xf numFmtId="0" fontId="13" fillId="4" borderId="1" xfId="8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13" fillId="4" borderId="1" xfId="10" applyFont="1" applyFill="1" applyBorder="1" applyAlignment="1">
      <alignment horizontal="center" wrapText="1"/>
    </xf>
    <xf numFmtId="0" fontId="13" fillId="4" borderId="1" xfId="11" applyFont="1" applyFill="1" applyBorder="1" applyAlignment="1">
      <alignment horizontal="center" wrapText="1"/>
    </xf>
    <xf numFmtId="0" fontId="13" fillId="4" borderId="1" xfId="12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13" fillId="4" borderId="1" xfId="14" applyFont="1" applyFill="1" applyBorder="1" applyAlignment="1">
      <alignment horizontal="center" wrapText="1"/>
    </xf>
    <xf numFmtId="0" fontId="13" fillId="4" borderId="1" xfId="15" applyFont="1" applyFill="1" applyBorder="1" applyAlignment="1">
      <alignment horizontal="center" wrapText="1"/>
    </xf>
    <xf numFmtId="0" fontId="13" fillId="4" borderId="1" xfId="67" applyFont="1" applyFill="1" applyBorder="1" applyAlignment="1">
      <alignment horizontal="center" vertical="center" wrapText="1"/>
    </xf>
    <xf numFmtId="0" fontId="13" fillId="4" borderId="1" xfId="67" applyFont="1" applyFill="1" applyBorder="1" applyAlignment="1">
      <alignment vertical="center" wrapText="1"/>
    </xf>
    <xf numFmtId="0" fontId="13" fillId="4" borderId="1" xfId="71" applyFont="1" applyFill="1" applyBorder="1" applyAlignment="1">
      <alignment vertical="center" wrapText="1"/>
    </xf>
    <xf numFmtId="0" fontId="13" fillId="4" borderId="1" xfId="72" applyFont="1" applyFill="1" applyBorder="1" applyAlignment="1">
      <alignment vertical="center" wrapText="1"/>
    </xf>
    <xf numFmtId="0" fontId="13" fillId="4" borderId="1" xfId="73" applyFont="1" applyFill="1" applyBorder="1" applyAlignment="1">
      <alignment vertical="center" wrapText="1"/>
    </xf>
    <xf numFmtId="0" fontId="13" fillId="4" borderId="1" xfId="76" applyFont="1" applyFill="1" applyBorder="1" applyAlignment="1">
      <alignment horizontal="center" vertical="center" wrapText="1"/>
    </xf>
    <xf numFmtId="0" fontId="13" fillId="4" borderId="1" xfId="77" applyFont="1" applyFill="1" applyBorder="1" applyAlignment="1">
      <alignment horizontal="center" vertical="center" wrapText="1"/>
    </xf>
    <xf numFmtId="0" fontId="13" fillId="4" borderId="1" xfId="113" applyFont="1" applyFill="1" applyBorder="1" applyAlignment="1">
      <alignment horizontal="left" vertical="top" wrapText="1"/>
    </xf>
    <xf numFmtId="165" fontId="13" fillId="4" borderId="1" xfId="113" applyNumberFormat="1" applyFont="1" applyFill="1" applyBorder="1" applyAlignment="1">
      <alignment horizontal="right" vertical="top"/>
    </xf>
    <xf numFmtId="4" fontId="13" fillId="4" borderId="1" xfId="96" applyNumberFormat="1" applyFont="1" applyFill="1" applyBorder="1" applyAlignment="1">
      <alignment horizontal="right" vertical="center"/>
    </xf>
    <xf numFmtId="4" fontId="13" fillId="4" borderId="1" xfId="98" applyNumberFormat="1" applyFont="1" applyFill="1" applyBorder="1" applyAlignment="1">
      <alignment horizontal="right" vertical="center"/>
    </xf>
    <xf numFmtId="0" fontId="39" fillId="4" borderId="1" xfId="114" applyFont="1" applyFill="1" applyBorder="1" applyAlignment="1">
      <alignment horizontal="center" vertical="center" wrapText="1"/>
    </xf>
    <xf numFmtId="0" fontId="13" fillId="4" borderId="1" xfId="114" applyFont="1" applyFill="1" applyBorder="1" applyAlignment="1">
      <alignment horizontal="left" vertical="top" wrapText="1"/>
    </xf>
    <xf numFmtId="168" fontId="13" fillId="4" borderId="1" xfId="114" applyNumberFormat="1" applyFont="1" applyFill="1" applyBorder="1" applyAlignment="1">
      <alignment horizontal="right" vertical="top"/>
    </xf>
    <xf numFmtId="169" fontId="13" fillId="4" borderId="1" xfId="114" applyNumberFormat="1" applyFont="1" applyFill="1" applyBorder="1" applyAlignment="1">
      <alignment horizontal="right" vertical="top"/>
    </xf>
    <xf numFmtId="0" fontId="40" fillId="4" borderId="1" xfId="61" applyFont="1" applyFill="1" applyBorder="1"/>
    <xf numFmtId="0" fontId="15" fillId="5" borderId="1" xfId="0" applyFont="1" applyFill="1" applyBorder="1" applyAlignment="1">
      <alignment vertical="center"/>
    </xf>
    <xf numFmtId="0" fontId="41" fillId="4" borderId="1" xfId="61" applyFont="1" applyFill="1" applyBorder="1"/>
    <xf numFmtId="0" fontId="15" fillId="0" borderId="1" xfId="0" applyFont="1" applyBorder="1"/>
    <xf numFmtId="0" fontId="33" fillId="0" borderId="19" xfId="0" applyFont="1" applyBorder="1"/>
    <xf numFmtId="0" fontId="33" fillId="4" borderId="1" xfId="0" applyFont="1" applyFill="1" applyBorder="1"/>
    <xf numFmtId="164" fontId="42" fillId="4" borderId="1" xfId="27" applyNumberFormat="1" applyFont="1" applyFill="1" applyBorder="1" applyAlignment="1">
      <alignment horizontal="right" vertical="center"/>
    </xf>
    <xf numFmtId="0" fontId="13" fillId="4" borderId="1" xfId="31" applyFont="1" applyFill="1" applyBorder="1" applyAlignment="1">
      <alignment horizontal="right" vertical="center"/>
    </xf>
    <xf numFmtId="0" fontId="13" fillId="4" borderId="1" xfId="32" applyFont="1" applyFill="1" applyBorder="1" applyAlignment="1">
      <alignment horizontal="right" vertical="center"/>
    </xf>
    <xf numFmtId="0" fontId="13" fillId="4" borderId="1" xfId="35" applyFont="1" applyFill="1" applyBorder="1" applyAlignment="1">
      <alignment horizontal="right" vertical="center"/>
    </xf>
    <xf numFmtId="0" fontId="13" fillId="4" borderId="1" xfId="36" applyFont="1" applyFill="1" applyBorder="1" applyAlignment="1">
      <alignment horizontal="right" vertical="center"/>
    </xf>
    <xf numFmtId="164" fontId="4" fillId="4" borderId="1" xfId="0" applyNumberFormat="1" applyFont="1" applyFill="1" applyBorder="1"/>
    <xf numFmtId="165" fontId="4" fillId="4" borderId="1" xfId="0" applyNumberFormat="1" applyFont="1" applyFill="1" applyBorder="1"/>
    <xf numFmtId="0" fontId="42" fillId="4" borderId="1" xfId="31" applyFont="1" applyFill="1" applyBorder="1" applyAlignment="1">
      <alignment horizontal="right" vertical="center"/>
    </xf>
    <xf numFmtId="0" fontId="42" fillId="4" borderId="1" xfId="34" applyFont="1" applyFill="1" applyBorder="1" applyAlignment="1">
      <alignment horizontal="right" vertical="center"/>
    </xf>
    <xf numFmtId="0" fontId="42" fillId="4" borderId="1" xfId="35" applyFont="1" applyFill="1" applyBorder="1" applyAlignment="1">
      <alignment horizontal="right" vertical="center"/>
    </xf>
    <xf numFmtId="164" fontId="33" fillId="4" borderId="1" xfId="0" applyNumberFormat="1" applyFont="1" applyFill="1" applyBorder="1"/>
    <xf numFmtId="165" fontId="33" fillId="4" borderId="1" xfId="0" applyNumberFormat="1" applyFont="1" applyFill="1" applyBorder="1"/>
    <xf numFmtId="10" fontId="33" fillId="4" borderId="1" xfId="0" applyNumberFormat="1" applyFont="1" applyFill="1" applyBorder="1"/>
    <xf numFmtId="164" fontId="43" fillId="4" borderId="1" xfId="3" applyNumberFormat="1" applyFont="1" applyFill="1" applyBorder="1" applyAlignment="1">
      <alignment horizontal="center" vertical="center" wrapText="1"/>
    </xf>
    <xf numFmtId="165" fontId="43" fillId="4" borderId="1" xfId="3" applyNumberFormat="1" applyFont="1" applyFill="1" applyBorder="1" applyAlignment="1">
      <alignment horizontal="center" vertical="center" wrapText="1"/>
    </xf>
    <xf numFmtId="10" fontId="13" fillId="4" borderId="1" xfId="82" applyNumberFormat="1" applyFont="1" applyFill="1" applyBorder="1" applyAlignment="1">
      <alignment horizontal="right" vertical="center"/>
    </xf>
    <xf numFmtId="165" fontId="13" fillId="4" borderId="1" xfId="113" applyNumberFormat="1" applyFont="1" applyFill="1" applyBorder="1" applyAlignment="1">
      <alignment horizontal="right" vertical="center"/>
    </xf>
    <xf numFmtId="164" fontId="13" fillId="4" borderId="1" xfId="113" applyNumberFormat="1" applyFont="1" applyFill="1" applyBorder="1" applyAlignment="1">
      <alignment horizontal="right" vertical="center"/>
    </xf>
    <xf numFmtId="0" fontId="0" fillId="0" borderId="1" xfId="0" applyFont="1" applyBorder="1"/>
    <xf numFmtId="10" fontId="4" fillId="0" borderId="1" xfId="0" applyNumberFormat="1" applyFont="1" applyBorder="1"/>
    <xf numFmtId="0" fontId="0" fillId="0" borderId="1" xfId="0" applyBorder="1"/>
    <xf numFmtId="0" fontId="15" fillId="0" borderId="0" xfId="0" applyFont="1"/>
    <xf numFmtId="0" fontId="45" fillId="0" borderId="20" xfId="0" applyFont="1" applyBorder="1" applyAlignment="1">
      <alignment horizontal="left" vertical="top" wrapText="1"/>
    </xf>
    <xf numFmtId="164" fontId="45" fillId="0" borderId="32" xfId="0" applyNumberFormat="1" applyFont="1" applyBorder="1" applyAlignment="1">
      <alignment horizontal="right" vertical="top"/>
    </xf>
    <xf numFmtId="165" fontId="45" fillId="0" borderId="33" xfId="0" applyNumberFormat="1" applyFont="1" applyBorder="1" applyAlignment="1">
      <alignment horizontal="right" vertical="top"/>
    </xf>
    <xf numFmtId="164" fontId="45" fillId="0" borderId="33" xfId="0" applyNumberFormat="1" applyFont="1" applyBorder="1" applyAlignment="1">
      <alignment horizontal="right" vertical="top"/>
    </xf>
    <xf numFmtId="165" fontId="45" fillId="0" borderId="34" xfId="0" applyNumberFormat="1" applyFont="1" applyBorder="1" applyAlignment="1">
      <alignment horizontal="right" vertical="top"/>
    </xf>
    <xf numFmtId="0" fontId="45" fillId="0" borderId="28" xfId="0" applyFont="1" applyBorder="1" applyAlignment="1">
      <alignment horizontal="left" vertical="top" wrapText="1"/>
    </xf>
    <xf numFmtId="164" fontId="45" fillId="0" borderId="35" xfId="0" applyNumberFormat="1" applyFont="1" applyBorder="1" applyAlignment="1">
      <alignment horizontal="right" vertical="top"/>
    </xf>
    <xf numFmtId="165" fontId="45" fillId="0" borderId="36" xfId="0" applyNumberFormat="1" applyFont="1" applyBorder="1" applyAlignment="1">
      <alignment horizontal="right" vertical="top"/>
    </xf>
    <xf numFmtId="164" fontId="45" fillId="0" borderId="36" xfId="0" applyNumberFormat="1" applyFont="1" applyBorder="1" applyAlignment="1">
      <alignment horizontal="right" vertical="top"/>
    </xf>
    <xf numFmtId="165" fontId="45" fillId="0" borderId="37" xfId="0" applyNumberFormat="1" applyFont="1" applyBorder="1" applyAlignment="1">
      <alignment horizontal="right" vertical="top"/>
    </xf>
    <xf numFmtId="4" fontId="45" fillId="0" borderId="33" xfId="0" applyNumberFormat="1" applyFont="1" applyBorder="1" applyAlignment="1">
      <alignment horizontal="right" vertical="top"/>
    </xf>
    <xf numFmtId="4" fontId="45" fillId="0" borderId="34" xfId="0" applyNumberFormat="1" applyFont="1" applyBorder="1" applyAlignment="1">
      <alignment horizontal="right" vertical="top"/>
    </xf>
    <xf numFmtId="4" fontId="45" fillId="0" borderId="36" xfId="0" applyNumberFormat="1" applyFont="1" applyBorder="1" applyAlignment="1">
      <alignment horizontal="right" vertical="top"/>
    </xf>
    <xf numFmtId="4" fontId="45" fillId="0" borderId="37" xfId="0" applyNumberFormat="1" applyFont="1" applyBorder="1" applyAlignment="1">
      <alignment horizontal="right" vertical="top"/>
    </xf>
    <xf numFmtId="0" fontId="46" fillId="10" borderId="29" xfId="0" applyFont="1" applyFill="1" applyBorder="1" applyAlignment="1">
      <alignment horizontal="center" vertical="center" wrapText="1"/>
    </xf>
    <xf numFmtId="0" fontId="46" fillId="10" borderId="30" xfId="0" applyFont="1" applyFill="1" applyBorder="1" applyAlignment="1">
      <alignment horizontal="center" vertical="center" wrapText="1"/>
    </xf>
    <xf numFmtId="0" fontId="46" fillId="10" borderId="31" xfId="0" applyFont="1" applyFill="1" applyBorder="1" applyAlignment="1">
      <alignment horizontal="center" vertical="center" wrapText="1"/>
    </xf>
    <xf numFmtId="164" fontId="13" fillId="2" borderId="46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/>
    </xf>
    <xf numFmtId="0" fontId="13" fillId="4" borderId="1" xfId="11" applyFont="1" applyFill="1" applyBorder="1" applyAlignment="1">
      <alignment horizontal="center" wrapText="1"/>
    </xf>
    <xf numFmtId="0" fontId="13" fillId="4" borderId="1" xfId="20" applyFont="1" applyFill="1" applyBorder="1" applyAlignment="1">
      <alignment horizontal="left" vertical="top" wrapText="1"/>
    </xf>
    <xf numFmtId="0" fontId="13" fillId="4" borderId="1" xfId="21" applyFont="1" applyFill="1" applyBorder="1" applyAlignment="1">
      <alignment horizontal="left" vertical="top" wrapText="1"/>
    </xf>
    <xf numFmtId="0" fontId="13" fillId="4" borderId="1" xfId="4" applyFont="1" applyFill="1" applyBorder="1" applyAlignment="1">
      <alignment horizontal="left" wrapText="1"/>
    </xf>
    <xf numFmtId="0" fontId="13" fillId="4" borderId="1" xfId="6" applyFont="1" applyFill="1" applyBorder="1" applyAlignment="1">
      <alignment horizontal="left" wrapText="1"/>
    </xf>
    <xf numFmtId="0" fontId="13" fillId="4" borderId="1" xfId="7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13" fillId="4" borderId="1" xfId="13" applyFont="1" applyFill="1" applyBorder="1" applyAlignment="1">
      <alignment horizontal="center" wrapText="1"/>
    </xf>
    <xf numFmtId="0" fontId="13" fillId="4" borderId="1" xfId="14" applyFont="1" applyFill="1" applyBorder="1" applyAlignment="1">
      <alignment horizontal="center" wrapText="1"/>
    </xf>
    <xf numFmtId="0" fontId="19" fillId="4" borderId="1" xfId="3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right" vertical="top"/>
    </xf>
    <xf numFmtId="165" fontId="45" fillId="0" borderId="1" xfId="0" applyNumberFormat="1" applyFont="1" applyBorder="1" applyAlignment="1">
      <alignment horizontal="right" vertical="top"/>
    </xf>
    <xf numFmtId="0" fontId="32" fillId="4" borderId="4" xfId="61" applyFont="1" applyFill="1" applyBorder="1"/>
    <xf numFmtId="4" fontId="45" fillId="0" borderId="1" xfId="0" applyNumberFormat="1" applyFont="1" applyBorder="1" applyAlignment="1">
      <alignment horizontal="right" vertical="top"/>
    </xf>
    <xf numFmtId="166" fontId="45" fillId="0" borderId="1" xfId="0" applyNumberFormat="1" applyFont="1" applyBorder="1" applyAlignment="1">
      <alignment horizontal="right" vertical="top"/>
    </xf>
    <xf numFmtId="9" fontId="4" fillId="0" borderId="1" xfId="62" applyFont="1" applyBorder="1"/>
    <xf numFmtId="9" fontId="4" fillId="0" borderId="0" xfId="62" applyFont="1"/>
    <xf numFmtId="0" fontId="13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right" vertical="top"/>
    </xf>
    <xf numFmtId="165" fontId="19" fillId="4" borderId="1" xfId="3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top"/>
    </xf>
    <xf numFmtId="0" fontId="13" fillId="2" borderId="1" xfId="114" applyFont="1" applyBorder="1" applyAlignment="1">
      <alignment horizontal="left" vertical="top" wrapText="1"/>
    </xf>
    <xf numFmtId="169" fontId="13" fillId="2" borderId="1" xfId="114" applyNumberFormat="1" applyFont="1" applyBorder="1" applyAlignment="1">
      <alignment horizontal="right" vertical="top"/>
    </xf>
    <xf numFmtId="168" fontId="13" fillId="2" borderId="1" xfId="114" applyNumberFormat="1" applyFont="1" applyBorder="1" applyAlignment="1">
      <alignment horizontal="right" vertical="top"/>
    </xf>
    <xf numFmtId="9" fontId="4" fillId="4" borderId="1" xfId="62" applyFont="1" applyFill="1" applyBorder="1"/>
    <xf numFmtId="164" fontId="13" fillId="0" borderId="1" xfId="0" applyNumberFormat="1" applyFont="1" applyBorder="1" applyAlignment="1">
      <alignment horizontal="right" vertical="top"/>
    </xf>
    <xf numFmtId="0" fontId="2" fillId="5" borderId="1" xfId="115" applyFill="1" applyBorder="1" applyAlignment="1">
      <alignment vertical="center"/>
    </xf>
    <xf numFmtId="0" fontId="2" fillId="5" borderId="1" xfId="115" applyFill="1" applyAlignment="1">
      <alignment vertical="center"/>
    </xf>
    <xf numFmtId="0" fontId="3" fillId="5" borderId="1" xfId="117" applyFill="1" applyBorder="1" applyAlignment="1">
      <alignment vertical="center"/>
    </xf>
    <xf numFmtId="0" fontId="48" fillId="5" borderId="47" xfId="117" applyFont="1" applyFill="1" applyBorder="1" applyAlignment="1">
      <alignment vertical="center"/>
    </xf>
    <xf numFmtId="0" fontId="7" fillId="5" borderId="47" xfId="115" applyFont="1" applyFill="1" applyBorder="1" applyAlignment="1">
      <alignment vertical="center"/>
    </xf>
    <xf numFmtId="0" fontId="2" fillId="5" borderId="47" xfId="115" applyFill="1" applyBorder="1" applyAlignment="1">
      <alignment vertical="center"/>
    </xf>
    <xf numFmtId="0" fontId="15" fillId="2" borderId="1" xfId="115" applyFont="1" applyBorder="1"/>
    <xf numFmtId="0" fontId="40" fillId="4" borderId="19" xfId="116" applyFont="1" applyFill="1" applyBorder="1"/>
    <xf numFmtId="0" fontId="15" fillId="5" borderId="19" xfId="115" applyFont="1" applyFill="1" applyBorder="1" applyAlignment="1">
      <alignment vertical="center"/>
    </xf>
    <xf numFmtId="0" fontId="41" fillId="4" borderId="19" xfId="116" applyFont="1" applyFill="1" applyBorder="1"/>
    <xf numFmtId="0" fontId="31" fillId="4" borderId="19" xfId="116" applyFont="1" applyFill="1" applyBorder="1"/>
    <xf numFmtId="0" fontId="15" fillId="2" borderId="19" xfId="115" applyFont="1" applyBorder="1"/>
    <xf numFmtId="0" fontId="15" fillId="2" borderId="1" xfId="115" applyFont="1"/>
    <xf numFmtId="0" fontId="2" fillId="2" borderId="1" xfId="115"/>
    <xf numFmtId="0" fontId="49" fillId="5" borderId="1" xfId="117" applyFont="1" applyFill="1" applyBorder="1" applyAlignment="1">
      <alignment vertical="center"/>
    </xf>
    <xf numFmtId="0" fontId="50" fillId="2" borderId="1" xfId="115" applyFont="1"/>
    <xf numFmtId="0" fontId="2" fillId="5" borderId="4" xfId="115" applyFill="1" applyBorder="1" applyAlignment="1">
      <alignment vertical="center"/>
    </xf>
    <xf numFmtId="0" fontId="51" fillId="4" borderId="4" xfId="116" applyFont="1" applyFill="1" applyBorder="1"/>
    <xf numFmtId="0" fontId="52" fillId="4" borderId="4" xfId="116" applyFont="1" applyFill="1" applyBorder="1"/>
    <xf numFmtId="0" fontId="53" fillId="4" borderId="1" xfId="116" applyFont="1" applyFill="1" applyBorder="1"/>
    <xf numFmtId="0" fontId="51" fillId="4" borderId="1" xfId="116" applyFont="1" applyFill="1" applyBorder="1"/>
    <xf numFmtId="0" fontId="52" fillId="4" borderId="1" xfId="116" applyFont="1" applyFill="1" applyBorder="1"/>
    <xf numFmtId="0" fontId="54" fillId="2" borderId="1" xfId="115" applyFont="1"/>
    <xf numFmtId="0" fontId="55" fillId="5" borderId="1" xfId="117" applyFont="1" applyFill="1" applyBorder="1" applyAlignment="1">
      <alignment vertical="center"/>
    </xf>
    <xf numFmtId="0" fontId="47" fillId="2" borderId="1" xfId="115" applyFont="1"/>
    <xf numFmtId="0" fontId="32" fillId="4" borderId="4" xfId="116" applyFont="1" applyFill="1" applyBorder="1"/>
    <xf numFmtId="0" fontId="29" fillId="5" borderId="1" xfId="115" applyFont="1" applyFill="1" applyAlignment="1">
      <alignment vertical="center"/>
    </xf>
    <xf numFmtId="0" fontId="56" fillId="2" borderId="1" xfId="115" applyFont="1"/>
    <xf numFmtId="0" fontId="57" fillId="2" borderId="1" xfId="115" applyFont="1"/>
    <xf numFmtId="0" fontId="26" fillId="5" borderId="1" xfId="117" applyFont="1" applyFill="1" applyBorder="1" applyAlignment="1">
      <alignment vertical="center"/>
    </xf>
    <xf numFmtId="0" fontId="2" fillId="12" borderId="1" xfId="115" applyFill="1"/>
    <xf numFmtId="0" fontId="33" fillId="13" borderId="1" xfId="115" applyFont="1" applyFill="1" applyBorder="1" applyAlignment="1">
      <alignment vertical="center" wrapText="1"/>
    </xf>
    <xf numFmtId="0" fontId="2" fillId="2" borderId="1" xfId="115" applyAlignment="1">
      <alignment wrapText="1"/>
    </xf>
    <xf numFmtId="0" fontId="33" fillId="13" borderId="1" xfId="115" applyFont="1" applyFill="1" applyBorder="1" applyAlignment="1">
      <alignment horizontal="center" vertical="center"/>
    </xf>
    <xf numFmtId="0" fontId="3" fillId="14" borderId="12" xfId="115" applyFont="1" applyFill="1" applyBorder="1" applyAlignment="1">
      <alignment horizontal="center" vertical="center" wrapText="1"/>
    </xf>
    <xf numFmtId="0" fontId="3" fillId="14" borderId="12" xfId="115" applyFont="1" applyFill="1" applyBorder="1" applyAlignment="1">
      <alignment vertical="center" wrapText="1"/>
    </xf>
    <xf numFmtId="10" fontId="59" fillId="5" borderId="50" xfId="119" applyNumberFormat="1" applyFont="1" applyFill="1" applyBorder="1" applyAlignment="1">
      <alignment vertical="center"/>
    </xf>
    <xf numFmtId="10" fontId="60" fillId="5" borderId="51" xfId="119" applyNumberFormat="1" applyFont="1" applyFill="1" applyBorder="1" applyAlignment="1">
      <alignment vertical="center"/>
    </xf>
    <xf numFmtId="0" fontId="3" fillId="14" borderId="52" xfId="115" applyFont="1" applyFill="1" applyBorder="1" applyAlignment="1">
      <alignment vertical="center" wrapText="1"/>
    </xf>
    <xf numFmtId="167" fontId="60" fillId="5" borderId="51" xfId="119" applyNumberFormat="1" applyFont="1" applyFill="1" applyBorder="1" applyAlignment="1">
      <alignment vertical="center"/>
    </xf>
    <xf numFmtId="10" fontId="60" fillId="5" borderId="53" xfId="119" applyNumberFormat="1" applyFont="1" applyFill="1" applyBorder="1" applyAlignment="1">
      <alignment vertical="center"/>
    </xf>
    <xf numFmtId="0" fontId="58" fillId="13" borderId="54" xfId="115" applyFont="1" applyFill="1" applyBorder="1" applyAlignment="1">
      <alignment vertical="center"/>
    </xf>
    <xf numFmtId="0" fontId="61" fillId="13" borderId="56" xfId="115" applyFont="1" applyFill="1" applyBorder="1" applyAlignment="1">
      <alignment vertical="center" wrapText="1"/>
    </xf>
    <xf numFmtId="0" fontId="61" fillId="13" borderId="48" xfId="115" applyFont="1" applyFill="1" applyBorder="1" applyAlignment="1">
      <alignment vertical="center" wrapText="1"/>
    </xf>
    <xf numFmtId="0" fontId="62" fillId="14" borderId="56" xfId="115" applyFont="1" applyFill="1" applyBorder="1" applyAlignment="1">
      <alignment horizontal="center" vertical="center" wrapText="1"/>
    </xf>
    <xf numFmtId="0" fontId="62" fillId="14" borderId="53" xfId="115" applyFont="1" applyFill="1" applyBorder="1" applyAlignment="1">
      <alignment horizontal="center" vertical="center" wrapText="1" shrinkToFit="1"/>
    </xf>
    <xf numFmtId="0" fontId="58" fillId="14" borderId="53" xfId="115" applyFont="1" applyFill="1" applyBorder="1" applyAlignment="1">
      <alignment horizontal="left" vertical="center" indent="1"/>
    </xf>
    <xf numFmtId="0" fontId="2" fillId="15" borderId="1" xfId="115" applyFill="1"/>
    <xf numFmtId="0" fontId="2" fillId="2" borderId="1" xfId="115" applyAlignment="1"/>
    <xf numFmtId="0" fontId="58" fillId="13" borderId="53" xfId="115" applyFont="1" applyFill="1" applyBorder="1" applyAlignment="1">
      <alignment vertical="center"/>
    </xf>
    <xf numFmtId="0" fontId="62" fillId="14" borderId="53" xfId="115" applyFont="1" applyFill="1" applyBorder="1" applyAlignment="1">
      <alignment horizontal="center" vertical="center" wrapText="1"/>
    </xf>
    <xf numFmtId="10" fontId="60" fillId="2" borderId="12" xfId="119" applyNumberFormat="1" applyFont="1" applyFill="1" applyBorder="1"/>
    <xf numFmtId="10" fontId="63" fillId="5" borderId="53" xfId="119" applyNumberFormat="1" applyFont="1" applyFill="1" applyBorder="1" applyAlignment="1">
      <alignment vertical="center"/>
    </xf>
    <xf numFmtId="10" fontId="60" fillId="2" borderId="1" xfId="119" applyNumberFormat="1" applyFont="1" applyFill="1" applyBorder="1"/>
    <xf numFmtId="0" fontId="62" fillId="14" borderId="54" xfId="115" applyFont="1" applyFill="1" applyBorder="1" applyAlignment="1">
      <alignment horizontal="center" vertical="center" wrapText="1"/>
    </xf>
    <xf numFmtId="0" fontId="62" fillId="14" borderId="12" xfId="115" applyFont="1" applyFill="1" applyBorder="1" applyAlignment="1">
      <alignment horizontal="center" vertical="center" wrapText="1"/>
    </xf>
    <xf numFmtId="0" fontId="64" fillId="5" borderId="1" xfId="117" applyFont="1" applyFill="1" applyBorder="1" applyAlignment="1">
      <alignment vertical="center"/>
    </xf>
    <xf numFmtId="0" fontId="60" fillId="5" borderId="53" xfId="115" applyFont="1" applyFill="1" applyBorder="1" applyAlignment="1">
      <alignment vertical="center"/>
    </xf>
    <xf numFmtId="0" fontId="58" fillId="14" borderId="56" xfId="115" applyFont="1" applyFill="1" applyBorder="1" applyAlignment="1">
      <alignment vertical="center"/>
    </xf>
    <xf numFmtId="0" fontId="58" fillId="14" borderId="59" xfId="115" applyFont="1" applyFill="1" applyBorder="1" applyAlignment="1">
      <alignment vertical="center"/>
    </xf>
    <xf numFmtId="0" fontId="58" fillId="14" borderId="60" xfId="115" applyFont="1" applyFill="1" applyBorder="1" applyAlignment="1">
      <alignment vertical="center"/>
    </xf>
    <xf numFmtId="10" fontId="2" fillId="2" borderId="1" xfId="115" applyNumberFormat="1"/>
    <xf numFmtId="0" fontId="62" fillId="14" borderId="53" xfId="115" applyFont="1" applyFill="1" applyBorder="1" applyAlignment="1">
      <alignment horizontal="center" vertical="center"/>
    </xf>
    <xf numFmtId="0" fontId="62" fillId="14" borderId="56" xfId="115" applyFont="1" applyFill="1" applyBorder="1" applyAlignment="1">
      <alignment vertical="center"/>
    </xf>
    <xf numFmtId="2" fontId="59" fillId="5" borderId="50" xfId="115" applyNumberFormat="1" applyFont="1" applyFill="1" applyBorder="1" applyAlignment="1">
      <alignment vertical="center"/>
    </xf>
    <xf numFmtId="2" fontId="60" fillId="5" borderId="53" xfId="115" applyNumberFormat="1" applyFont="1" applyFill="1" applyBorder="1" applyAlignment="1">
      <alignment vertical="center"/>
    </xf>
    <xf numFmtId="0" fontId="62" fillId="13" borderId="54" xfId="115" applyFont="1" applyFill="1" applyBorder="1" applyAlignment="1">
      <alignment horizontal="center" vertical="center"/>
    </xf>
    <xf numFmtId="0" fontId="62" fillId="14" borderId="59" xfId="115" applyFont="1" applyFill="1" applyBorder="1" applyAlignment="1">
      <alignment vertical="center"/>
    </xf>
    <xf numFmtId="0" fontId="62" fillId="14" borderId="61" xfId="115" applyFont="1" applyFill="1" applyBorder="1" applyAlignment="1">
      <alignment vertical="center"/>
    </xf>
    <xf numFmtId="0" fontId="62" fillId="13" borderId="55" xfId="115" applyFont="1" applyFill="1" applyBorder="1" applyAlignment="1">
      <alignment horizontal="center" vertical="center"/>
    </xf>
    <xf numFmtId="0" fontId="62" fillId="14" borderId="53" xfId="115" applyFont="1" applyFill="1" applyBorder="1" applyAlignment="1">
      <alignment horizontal="left" vertical="center" indent="1"/>
    </xf>
    <xf numFmtId="0" fontId="62" fillId="14" borderId="56" xfId="115" applyFont="1" applyFill="1" applyBorder="1" applyAlignment="1">
      <alignment vertical="center" wrapText="1"/>
    </xf>
    <xf numFmtId="0" fontId="62" fillId="14" borderId="53" xfId="115" applyFont="1" applyFill="1" applyBorder="1" applyAlignment="1">
      <alignment vertical="center" wrapText="1"/>
    </xf>
    <xf numFmtId="0" fontId="12" fillId="11" borderId="54" xfId="120" applyFont="1" applyBorder="1" applyAlignment="1">
      <alignment vertical="center"/>
    </xf>
    <xf numFmtId="0" fontId="12" fillId="11" borderId="63" xfId="120" applyFont="1" applyBorder="1" applyAlignment="1">
      <alignment vertical="center"/>
    </xf>
    <xf numFmtId="0" fontId="62" fillId="14" borderId="59" xfId="115" applyFont="1" applyFill="1" applyBorder="1" applyAlignment="1">
      <alignment vertical="center" wrapText="1"/>
    </xf>
    <xf numFmtId="0" fontId="62" fillId="14" borderId="60" xfId="115" applyFont="1" applyFill="1" applyBorder="1" applyAlignment="1">
      <alignment vertical="center" wrapText="1"/>
    </xf>
    <xf numFmtId="0" fontId="12" fillId="11" borderId="51" xfId="120" applyFont="1" applyBorder="1" applyAlignment="1">
      <alignment vertical="center"/>
    </xf>
    <xf numFmtId="0" fontId="62" fillId="13" borderId="54" xfId="115" applyFont="1" applyFill="1" applyBorder="1" applyAlignment="1">
      <alignment vertical="center"/>
    </xf>
    <xf numFmtId="0" fontId="36" fillId="13" borderId="56" xfId="115" applyFont="1" applyFill="1" applyBorder="1" applyAlignment="1">
      <alignment vertical="center"/>
    </xf>
    <xf numFmtId="0" fontId="36" fillId="13" borderId="59" xfId="115" applyFont="1" applyFill="1" applyBorder="1" applyAlignment="1">
      <alignment vertical="center"/>
    </xf>
    <xf numFmtId="0" fontId="62" fillId="13" borderId="63" xfId="115" applyFont="1" applyFill="1" applyBorder="1" applyAlignment="1">
      <alignment vertical="center"/>
    </xf>
    <xf numFmtId="10" fontId="63" fillId="5" borderId="54" xfId="119" applyNumberFormat="1" applyFont="1" applyFill="1" applyBorder="1" applyAlignment="1">
      <alignment horizontal="right" vertical="center"/>
    </xf>
    <xf numFmtId="10" fontId="63" fillId="5" borderId="51" xfId="119" applyNumberFormat="1" applyFont="1" applyFill="1" applyBorder="1" applyAlignment="1">
      <alignment horizontal="right" vertical="center"/>
    </xf>
    <xf numFmtId="0" fontId="6" fillId="5" borderId="1" xfId="117" applyFont="1" applyFill="1" applyBorder="1" applyAlignment="1">
      <alignment vertical="center"/>
    </xf>
    <xf numFmtId="0" fontId="7" fillId="5" borderId="1" xfId="115" applyFont="1" applyFill="1" applyBorder="1" applyAlignment="1">
      <alignment vertical="center"/>
    </xf>
    <xf numFmtId="0" fontId="65" fillId="2" borderId="1" xfId="115" applyFont="1"/>
    <xf numFmtId="0" fontId="14" fillId="2" borderId="1" xfId="121" applyFont="1" applyBorder="1" applyAlignment="1">
      <alignment horizontal="left"/>
    </xf>
    <xf numFmtId="0" fontId="66" fillId="2" borderId="64" xfId="115" applyFont="1" applyBorder="1"/>
    <xf numFmtId="0" fontId="50" fillId="2" borderId="65" xfId="115" applyFont="1" applyBorder="1"/>
    <xf numFmtId="0" fontId="50" fillId="2" borderId="66" xfId="115" applyFont="1" applyBorder="1"/>
    <xf numFmtId="0" fontId="66" fillId="2" borderId="67" xfId="115" applyFont="1" applyBorder="1"/>
    <xf numFmtId="0" fontId="50" fillId="2" borderId="1" xfId="115" applyFont="1" applyBorder="1"/>
    <xf numFmtId="0" fontId="2" fillId="2" borderId="68" xfId="115" applyBorder="1"/>
    <xf numFmtId="0" fontId="66" fillId="2" borderId="69" xfId="115" applyFont="1" applyBorder="1"/>
    <xf numFmtId="0" fontId="2" fillId="2" borderId="70" xfId="115" applyBorder="1"/>
    <xf numFmtId="0" fontId="2" fillId="2" borderId="71" xfId="115" applyBorder="1"/>
    <xf numFmtId="0" fontId="3" fillId="2" borderId="2" xfId="117"/>
    <xf numFmtId="0" fontId="67" fillId="2" borderId="1" xfId="115" applyFont="1"/>
    <xf numFmtId="0" fontId="68" fillId="2" borderId="1" xfId="122" applyFont="1" applyBorder="1"/>
    <xf numFmtId="0" fontId="3" fillId="2" borderId="1" xfId="122" applyBorder="1"/>
    <xf numFmtId="0" fontId="2" fillId="2" borderId="1" xfId="115" applyBorder="1"/>
    <xf numFmtId="0" fontId="68" fillId="2" borderId="1" xfId="122" applyFont="1"/>
    <xf numFmtId="0" fontId="3" fillId="2" borderId="1" xfId="122"/>
    <xf numFmtId="0" fontId="69" fillId="2" borderId="1" xfId="115" applyFont="1"/>
    <xf numFmtId="0" fontId="0" fillId="2" borderId="1" xfId="115" applyFont="1"/>
    <xf numFmtId="0" fontId="19" fillId="4" borderId="1" xfId="3" applyFont="1" applyFill="1" applyBorder="1" applyAlignment="1">
      <alignment horizontal="center" vertical="center" wrapText="1"/>
    </xf>
    <xf numFmtId="0" fontId="46" fillId="10" borderId="22" xfId="0" applyFont="1" applyFill="1" applyBorder="1" applyAlignment="1">
      <alignment horizontal="center" vertical="center" wrapText="1"/>
    </xf>
    <xf numFmtId="0" fontId="46" fillId="10" borderId="23" xfId="0" applyFont="1" applyFill="1" applyBorder="1" applyAlignment="1">
      <alignment horizontal="center" vertical="center" wrapText="1"/>
    </xf>
    <xf numFmtId="0" fontId="14" fillId="2" borderId="1" xfId="121" applyFont="1" applyBorder="1" applyAlignment="1"/>
    <xf numFmtId="0" fontId="4" fillId="2" borderId="1" xfId="115" applyFont="1" applyBorder="1"/>
    <xf numFmtId="0" fontId="70" fillId="2" borderId="1" xfId="123" applyFont="1" applyBorder="1"/>
    <xf numFmtId="0" fontId="30" fillId="2" borderId="1" xfId="123"/>
    <xf numFmtId="0" fontId="13" fillId="2" borderId="1" xfId="123" applyFont="1" applyBorder="1" applyAlignment="1">
      <alignment horizontal="left" vertical="top" wrapText="1"/>
    </xf>
    <xf numFmtId="165" fontId="13" fillId="2" borderId="1" xfId="123" applyNumberFormat="1" applyFont="1" applyBorder="1" applyAlignment="1">
      <alignment horizontal="right" vertical="top"/>
    </xf>
    <xf numFmtId="164" fontId="13" fillId="2" borderId="1" xfId="123" applyNumberFormat="1" applyFont="1" applyBorder="1" applyAlignment="1">
      <alignment horizontal="right" vertical="top"/>
    </xf>
    <xf numFmtId="0" fontId="13" fillId="2" borderId="1" xfId="123" applyFont="1" applyBorder="1" applyAlignment="1">
      <alignment horizontal="center" wrapText="1"/>
    </xf>
    <xf numFmtId="168" fontId="13" fillId="2" borderId="1" xfId="123" applyNumberFormat="1" applyFont="1" applyBorder="1" applyAlignment="1">
      <alignment horizontal="right" vertical="top"/>
    </xf>
    <xf numFmtId="167" fontId="70" fillId="2" borderId="1" xfId="119" applyNumberFormat="1" applyFont="1" applyBorder="1"/>
    <xf numFmtId="0" fontId="11" fillId="7" borderId="13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5" fillId="3" borderId="0" xfId="61" applyFont="1" applyAlignment="1">
      <alignment horizontal="center" vertical="center"/>
    </xf>
    <xf numFmtId="0" fontId="14" fillId="0" borderId="1" xfId="63" applyFont="1" applyBorder="1" applyAlignment="1">
      <alignment horizontal="left"/>
    </xf>
    <xf numFmtId="0" fontId="23" fillId="7" borderId="0" xfId="0" applyFont="1" applyFill="1" applyAlignment="1">
      <alignment horizontal="center"/>
    </xf>
    <xf numFmtId="0" fontId="15" fillId="9" borderId="9" xfId="61" applyFont="1" applyFill="1" applyBorder="1" applyAlignment="1">
      <alignment horizontal="left" wrapText="1"/>
    </xf>
    <xf numFmtId="0" fontId="15" fillId="9" borderId="10" xfId="61" applyFont="1" applyFill="1" applyBorder="1" applyAlignment="1">
      <alignment horizontal="left" wrapText="1"/>
    </xf>
    <xf numFmtId="0" fontId="5" fillId="3" borderId="1" xfId="116" applyFont="1" applyAlignment="1">
      <alignment horizontal="center" vertical="center"/>
    </xf>
    <xf numFmtId="0" fontId="14" fillId="2" borderId="1" xfId="121" applyFont="1" applyBorder="1" applyAlignment="1">
      <alignment horizontal="left"/>
    </xf>
    <xf numFmtId="0" fontId="39" fillId="2" borderId="1" xfId="123" applyFont="1" applyBorder="1" applyAlignment="1">
      <alignment horizontal="center" vertical="center" wrapText="1"/>
    </xf>
    <xf numFmtId="0" fontId="13" fillId="2" borderId="1" xfId="123" applyFont="1" applyBorder="1" applyAlignment="1">
      <alignment horizontal="left" vertical="top" wrapText="1"/>
    </xf>
    <xf numFmtId="0" fontId="13" fillId="2" borderId="1" xfId="123" applyFont="1" applyBorder="1" applyAlignment="1">
      <alignment horizontal="left" wrapText="1"/>
    </xf>
    <xf numFmtId="0" fontId="13" fillId="2" borderId="1" xfId="123" applyFont="1" applyBorder="1" applyAlignment="1">
      <alignment horizontal="center" wrapText="1"/>
    </xf>
    <xf numFmtId="0" fontId="44" fillId="0" borderId="1" xfId="0" applyFont="1" applyBorder="1" applyAlignment="1">
      <alignment horizontal="center" vertical="center" wrapText="1"/>
    </xf>
    <xf numFmtId="0" fontId="46" fillId="10" borderId="20" xfId="0" applyFont="1" applyFill="1" applyBorder="1" applyAlignment="1">
      <alignment horizontal="left" vertical="center" wrapText="1"/>
    </xf>
    <xf numFmtId="0" fontId="46" fillId="10" borderId="24" xfId="0" applyFont="1" applyFill="1" applyBorder="1" applyAlignment="1">
      <alignment horizontal="left" vertical="center" wrapText="1"/>
    </xf>
    <xf numFmtId="0" fontId="46" fillId="10" borderId="28" xfId="0" applyFont="1" applyFill="1" applyBorder="1" applyAlignment="1">
      <alignment horizontal="left" vertical="center" wrapText="1"/>
    </xf>
    <xf numFmtId="0" fontId="46" fillId="10" borderId="21" xfId="0" applyFont="1" applyFill="1" applyBorder="1" applyAlignment="1">
      <alignment horizontal="center" vertical="center" wrapText="1"/>
    </xf>
    <xf numFmtId="0" fontId="46" fillId="10" borderId="22" xfId="0" applyFont="1" applyFill="1" applyBorder="1" applyAlignment="1">
      <alignment horizontal="center" vertical="center" wrapText="1"/>
    </xf>
    <xf numFmtId="0" fontId="46" fillId="10" borderId="23" xfId="0" applyFont="1" applyFill="1" applyBorder="1" applyAlignment="1">
      <alignment horizontal="center" vertical="center" wrapText="1"/>
    </xf>
    <xf numFmtId="0" fontId="46" fillId="10" borderId="25" xfId="0" applyFont="1" applyFill="1" applyBorder="1" applyAlignment="1">
      <alignment horizontal="center" vertical="center" wrapText="1"/>
    </xf>
    <xf numFmtId="0" fontId="46" fillId="10" borderId="26" xfId="0" applyFont="1" applyFill="1" applyBorder="1" applyAlignment="1">
      <alignment horizontal="center" vertical="center" wrapText="1"/>
    </xf>
    <xf numFmtId="0" fontId="46" fillId="10" borderId="27" xfId="0" applyFont="1" applyFill="1" applyBorder="1" applyAlignment="1">
      <alignment horizontal="center" vertical="center" wrapText="1"/>
    </xf>
    <xf numFmtId="0" fontId="46" fillId="10" borderId="25" xfId="0" applyFont="1" applyFill="1" applyBorder="1" applyAlignment="1">
      <alignment horizontal="center" vertical="center"/>
    </xf>
    <xf numFmtId="0" fontId="46" fillId="10" borderId="26" xfId="0" applyFont="1" applyFill="1" applyBorder="1" applyAlignment="1">
      <alignment horizontal="center" vertical="center"/>
    </xf>
    <xf numFmtId="0" fontId="46" fillId="10" borderId="39" xfId="0" applyFont="1" applyFill="1" applyBorder="1" applyAlignment="1">
      <alignment horizontal="center" vertical="center" wrapText="1"/>
    </xf>
    <xf numFmtId="0" fontId="46" fillId="10" borderId="40" xfId="0" applyFont="1" applyFill="1" applyBorder="1" applyAlignment="1">
      <alignment horizontal="center" vertical="center" wrapText="1"/>
    </xf>
    <xf numFmtId="0" fontId="46" fillId="10" borderId="38" xfId="0" applyFont="1" applyFill="1" applyBorder="1" applyAlignment="1">
      <alignment horizontal="center" vertical="center" wrapText="1"/>
    </xf>
    <xf numFmtId="0" fontId="46" fillId="10" borderId="41" xfId="0" applyFont="1" applyFill="1" applyBorder="1" applyAlignment="1">
      <alignment horizontal="center" vertical="center" wrapText="1"/>
    </xf>
    <xf numFmtId="0" fontId="46" fillId="10" borderId="42" xfId="0" applyFont="1" applyFill="1" applyBorder="1" applyAlignment="1">
      <alignment horizontal="center" vertical="center" wrapText="1"/>
    </xf>
    <xf numFmtId="0" fontId="46" fillId="10" borderId="43" xfId="0" applyFont="1" applyFill="1" applyBorder="1" applyAlignment="1">
      <alignment horizontal="center" vertical="center" wrapText="1"/>
    </xf>
    <xf numFmtId="0" fontId="46" fillId="10" borderId="44" xfId="0" applyFont="1" applyFill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13" fillId="4" borderId="1" xfId="66" applyFont="1" applyFill="1" applyBorder="1" applyAlignment="1">
      <alignment horizontal="left" vertical="center" wrapText="1"/>
    </xf>
    <xf numFmtId="0" fontId="13" fillId="4" borderId="1" xfId="70" applyFont="1" applyFill="1" applyBorder="1" applyAlignment="1">
      <alignment horizontal="left" vertical="center" wrapText="1"/>
    </xf>
    <xf numFmtId="0" fontId="13" fillId="4" borderId="1" xfId="74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13" fillId="4" borderId="1" xfId="14" applyFont="1" applyFill="1" applyBorder="1" applyAlignment="1">
      <alignment horizontal="center" wrapText="1"/>
    </xf>
    <xf numFmtId="0" fontId="13" fillId="4" borderId="1" xfId="15" applyFont="1" applyFill="1" applyBorder="1" applyAlignment="1">
      <alignment horizontal="center" wrapText="1"/>
    </xf>
    <xf numFmtId="0" fontId="13" fillId="4" borderId="1" xfId="19" applyFont="1" applyFill="1" applyBorder="1" applyAlignment="1">
      <alignment horizontal="left" vertical="top" wrapText="1"/>
    </xf>
    <xf numFmtId="0" fontId="13" fillId="4" borderId="1" xfId="20" applyFont="1" applyFill="1" applyBorder="1" applyAlignment="1">
      <alignment horizontal="left" vertical="top" wrapText="1"/>
    </xf>
    <xf numFmtId="0" fontId="13" fillId="4" borderId="1" xfId="21" applyFont="1" applyFill="1" applyBorder="1" applyAlignment="1">
      <alignment horizontal="left" vertical="top" wrapText="1"/>
    </xf>
    <xf numFmtId="0" fontId="39" fillId="2" borderId="1" xfId="114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13" fillId="4" borderId="1" xfId="13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19" fillId="4" borderId="1" xfId="3" applyFont="1" applyFill="1" applyBorder="1" applyAlignment="1">
      <alignment horizontal="center" vertical="center" wrapText="1"/>
    </xf>
    <xf numFmtId="0" fontId="13" fillId="4" borderId="1" xfId="11" applyFont="1" applyFill="1" applyBorder="1" applyAlignment="1">
      <alignment horizontal="center" wrapText="1"/>
    </xf>
    <xf numFmtId="0" fontId="13" fillId="4" borderId="1" xfId="12" applyFont="1" applyFill="1" applyBorder="1" applyAlignment="1">
      <alignment horizontal="center" wrapText="1"/>
    </xf>
    <xf numFmtId="0" fontId="13" fillId="4" borderId="1" xfId="4" applyFont="1" applyFill="1" applyBorder="1" applyAlignment="1">
      <alignment horizontal="left" wrapText="1"/>
    </xf>
    <xf numFmtId="0" fontId="13" fillId="4" borderId="1" xfId="5" applyFont="1" applyFill="1" applyBorder="1" applyAlignment="1">
      <alignment horizontal="left" wrapText="1"/>
    </xf>
    <xf numFmtId="0" fontId="13" fillId="4" borderId="1" xfId="6" applyFont="1" applyFill="1" applyBorder="1" applyAlignment="1">
      <alignment horizontal="left" wrapText="1"/>
    </xf>
    <xf numFmtId="0" fontId="13" fillId="4" borderId="1" xfId="7" applyFont="1" applyFill="1" applyBorder="1" applyAlignment="1">
      <alignment horizontal="left" wrapText="1"/>
    </xf>
    <xf numFmtId="0" fontId="13" fillId="4" borderId="1" xfId="8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36" fillId="13" borderId="58" xfId="115" applyFont="1" applyFill="1" applyBorder="1" applyAlignment="1">
      <alignment horizontal="center" vertical="center" wrapText="1"/>
    </xf>
    <xf numFmtId="0" fontId="36" fillId="13" borderId="57" xfId="115" applyFont="1" applyFill="1" applyBorder="1" applyAlignment="1">
      <alignment horizontal="center" vertical="center" wrapText="1"/>
    </xf>
    <xf numFmtId="0" fontId="62" fillId="14" borderId="54" xfId="115" applyFont="1" applyFill="1" applyBorder="1" applyAlignment="1">
      <alignment horizontal="center" vertical="center" wrapText="1"/>
    </xf>
    <xf numFmtId="0" fontId="62" fillId="14" borderId="51" xfId="115" applyFont="1" applyFill="1" applyBorder="1" applyAlignment="1">
      <alignment horizontal="center" vertical="center" wrapText="1"/>
    </xf>
    <xf numFmtId="10" fontId="60" fillId="5" borderId="54" xfId="119" applyNumberFormat="1" applyFont="1" applyFill="1" applyBorder="1" applyAlignment="1">
      <alignment horizontal="right" vertical="center"/>
    </xf>
    <xf numFmtId="10" fontId="60" fillId="5" borderId="51" xfId="119" applyNumberFormat="1" applyFont="1" applyFill="1" applyBorder="1" applyAlignment="1">
      <alignment horizontal="right" vertical="center"/>
    </xf>
    <xf numFmtId="0" fontId="62" fillId="14" borderId="58" xfId="115" applyFont="1" applyFill="1" applyBorder="1" applyAlignment="1">
      <alignment horizontal="center" vertical="center"/>
    </xf>
    <xf numFmtId="0" fontId="62" fillId="14" borderId="57" xfId="115" applyFont="1" applyFill="1" applyBorder="1" applyAlignment="1">
      <alignment horizontal="center" vertical="center"/>
    </xf>
    <xf numFmtId="0" fontId="12" fillId="11" borderId="62" xfId="120" applyFont="1" applyBorder="1" applyAlignment="1">
      <alignment horizontal="center" vertical="center"/>
    </xf>
    <xf numFmtId="0" fontId="12" fillId="11" borderId="1" xfId="120" applyFont="1" applyBorder="1" applyAlignment="1">
      <alignment horizontal="center" vertical="center"/>
    </xf>
    <xf numFmtId="0" fontId="2" fillId="13" borderId="54" xfId="115" applyFill="1" applyBorder="1" applyAlignment="1">
      <alignment horizontal="center" vertical="center"/>
    </xf>
    <xf numFmtId="0" fontId="2" fillId="13" borderId="51" xfId="115" applyFill="1" applyBorder="1" applyAlignment="1">
      <alignment horizontal="center" vertical="center"/>
    </xf>
    <xf numFmtId="0" fontId="62" fillId="14" borderId="53" xfId="115" applyFont="1" applyFill="1" applyBorder="1" applyAlignment="1">
      <alignment horizontal="center" vertical="center" wrapText="1"/>
    </xf>
    <xf numFmtId="0" fontId="61" fillId="13" borderId="57" xfId="115" applyFont="1" applyFill="1" applyBorder="1" applyAlignment="1">
      <alignment horizontal="center" vertical="center"/>
    </xf>
    <xf numFmtId="0" fontId="61" fillId="13" borderId="50" xfId="115" applyFont="1" applyFill="1" applyBorder="1" applyAlignment="1">
      <alignment horizontal="center" vertical="center"/>
    </xf>
    <xf numFmtId="0" fontId="61" fillId="13" borderId="58" xfId="115" applyFont="1" applyFill="1" applyBorder="1" applyAlignment="1">
      <alignment horizontal="center" vertical="center"/>
    </xf>
    <xf numFmtId="0" fontId="61" fillId="13" borderId="57" xfId="115" applyFont="1" applyFill="1" applyBorder="1" applyAlignment="1">
      <alignment horizontal="center" vertical="center" wrapText="1"/>
    </xf>
    <xf numFmtId="0" fontId="58" fillId="14" borderId="48" xfId="115" applyFont="1" applyFill="1" applyBorder="1" applyAlignment="1">
      <alignment horizontal="center" vertical="center" wrapText="1"/>
    </xf>
    <xf numFmtId="0" fontId="58" fillId="14" borderId="49" xfId="115" applyFont="1" applyFill="1" applyBorder="1" applyAlignment="1">
      <alignment horizontal="center" vertical="center" wrapText="1"/>
    </xf>
    <xf numFmtId="0" fontId="58" fillId="14" borderId="11" xfId="115" applyFont="1" applyFill="1" applyBorder="1" applyAlignment="1">
      <alignment horizontal="center" vertical="center" wrapText="1"/>
    </xf>
    <xf numFmtId="0" fontId="2" fillId="2" borderId="57" xfId="115" applyBorder="1" applyAlignment="1">
      <alignment horizontal="center"/>
    </xf>
    <xf numFmtId="0" fontId="62" fillId="14" borderId="56" xfId="115" applyFont="1" applyFill="1" applyBorder="1" applyAlignment="1">
      <alignment horizontal="center" vertical="center" wrapText="1"/>
    </xf>
    <xf numFmtId="0" fontId="62" fillId="14" borderId="60" xfId="115" applyFont="1" applyFill="1" applyBorder="1" applyAlignment="1">
      <alignment horizontal="center" vertical="center" wrapText="1"/>
    </xf>
    <xf numFmtId="0" fontId="32" fillId="4" borderId="1" xfId="61" applyFont="1" applyFill="1" applyBorder="1"/>
    <xf numFmtId="0" fontId="71" fillId="0" borderId="0" xfId="0" applyFont="1" applyAlignment="1">
      <alignment vertical="center"/>
    </xf>
    <xf numFmtId="0" fontId="72" fillId="0" borderId="28" xfId="0" applyFont="1" applyBorder="1" applyAlignment="1">
      <alignment horizontal="left" vertical="top" wrapText="1"/>
    </xf>
    <xf numFmtId="0" fontId="44" fillId="2" borderId="1" xfId="113" applyFont="1" applyBorder="1" applyAlignment="1">
      <alignment horizontal="center" vertical="center" wrapText="1"/>
    </xf>
    <xf numFmtId="0" fontId="30" fillId="2" borderId="1" xfId="113" applyFont="1" applyBorder="1" applyAlignment="1">
      <alignment horizontal="center" vertical="center"/>
    </xf>
    <xf numFmtId="0" fontId="30" fillId="2" borderId="1" xfId="113"/>
    <xf numFmtId="0" fontId="46" fillId="10" borderId="72" xfId="0" applyFont="1" applyFill="1" applyBorder="1" applyAlignment="1">
      <alignment horizontal="center" vertical="center" wrapText="1"/>
    </xf>
    <xf numFmtId="0" fontId="46" fillId="10" borderId="73" xfId="0" applyFont="1" applyFill="1" applyBorder="1" applyAlignment="1">
      <alignment horizontal="center" vertical="center" wrapText="1"/>
    </xf>
    <xf numFmtId="0" fontId="46" fillId="10" borderId="74" xfId="0" applyFont="1" applyFill="1" applyBorder="1" applyAlignment="1">
      <alignment horizontal="center" vertical="center" wrapText="1"/>
    </xf>
    <xf numFmtId="0" fontId="46" fillId="10" borderId="75" xfId="0" applyFont="1" applyFill="1" applyBorder="1" applyAlignment="1">
      <alignment horizontal="center" vertical="center" wrapText="1"/>
    </xf>
    <xf numFmtId="0" fontId="46" fillId="10" borderId="76" xfId="0" applyFont="1" applyFill="1" applyBorder="1" applyAlignment="1">
      <alignment horizontal="center" vertical="center" wrapText="1"/>
    </xf>
    <xf numFmtId="0" fontId="72" fillId="10" borderId="21" xfId="113" applyFont="1" applyFill="1" applyBorder="1" applyAlignment="1">
      <alignment horizontal="center" wrapText="1"/>
    </xf>
    <xf numFmtId="0" fontId="30" fillId="10" borderId="75" xfId="113" applyFont="1" applyFill="1" applyBorder="1" applyAlignment="1">
      <alignment horizontal="center" vertical="center"/>
    </xf>
    <xf numFmtId="0" fontId="72" fillId="10" borderId="77" xfId="113" applyFont="1" applyFill="1" applyBorder="1" applyAlignment="1">
      <alignment horizontal="center" wrapText="1"/>
    </xf>
    <xf numFmtId="0" fontId="30" fillId="10" borderId="44" xfId="113" applyFont="1" applyFill="1" applyBorder="1" applyAlignment="1">
      <alignment horizontal="center" vertical="center"/>
    </xf>
    <xf numFmtId="0" fontId="72" fillId="10" borderId="74" xfId="113" applyFont="1" applyFill="1" applyBorder="1" applyAlignment="1">
      <alignment horizontal="center" wrapText="1"/>
    </xf>
    <xf numFmtId="0" fontId="72" fillId="10" borderId="72" xfId="113" applyFont="1" applyFill="1" applyBorder="1" applyAlignment="1">
      <alignment horizontal="center" wrapText="1"/>
    </xf>
    <xf numFmtId="0" fontId="72" fillId="10" borderId="73" xfId="113" applyFont="1" applyFill="1" applyBorder="1" applyAlignment="1">
      <alignment horizontal="center" wrapText="1"/>
    </xf>
    <xf numFmtId="0" fontId="72" fillId="2" borderId="20" xfId="113" applyFont="1" applyBorder="1" applyAlignment="1">
      <alignment horizontal="left" vertical="top" wrapText="1"/>
    </xf>
    <xf numFmtId="164" fontId="72" fillId="2" borderId="32" xfId="113" applyNumberFormat="1" applyFont="1" applyBorder="1" applyAlignment="1">
      <alignment horizontal="right" vertical="top"/>
    </xf>
    <xf numFmtId="167" fontId="72" fillId="2" borderId="33" xfId="119" applyNumberFormat="1" applyFont="1" applyFill="1" applyBorder="1" applyAlignment="1">
      <alignment horizontal="right" vertical="top"/>
    </xf>
    <xf numFmtId="164" fontId="72" fillId="2" borderId="33" xfId="113" applyNumberFormat="1" applyFont="1" applyBorder="1" applyAlignment="1">
      <alignment horizontal="right" vertical="top"/>
    </xf>
    <xf numFmtId="167" fontId="72" fillId="2" borderId="34" xfId="119" applyNumberFormat="1" applyFont="1" applyFill="1" applyBorder="1" applyAlignment="1">
      <alignment horizontal="right" vertical="top"/>
    </xf>
    <xf numFmtId="0" fontId="72" fillId="2" borderId="28" xfId="113" applyFont="1" applyBorder="1" applyAlignment="1">
      <alignment horizontal="left" vertical="top" wrapText="1"/>
    </xf>
    <xf numFmtId="164" fontId="72" fillId="2" borderId="35" xfId="113" applyNumberFormat="1" applyFont="1" applyBorder="1" applyAlignment="1">
      <alignment horizontal="right" vertical="top"/>
    </xf>
    <xf numFmtId="167" fontId="72" fillId="2" borderId="36" xfId="119" applyNumberFormat="1" applyFont="1" applyFill="1" applyBorder="1" applyAlignment="1">
      <alignment horizontal="right" vertical="top"/>
    </xf>
    <xf numFmtId="164" fontId="72" fillId="2" borderId="36" xfId="113" applyNumberFormat="1" applyFont="1" applyBorder="1" applyAlignment="1">
      <alignment horizontal="right" vertical="top"/>
    </xf>
    <xf numFmtId="167" fontId="72" fillId="2" borderId="37" xfId="119" applyNumberFormat="1" applyFont="1" applyFill="1" applyBorder="1" applyAlignment="1">
      <alignment horizontal="right" vertical="top"/>
    </xf>
  </cellXfs>
  <cellStyles count="124">
    <cellStyle name="40% - Èmfasi1 2" xfId="120"/>
    <cellStyle name="Èmfasi1" xfId="61" builtinId="29"/>
    <cellStyle name="Èmfasi1 2" xfId="116"/>
    <cellStyle name="Euro" xfId="118"/>
    <cellStyle name="Normal" xfId="0" builtinId="0"/>
    <cellStyle name="Normal 2" xfId="115"/>
    <cellStyle name="Normal_EAE" xfId="123"/>
    <cellStyle name="Normal_Gràfics" xfId="114"/>
    <cellStyle name="Normal_Taules" xfId="113"/>
    <cellStyle name="Percentatge" xfId="62" builtinId="5"/>
    <cellStyle name="Percentatge 2" xfId="119"/>
    <cellStyle name="Resultat" xfId="64" builtinId="21"/>
    <cellStyle name="style1406186754942" xfId="1"/>
    <cellStyle name="style1406186754995" xfId="2"/>
    <cellStyle name="style1406186755031" xfId="3"/>
    <cellStyle name="style1406186755073" xfId="4"/>
    <cellStyle name="style1406186755117" xfId="5"/>
    <cellStyle name="style1406186755161" xfId="6"/>
    <cellStyle name="style1406186755205" xfId="7"/>
    <cellStyle name="style1406186755250" xfId="8"/>
    <cellStyle name="style1406186755295" xfId="9"/>
    <cellStyle name="style1406186755340" xfId="10"/>
    <cellStyle name="style1406186755386" xfId="11"/>
    <cellStyle name="style1406186755432" xfId="12"/>
    <cellStyle name="style1406186755476" xfId="13"/>
    <cellStyle name="style1406186755521" xfId="14"/>
    <cellStyle name="style1406186755566" xfId="15"/>
    <cellStyle name="style1406186755610" xfId="16"/>
    <cellStyle name="style1406186755657" xfId="17"/>
    <cellStyle name="style1406186755702" xfId="18"/>
    <cellStyle name="style1406186755748" xfId="19"/>
    <cellStyle name="style1406186755785" xfId="20"/>
    <cellStyle name="style1406186755828" xfId="21"/>
    <cellStyle name="style1406186755866" xfId="22"/>
    <cellStyle name="style1406186755907" xfId="23"/>
    <cellStyle name="style1406186755948" xfId="24"/>
    <cellStyle name="style1406186756008" xfId="25"/>
    <cellStyle name="style1406186756053" xfId="26"/>
    <cellStyle name="style1406186756096" xfId="27"/>
    <cellStyle name="style1406186756132" xfId="28"/>
    <cellStyle name="style1406186756176" xfId="29"/>
    <cellStyle name="style1406186756220" xfId="30"/>
    <cellStyle name="style1406186756264" xfId="31"/>
    <cellStyle name="style1406186756299" xfId="32"/>
    <cellStyle name="style1406186756345" xfId="33"/>
    <cellStyle name="style1406186756389" xfId="34"/>
    <cellStyle name="style1406186756433" xfId="35"/>
    <cellStyle name="style1406186756467" xfId="36"/>
    <cellStyle name="style1406186756546" xfId="37"/>
    <cellStyle name="style1406186756585" xfId="38"/>
    <cellStyle name="style1406186756731" xfId="39"/>
    <cellStyle name="style1406186756771" xfId="40"/>
    <cellStyle name="style1406186756811" xfId="41"/>
    <cellStyle name="style1406186756865" xfId="42"/>
    <cellStyle name="style1406186756899" xfId="43"/>
    <cellStyle name="style1406186756933" xfId="44"/>
    <cellStyle name="style1406186756967" xfId="45"/>
    <cellStyle name="style1406186757000" xfId="46"/>
    <cellStyle name="style1406186757033" xfId="47"/>
    <cellStyle name="style1406186757066" xfId="48"/>
    <cellStyle name="style1406186757126" xfId="49"/>
    <cellStyle name="style1406186757159" xfId="50"/>
    <cellStyle name="style1406186757192" xfId="51"/>
    <cellStyle name="style1406186757230" xfId="52"/>
    <cellStyle name="style1406186757264" xfId="53"/>
    <cellStyle name="style1406186757306" xfId="54"/>
    <cellStyle name="style1406186757340" xfId="55"/>
    <cellStyle name="style1406186757500" xfId="56"/>
    <cellStyle name="style1406186757543" xfId="57"/>
    <cellStyle name="style1406186757586" xfId="58"/>
    <cellStyle name="style1406186757620" xfId="59"/>
    <cellStyle name="style1406546130900" xfId="93"/>
    <cellStyle name="style1406546130952" xfId="65"/>
    <cellStyle name="style1406546130987" xfId="66"/>
    <cellStyle name="style1406546131030" xfId="70"/>
    <cellStyle name="style1406546131072" xfId="74"/>
    <cellStyle name="style1406546131120" xfId="67"/>
    <cellStyle name="style1406546131162" xfId="68"/>
    <cellStyle name="style1406546131204" xfId="69"/>
    <cellStyle name="style1406546131247" xfId="71"/>
    <cellStyle name="style1406546131289" xfId="72"/>
    <cellStyle name="style1406546131333" xfId="73"/>
    <cellStyle name="style1406546131378" xfId="75"/>
    <cellStyle name="style1406546131422" xfId="76"/>
    <cellStyle name="style1406546131466" xfId="77"/>
    <cellStyle name="style1406546131509" xfId="78"/>
    <cellStyle name="style1406546131544" xfId="83"/>
    <cellStyle name="style1406546131579" xfId="88"/>
    <cellStyle name="style1406546131617" xfId="79"/>
    <cellStyle name="style1406546131669" xfId="80"/>
    <cellStyle name="style1406546131763" xfId="81"/>
    <cellStyle name="style1406546131803" xfId="82"/>
    <cellStyle name="style1406546131847" xfId="84"/>
    <cellStyle name="style1406546131889" xfId="85"/>
    <cellStyle name="style1406546131931" xfId="86"/>
    <cellStyle name="style1406546131965" xfId="87"/>
    <cellStyle name="style1406546132008" xfId="89"/>
    <cellStyle name="style1406546132051" xfId="90"/>
    <cellStyle name="style1406546132094" xfId="91"/>
    <cellStyle name="style1406546132128" xfId="92"/>
    <cellStyle name="style1406546132202" xfId="94"/>
    <cellStyle name="style1406546132238" xfId="95"/>
    <cellStyle name="style1406546132361" xfId="96"/>
    <cellStyle name="style1406546132395" xfId="97"/>
    <cellStyle name="style1406546132429" xfId="98"/>
    <cellStyle name="style1406546132463" xfId="99"/>
    <cellStyle name="style1406546132497" xfId="100"/>
    <cellStyle name="style1406546132533" xfId="101"/>
    <cellStyle name="style1406546132569" xfId="102"/>
    <cellStyle name="style1406546132608" xfId="103"/>
    <cellStyle name="style1406546132643" xfId="104"/>
    <cellStyle name="style1406546132686" xfId="105"/>
    <cellStyle name="style1406546132722" xfId="106"/>
    <cellStyle name="style1406546132831" xfId="107"/>
    <cellStyle name="style1406546132890" xfId="108"/>
    <cellStyle name="style1406546132926" xfId="109"/>
    <cellStyle name="style1406546132960" xfId="110"/>
    <cellStyle name="style1406546132998" xfId="111"/>
    <cellStyle name="style1406546133035" xfId="112"/>
    <cellStyle name="Títol 2" xfId="63" builtinId="17"/>
    <cellStyle name="Títol 2 2" xfId="121"/>
    <cellStyle name="Títol 3" xfId="60" builtinId="18"/>
    <cellStyle name="Títol 3 2" xfId="117"/>
    <cellStyle name="Títol 4 2" xfId="122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Estatus d'inserció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689814814814819E-2"/>
          <c:y val="0.21576055555555557"/>
          <c:w val="0.63749537037037041"/>
          <c:h val="0.6958627777777778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'Resum '!$P$18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'!$O$19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'Resum '!$P$19</c:f>
              <c:numCache>
                <c:formatCode>###0.0%</c:formatCode>
                <c:ptCount val="1"/>
                <c:pt idx="0">
                  <c:v>0.70833333333333326</c:v>
                </c:pt>
              </c:numCache>
            </c:numRef>
          </c:val>
        </c:ser>
        <c:ser>
          <c:idx val="1"/>
          <c:order val="1"/>
          <c:tx>
            <c:strRef>
              <c:f>'Resum '!$Q$18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'!$O$19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'Resum '!$Q$19</c:f>
              <c:numCache>
                <c:formatCode>###0.0%</c:formatCode>
                <c:ptCount val="1"/>
                <c:pt idx="0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'Resum '!$R$18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'!$O$19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'Resum '!$R$19</c:f>
              <c:numCache>
                <c:formatCode>###0.0%</c:formatCode>
                <c:ptCount val="1"/>
                <c:pt idx="0">
                  <c:v>4.1666666666666671E-2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624320"/>
        <c:axId val="132134016"/>
      </c:barChart>
      <c:catAx>
        <c:axId val="131624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2134016"/>
        <c:crosses val="autoZero"/>
        <c:auto val="1"/>
        <c:lblAlgn val="ctr"/>
        <c:lblOffset val="100"/>
        <c:noMultiLvlLbl val="0"/>
      </c:catAx>
      <c:valAx>
        <c:axId val="1321340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16243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 feina actual</a:t>
            </a:r>
            <a:r>
              <a:rPr lang="en-US" baseline="0"/>
              <a:t> es la primera?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Gràfics!$K$77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Gràfics!$L$76:$M$76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Gràfics!$L$77:$M$77</c:f>
              <c:numCache>
                <c:formatCode>###0.0%</c:formatCode>
                <c:ptCount val="2"/>
                <c:pt idx="0">
                  <c:v>0.69565217391304346</c:v>
                </c:pt>
                <c:pt idx="1">
                  <c:v>0.30434782608695654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165760"/>
        <c:axId val="146167296"/>
        <c:axId val="0"/>
      </c:bar3DChart>
      <c:catAx>
        <c:axId val="14616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6167296"/>
        <c:crosses val="autoZero"/>
        <c:auto val="1"/>
        <c:lblAlgn val="ctr"/>
        <c:lblOffset val="100"/>
        <c:noMultiLvlLbl val="0"/>
      </c:catAx>
      <c:valAx>
        <c:axId val="1461672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616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Temps dedicat a trobar la primera feina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Gràfics!$N$98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Gràfics!$O$97:$T$97</c:f>
              <c:strCache>
                <c:ptCount val="6"/>
                <c:pt idx="0">
                  <c:v>Tenia feina abans d'acabar la carrera</c:v>
                </c:pt>
                <c:pt idx="1">
                  <c:v>Menys d'un mes</c:v>
                </c:pt>
                <c:pt idx="2">
                  <c:v>D'un a tres mesos</c:v>
                </c:pt>
                <c:pt idx="3">
                  <c:v>De tres a sis mesos</c:v>
                </c:pt>
                <c:pt idx="4">
                  <c:v>De sis mesos a un any</c:v>
                </c:pt>
                <c:pt idx="5">
                  <c:v>Més d'un any</c:v>
                </c:pt>
              </c:strCache>
            </c:strRef>
          </c:cat>
          <c:val>
            <c:numRef>
              <c:f>Gràfics!$O$98:$T$98</c:f>
              <c:numCache>
                <c:formatCode>###0.0%</c:formatCode>
                <c:ptCount val="6"/>
                <c:pt idx="0">
                  <c:v>0.52173913043478259</c:v>
                </c:pt>
                <c:pt idx="1">
                  <c:v>0.2608695652173913</c:v>
                </c:pt>
                <c:pt idx="2">
                  <c:v>8.6956521739130432E-2</c:v>
                </c:pt>
                <c:pt idx="3">
                  <c:v>4.3478260869565216E-2</c:v>
                </c:pt>
                <c:pt idx="4">
                  <c:v>4.3478260869565216E-2</c:v>
                </c:pt>
                <c:pt idx="5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196352"/>
        <c:axId val="146197888"/>
        <c:axId val="0"/>
      </c:bar3DChart>
      <c:catAx>
        <c:axId val="14619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6197888"/>
        <c:crosses val="autoZero"/>
        <c:auto val="1"/>
        <c:lblAlgn val="ctr"/>
        <c:lblOffset val="100"/>
        <c:noMultiLvlLbl val="0"/>
      </c:catAx>
      <c:valAx>
        <c:axId val="1461978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619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Gràfics!$L$115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Gràfics!$M$114:$R$114</c:f>
              <c:strCache>
                <c:ptCount val="6"/>
                <c:pt idx="0">
                  <c:v>Contactes (personals, familiars) ...</c:v>
                </c:pt>
                <c:pt idx="1">
                  <c:v>Anuncis de premsa</c:v>
                </c:pt>
                <c:pt idx="2">
                  <c:v>Pràctiques d'estudis</c:v>
                </c:pt>
                <c:pt idx="3">
                  <c:v>Serveis d'universitats</c:v>
                </c:pt>
                <c:pt idx="4">
                  <c:v>ETT</c:v>
                </c:pt>
                <c:pt idx="5">
                  <c:v>Internet</c:v>
                </c:pt>
              </c:strCache>
            </c:strRef>
          </c:cat>
          <c:val>
            <c:numRef>
              <c:f>Gràfics!$M$115:$R$115</c:f>
              <c:numCache>
                <c:formatCode>###0.0%</c:formatCode>
                <c:ptCount val="6"/>
                <c:pt idx="0">
                  <c:v>0.43478260869565216</c:v>
                </c:pt>
                <c:pt idx="1">
                  <c:v>4.3478260869565216E-2</c:v>
                </c:pt>
                <c:pt idx="2">
                  <c:v>0.21739130434782608</c:v>
                </c:pt>
                <c:pt idx="3">
                  <c:v>4.3478260869565216E-2</c:v>
                </c:pt>
                <c:pt idx="4">
                  <c:v>4.3478260869565216E-2</c:v>
                </c:pt>
                <c:pt idx="5">
                  <c:v>0.21739130434782608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239488"/>
        <c:axId val="146241024"/>
        <c:axId val="0"/>
      </c:bar3DChart>
      <c:catAx>
        <c:axId val="14623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6241024"/>
        <c:crosses val="autoZero"/>
        <c:auto val="1"/>
        <c:lblAlgn val="ctr"/>
        <c:lblOffset val="100"/>
        <c:noMultiLvlLbl val="0"/>
      </c:catAx>
      <c:valAx>
        <c:axId val="14624102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623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Gràfics!$L$136:$Q$136</c:f>
              <c:strCache>
                <c:ptCount val="6"/>
                <c:pt idx="0">
                  <c:v>2001</c:v>
                </c:pt>
                <c:pt idx="1">
                  <c:v>2009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strCache>
            </c:strRef>
          </c:cat>
          <c:val>
            <c:numRef>
              <c:f>Gràfics!$L$137:$Q$137</c:f>
              <c:numCache>
                <c:formatCode>###0.0%</c:formatCode>
                <c:ptCount val="6"/>
                <c:pt idx="0">
                  <c:v>4.3478260869565216E-2</c:v>
                </c:pt>
                <c:pt idx="1">
                  <c:v>8.6956521739130432E-2</c:v>
                </c:pt>
                <c:pt idx="2">
                  <c:v>0.13043478260869565</c:v>
                </c:pt>
                <c:pt idx="3">
                  <c:v>0.34782608695652173</c:v>
                </c:pt>
                <c:pt idx="4">
                  <c:v>0.34782608695652173</c:v>
                </c:pt>
                <c:pt idx="5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261504"/>
        <c:axId val="146263040"/>
        <c:axId val="0"/>
      </c:bar3DChart>
      <c:catAx>
        <c:axId val="14626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6263040"/>
        <c:crosses val="autoZero"/>
        <c:auto val="1"/>
        <c:lblAlgn val="ctr"/>
        <c:lblOffset val="100"/>
        <c:noMultiLvlLbl val="0"/>
      </c:catAx>
      <c:valAx>
        <c:axId val="1462630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6261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Gràfics!$P$164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Gràfics!$Q$162:$V$163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Gràfics!$Q$164:$V$164</c:f>
              <c:numCache>
                <c:formatCode>###0.0%</c:formatCode>
                <c:ptCount val="6"/>
                <c:pt idx="0">
                  <c:v>0.43478260869565216</c:v>
                </c:pt>
                <c:pt idx="1">
                  <c:v>0</c:v>
                </c:pt>
                <c:pt idx="2">
                  <c:v>0.17391304347826086</c:v>
                </c:pt>
                <c:pt idx="3">
                  <c:v>0</c:v>
                </c:pt>
                <c:pt idx="4">
                  <c:v>4.3478260869565216E-2</c:v>
                </c:pt>
                <c:pt idx="5">
                  <c:v>0.34782608695652173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008512"/>
        <c:axId val="147022592"/>
        <c:axId val="0"/>
      </c:bar3DChart>
      <c:catAx>
        <c:axId val="14700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7022592"/>
        <c:crosses val="autoZero"/>
        <c:auto val="1"/>
        <c:lblAlgn val="ctr"/>
        <c:lblOffset val="100"/>
        <c:noMultiLvlLbl val="0"/>
      </c:catAx>
      <c:valAx>
        <c:axId val="14702259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700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Gràfics!$M$180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Gràfics!$M$181</c:f>
              <c:numCache>
                <c:formatCode>###0.0%</c:formatCode>
                <c:ptCount val="1"/>
                <c:pt idx="0">
                  <c:v>0.39130434782608697</c:v>
                </c:pt>
              </c:numCache>
            </c:numRef>
          </c:val>
        </c:ser>
        <c:ser>
          <c:idx val="1"/>
          <c:order val="1"/>
          <c:tx>
            <c:strRef>
              <c:f>Gràfics!$N$180</c:f>
              <c:strCache>
                <c:ptCount val="1"/>
                <c:pt idx="0">
                  <c:v>Autónom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Gràfics!$N$181</c:f>
              <c:numCache>
                <c:formatCode>###0.0%</c:formatCode>
                <c:ptCount val="1"/>
                <c:pt idx="0">
                  <c:v>0.21739130434782608</c:v>
                </c:pt>
              </c:numCache>
            </c:numRef>
          </c:val>
        </c:ser>
        <c:ser>
          <c:idx val="2"/>
          <c:order val="2"/>
          <c:tx>
            <c:strRef>
              <c:f>Gràfics!$O$180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Gràfics!$O$181</c:f>
              <c:numCache>
                <c:formatCode>###0.0%</c:formatCode>
                <c:ptCount val="1"/>
                <c:pt idx="0">
                  <c:v>0.39130434782608697</c:v>
                </c:pt>
              </c:numCache>
            </c:numRef>
          </c:val>
        </c:ser>
        <c:ser>
          <c:idx val="3"/>
          <c:order val="3"/>
          <c:tx>
            <c:strRef>
              <c:f>Gràfics!$P$180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Gràfics!$P$181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Gràfics!$Q$180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Gràfics!$Q$181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76928"/>
        <c:axId val="147278464"/>
        <c:axId val="0"/>
      </c:bar3DChart>
      <c:catAx>
        <c:axId val="147276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47278464"/>
        <c:crosses val="autoZero"/>
        <c:auto val="1"/>
        <c:lblAlgn val="ctr"/>
        <c:lblOffset val="100"/>
        <c:noMultiLvlLbl val="0"/>
      </c:catAx>
      <c:valAx>
        <c:axId val="1472784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72769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Gràfics!$L$198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Gràfics!$M$197:$N$197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Gràfics!$M$198:$N$198</c:f>
              <c:numCache>
                <c:formatCode>###0.0%</c:formatCode>
                <c:ptCount val="2"/>
                <c:pt idx="0">
                  <c:v>0.13043478260869565</c:v>
                </c:pt>
                <c:pt idx="1">
                  <c:v>0.86956521739130432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95232"/>
        <c:axId val="147301120"/>
        <c:axId val="0"/>
      </c:bar3DChart>
      <c:catAx>
        <c:axId val="1472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301120"/>
        <c:crosses val="autoZero"/>
        <c:auto val="1"/>
        <c:lblAlgn val="ctr"/>
        <c:lblOffset val="100"/>
        <c:noMultiLvlLbl val="0"/>
      </c:catAx>
      <c:valAx>
        <c:axId val="14730112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729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Gràfics!$L$215:$N$215</c:f>
              <c:strCache>
                <c:ptCount val="3"/>
                <c:pt idx="0">
                  <c:v>Menys de sis mesos</c:v>
                </c:pt>
                <c:pt idx="1">
                  <c:v>Entre sis mesos i un any</c:v>
                </c:pt>
                <c:pt idx="2">
                  <c:v>Més d'un any</c:v>
                </c:pt>
              </c:strCache>
            </c:strRef>
          </c:cat>
          <c:val>
            <c:numRef>
              <c:f>Gràfics!$L$216:$N$216</c:f>
              <c:numCache>
                <c:formatCode>###0.0%</c:formatCode>
                <c:ptCount val="3"/>
                <c:pt idx="0">
                  <c:v>0.125</c:v>
                </c:pt>
                <c:pt idx="1">
                  <c:v>0.625</c:v>
                </c:pt>
                <c:pt idx="2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596032"/>
        <c:axId val="147597568"/>
        <c:axId val="0"/>
      </c:bar3DChart>
      <c:catAx>
        <c:axId val="14759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597568"/>
        <c:crosses val="autoZero"/>
        <c:auto val="1"/>
        <c:lblAlgn val="ctr"/>
        <c:lblOffset val="100"/>
        <c:noMultiLvlLbl val="0"/>
      </c:catAx>
      <c:valAx>
        <c:axId val="14759756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759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Gràfics!$M$237:$N$237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</c:strRef>
          </c:cat>
          <c:val>
            <c:numRef>
              <c:f>Gràfics!$M$238:$N$238</c:f>
              <c:numCache>
                <c:formatCode>###0.0%</c:formatCode>
                <c:ptCount val="2"/>
                <c:pt idx="0">
                  <c:v>4.3478260869565216E-2</c:v>
                </c:pt>
                <c:pt idx="1">
                  <c:v>0.95652173913043481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618048"/>
        <c:axId val="147632128"/>
        <c:axId val="0"/>
      </c:bar3DChart>
      <c:catAx>
        <c:axId val="1476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632128"/>
        <c:crosses val="autoZero"/>
        <c:auto val="1"/>
        <c:lblAlgn val="ctr"/>
        <c:lblOffset val="100"/>
        <c:noMultiLvlLbl val="0"/>
      </c:catAx>
      <c:valAx>
        <c:axId val="147632128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4761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Gràfics!$O$257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Gràfics!$O$258</c:f>
              <c:numCache>
                <c:formatCode>###0.0%</c:formatCode>
                <c:ptCount val="1"/>
                <c:pt idx="0">
                  <c:v>0.91304347826086951</c:v>
                </c:pt>
              </c:numCache>
            </c:numRef>
          </c:val>
        </c:ser>
        <c:ser>
          <c:idx val="1"/>
          <c:order val="1"/>
          <c:tx>
            <c:strRef>
              <c:f>Gràfics!$P$257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Gràfics!$P$258</c:f>
              <c:numCache>
                <c:formatCode>###0.0%</c:formatCode>
                <c:ptCount val="1"/>
                <c:pt idx="0">
                  <c:v>4.3478260869565216E-2</c:v>
                </c:pt>
              </c:numCache>
            </c:numRef>
          </c:val>
        </c:ser>
        <c:ser>
          <c:idx val="2"/>
          <c:order val="2"/>
          <c:tx>
            <c:strRef>
              <c:f>Gràfics!$Q$257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Gràfics!$Q$258</c:f>
              <c:numCache>
                <c:formatCode>###0.0%</c:formatCode>
                <c:ptCount val="1"/>
                <c:pt idx="0">
                  <c:v>4.3478260869565216E-2</c:v>
                </c:pt>
              </c:numCache>
            </c:numRef>
          </c:val>
        </c:ser>
        <c:ser>
          <c:idx val="3"/>
          <c:order val="3"/>
          <c:tx>
            <c:strRef>
              <c:f>Gràfics!$R$257</c:f>
              <c:strCache>
                <c:ptCount val="1"/>
                <c:pt idx="0">
                  <c:v>Lleida</c:v>
                </c:pt>
              </c:strCache>
            </c:strRef>
          </c:tx>
          <c:invertIfNegative val="0"/>
          <c:val>
            <c:numRef>
              <c:f>Gràfics!$R$258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Gràfics!$S$257</c:f>
              <c:strCache>
                <c:ptCount val="1"/>
                <c:pt idx="0">
                  <c:v>Resta de comunitats autònomes</c:v>
                </c:pt>
              </c:strCache>
            </c:strRef>
          </c:tx>
          <c:invertIfNegative val="0"/>
          <c:val>
            <c:numRef>
              <c:f>Gràfics!$S$258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Gràfics!$T$257</c:f>
              <c:strCache>
                <c:ptCount val="1"/>
                <c:pt idx="0">
                  <c:v>Europa</c:v>
                </c:pt>
              </c:strCache>
            </c:strRef>
          </c:tx>
          <c:invertIfNegative val="0"/>
          <c:val>
            <c:numRef>
              <c:f>Gràfics!$T$258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Gràfics!$U$257</c:f>
              <c:strCache>
                <c:ptCount val="1"/>
                <c:pt idx="0">
                  <c:v>Resta del món</c:v>
                </c:pt>
              </c:strCache>
            </c:strRef>
          </c:tx>
          <c:invertIfNegative val="0"/>
          <c:val>
            <c:numRef>
              <c:f>Gràfics!$U$258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875328"/>
        <c:axId val="147876864"/>
        <c:axId val="0"/>
      </c:bar3DChart>
      <c:catAx>
        <c:axId val="147875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47876864"/>
        <c:crosses val="autoZero"/>
        <c:auto val="1"/>
        <c:lblAlgn val="ctr"/>
        <c:lblOffset val="100"/>
        <c:noMultiLvlLbl val="0"/>
      </c:catAx>
      <c:valAx>
        <c:axId val="147876864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47875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193055555555556"/>
          <c:y val="0.2263438888888889"/>
          <c:w val="0.64219907407407406"/>
          <c:h val="0.6852794444444444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 '!$P$24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'!$O$25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'Resum '!$P$25</c:f>
              <c:numCache>
                <c:formatCode>###0.0%</c:formatCode>
                <c:ptCount val="1"/>
                <c:pt idx="0">
                  <c:v>0.39130434782608697</c:v>
                </c:pt>
              </c:numCache>
            </c:numRef>
          </c:val>
        </c:ser>
        <c:ser>
          <c:idx val="1"/>
          <c:order val="1"/>
          <c:tx>
            <c:strRef>
              <c:f>'Resum '!$Q$24</c:f>
              <c:strCache>
                <c:ptCount val="1"/>
                <c:pt idx="0">
                  <c:v>Autónom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'!$O$25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'Resum '!$Q$25</c:f>
              <c:numCache>
                <c:formatCode>###0.0%</c:formatCode>
                <c:ptCount val="1"/>
                <c:pt idx="0">
                  <c:v>0.21739130434782608</c:v>
                </c:pt>
              </c:numCache>
            </c:numRef>
          </c:val>
        </c:ser>
        <c:ser>
          <c:idx val="2"/>
          <c:order val="2"/>
          <c:tx>
            <c:strRef>
              <c:f>'Resum '!$R$24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'!$O$25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'Resum '!$R$25</c:f>
              <c:numCache>
                <c:formatCode>###0.0%</c:formatCode>
                <c:ptCount val="1"/>
                <c:pt idx="0">
                  <c:v>0.39130434782608697</c:v>
                </c:pt>
              </c:numCache>
            </c:numRef>
          </c:val>
        </c:ser>
        <c:ser>
          <c:idx val="3"/>
          <c:order val="3"/>
          <c:tx>
            <c:strRef>
              <c:f>'Resum '!$S$24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'Resum '!$O$25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'Resum '!$S$25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'Resum '!$T$24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'Resum '!$O$25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'Resum '!$T$25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159360"/>
        <c:axId val="132160896"/>
        <c:axId val="0"/>
      </c:bar3DChart>
      <c:catAx>
        <c:axId val="132159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2160896"/>
        <c:crosses val="autoZero"/>
        <c:auto val="1"/>
        <c:lblAlgn val="ctr"/>
        <c:lblOffset val="100"/>
        <c:noMultiLvlLbl val="0"/>
      </c:catAx>
      <c:valAx>
        <c:axId val="1321608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21593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Gràfics!$O$277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Gràfics!$O$278</c:f>
              <c:numCache>
                <c:formatCode>###0.0%</c:formatCode>
                <c:ptCount val="1"/>
                <c:pt idx="0">
                  <c:v>0.17391304347826086</c:v>
                </c:pt>
              </c:numCache>
            </c:numRef>
          </c:val>
        </c:ser>
        <c:ser>
          <c:idx val="1"/>
          <c:order val="1"/>
          <c:tx>
            <c:strRef>
              <c:f>Gràfics!$P$277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Gràfics!$P$278</c:f>
              <c:numCache>
                <c:formatCode>###0.0%</c:formatCode>
                <c:ptCount val="1"/>
                <c:pt idx="0">
                  <c:v>8.6956521739130432E-2</c:v>
                </c:pt>
              </c:numCache>
            </c:numRef>
          </c:val>
        </c:ser>
        <c:ser>
          <c:idx val="2"/>
          <c:order val="2"/>
          <c:tx>
            <c:strRef>
              <c:f>Gràfics!$Q$277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Gràfics!$Q$278</c:f>
              <c:numCache>
                <c:formatCode>###0.0%</c:formatCode>
                <c:ptCount val="1"/>
                <c:pt idx="0">
                  <c:v>0.30434782608695654</c:v>
                </c:pt>
              </c:numCache>
            </c:numRef>
          </c:val>
        </c:ser>
        <c:ser>
          <c:idx val="3"/>
          <c:order val="3"/>
          <c:tx>
            <c:strRef>
              <c:f>Gràfics!$R$277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Gràfics!$R$278</c:f>
              <c:numCache>
                <c:formatCode>###0.0%</c:formatCode>
                <c:ptCount val="1"/>
                <c:pt idx="0">
                  <c:v>8.6956521739130432E-2</c:v>
                </c:pt>
              </c:numCache>
            </c:numRef>
          </c:val>
        </c:ser>
        <c:ser>
          <c:idx val="4"/>
          <c:order val="4"/>
          <c:tx>
            <c:strRef>
              <c:f>Gràfics!$S$277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Gràfics!$S$278</c:f>
              <c:numCache>
                <c:formatCode>###0.0%</c:formatCode>
                <c:ptCount val="1"/>
                <c:pt idx="0">
                  <c:v>0.13043478260869565</c:v>
                </c:pt>
              </c:numCache>
            </c:numRef>
          </c:val>
        </c:ser>
        <c:ser>
          <c:idx val="5"/>
          <c:order val="5"/>
          <c:tx>
            <c:strRef>
              <c:f>Gràfics!$T$277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Gràfics!$T$278</c:f>
              <c:numCache>
                <c:formatCode>###0.0%</c:formatCode>
                <c:ptCount val="1"/>
                <c:pt idx="0">
                  <c:v>0.13043478260869565</c:v>
                </c:pt>
              </c:numCache>
            </c:numRef>
          </c:val>
        </c:ser>
        <c:ser>
          <c:idx val="6"/>
          <c:order val="6"/>
          <c:tx>
            <c:strRef>
              <c:f>Gràfics!$U$277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Gràfics!$U$278</c:f>
              <c:numCache>
                <c:formatCode>###0.0%</c:formatCode>
                <c:ptCount val="1"/>
                <c:pt idx="0">
                  <c:v>4.3478260869565216E-2</c:v>
                </c:pt>
              </c:numCache>
            </c:numRef>
          </c:val>
        </c:ser>
        <c:ser>
          <c:idx val="7"/>
          <c:order val="7"/>
          <c:tx>
            <c:strRef>
              <c:f>Gràfics!$V$277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Gràfics!$V$278</c:f>
              <c:numCache>
                <c:formatCode>###0.0%</c:formatCode>
                <c:ptCount val="1"/>
                <c:pt idx="0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144128"/>
        <c:axId val="148145664"/>
        <c:axId val="0"/>
      </c:bar3DChart>
      <c:catAx>
        <c:axId val="14814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48145664"/>
        <c:crosses val="autoZero"/>
        <c:auto val="1"/>
        <c:lblAlgn val="ctr"/>
        <c:lblOffset val="100"/>
        <c:noMultiLvlLbl val="0"/>
      </c:catAx>
      <c:valAx>
        <c:axId val="1481456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81441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Gràfics!$O$296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Gràfics!$O$297</c:f>
              <c:numCache>
                <c:formatCode>###0.0%</c:formatCode>
                <c:ptCount val="1"/>
                <c:pt idx="0">
                  <c:v>0.43478260869565216</c:v>
                </c:pt>
              </c:numCache>
            </c:numRef>
          </c:val>
        </c:ser>
        <c:ser>
          <c:idx val="1"/>
          <c:order val="1"/>
          <c:tx>
            <c:strRef>
              <c:f>Gràfics!$P$296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Gràfics!$P$297</c:f>
              <c:numCache>
                <c:formatCode>###0.0%</c:formatCode>
                <c:ptCount val="1"/>
                <c:pt idx="0">
                  <c:v>0.13043478260869565</c:v>
                </c:pt>
              </c:numCache>
            </c:numRef>
          </c:val>
        </c:ser>
        <c:ser>
          <c:idx val="2"/>
          <c:order val="2"/>
          <c:tx>
            <c:strRef>
              <c:f>Gràfics!$Q$296</c:f>
              <c:strCache>
                <c:ptCount val="1"/>
                <c:pt idx="0">
                  <c:v>Entre 51 i 100</c:v>
                </c:pt>
              </c:strCache>
            </c:strRef>
          </c:tx>
          <c:invertIfNegative val="0"/>
          <c:val>
            <c:numRef>
              <c:f>Gràfics!$Q$297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Gràfics!$R$296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Gràfics!$R$297</c:f>
              <c:numCache>
                <c:formatCode>###0.0%</c:formatCode>
                <c:ptCount val="1"/>
                <c:pt idx="0">
                  <c:v>4.3478260869565216E-2</c:v>
                </c:pt>
              </c:numCache>
            </c:numRef>
          </c:val>
        </c:ser>
        <c:ser>
          <c:idx val="4"/>
          <c:order val="4"/>
          <c:tx>
            <c:strRef>
              <c:f>Gràfics!$S$296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Gràfics!$S$297</c:f>
              <c:numCache>
                <c:formatCode>###0.0%</c:formatCode>
                <c:ptCount val="1"/>
                <c:pt idx="0">
                  <c:v>4.3478260869565216E-2</c:v>
                </c:pt>
              </c:numCache>
            </c:numRef>
          </c:val>
        </c:ser>
        <c:ser>
          <c:idx val="5"/>
          <c:order val="5"/>
          <c:tx>
            <c:strRef>
              <c:f>Gràfics!$T$296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Gràfics!$T$297</c:f>
              <c:numCache>
                <c:formatCode>###0.0%</c:formatCode>
                <c:ptCount val="1"/>
                <c:pt idx="0">
                  <c:v>0.34782608695652173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249984"/>
        <c:axId val="148280448"/>
        <c:axId val="0"/>
      </c:bar3DChart>
      <c:catAx>
        <c:axId val="14824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8280448"/>
        <c:crosses val="autoZero"/>
        <c:auto val="1"/>
        <c:lblAlgn val="ctr"/>
        <c:lblOffset val="100"/>
        <c:noMultiLvlLbl val="0"/>
      </c:catAx>
      <c:valAx>
        <c:axId val="1482804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82499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Gràfics!$O$314:$T$314</c:f>
              <c:strCache>
                <c:ptCount val="6"/>
                <c:pt idx="0">
                  <c:v>Funcions de direcció: pròpia empresa, direcció, producció, financera, etc.</c:v>
                </c:pt>
                <c:pt idx="1">
                  <c:v>Funcions de comerç i distribució</c:v>
                </c:pt>
                <c:pt idx="2">
                  <c:v>Funcions d’R+D</c:v>
                </c:pt>
                <c:pt idx="3">
                  <c:v>Funcions de tècnic de suport</c:v>
                </c:pt>
                <c:pt idx="4">
                  <c:v>Altres funcions qualificades</c:v>
                </c:pt>
                <c:pt idx="5">
                  <c:v>Altres funcions no qualificades</c:v>
                </c:pt>
              </c:strCache>
            </c:strRef>
          </c:cat>
          <c:val>
            <c:numRef>
              <c:f>Gràfics!$O$315:$T$315</c:f>
              <c:numCache>
                <c:formatCode>###0.0%</c:formatCode>
                <c:ptCount val="6"/>
                <c:pt idx="0">
                  <c:v>0.26923076923076922</c:v>
                </c:pt>
                <c:pt idx="1">
                  <c:v>0.30769230769230771</c:v>
                </c:pt>
                <c:pt idx="2">
                  <c:v>3.8461538461538464E-2</c:v>
                </c:pt>
                <c:pt idx="3">
                  <c:v>0.15384615384615385</c:v>
                </c:pt>
                <c:pt idx="4">
                  <c:v>0.15384615384615385</c:v>
                </c:pt>
                <c:pt idx="5">
                  <c:v>7.6923076923076927E-2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301312"/>
        <c:axId val="148302848"/>
        <c:axId val="0"/>
      </c:bar3DChart>
      <c:catAx>
        <c:axId val="14830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8302848"/>
        <c:crosses val="autoZero"/>
        <c:auto val="1"/>
        <c:lblAlgn val="ctr"/>
        <c:lblOffset val="100"/>
        <c:noMultiLvlLbl val="0"/>
      </c:catAx>
      <c:valAx>
        <c:axId val="14830284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830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Gràfics!$P$336</c:f>
              <c:strCache>
                <c:ptCount val="1"/>
                <c:pt idx="0">
                  <c:v>Extracció i transformació de minerals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Gràfics!$P$337</c:f>
              <c:numCache>
                <c:formatCode>###0.0%</c:formatCode>
                <c:ptCount val="1"/>
                <c:pt idx="0">
                  <c:v>8.6956521739130432E-2</c:v>
                </c:pt>
              </c:numCache>
            </c:numRef>
          </c:val>
        </c:ser>
        <c:ser>
          <c:idx val="1"/>
          <c:order val="1"/>
          <c:tx>
            <c:strRef>
              <c:f>Gràfics!$Q$336</c:f>
              <c:strCache>
                <c:ptCount val="1"/>
                <c:pt idx="0">
                  <c:v>Indústries químiques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Gràfics!$Q$337</c:f>
              <c:numCache>
                <c:formatCode>###0.0%</c:formatCode>
                <c:ptCount val="1"/>
                <c:pt idx="0">
                  <c:v>4.3478260869565216E-2</c:v>
                </c:pt>
              </c:numCache>
            </c:numRef>
          </c:val>
        </c:ser>
        <c:ser>
          <c:idx val="2"/>
          <c:order val="2"/>
          <c:tx>
            <c:strRef>
              <c:f>Gràfics!$R$336</c:f>
              <c:strCache>
                <c:ptCount val="1"/>
                <c:pt idx="0">
                  <c:v>Metal·lúrgia, material elèctric i de precisió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Gràfics!$R$337</c:f>
              <c:numCache>
                <c:formatCode>###0.0%</c:formatCode>
                <c:ptCount val="1"/>
                <c:pt idx="0">
                  <c:v>4.3478260869565216E-2</c:v>
                </c:pt>
              </c:numCache>
            </c:numRef>
          </c:val>
        </c:ser>
        <c:ser>
          <c:idx val="3"/>
          <c:order val="3"/>
          <c:tx>
            <c:strRef>
              <c:f>Gràfics!$S$336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Gràfics!$S$337</c:f>
              <c:numCache>
                <c:formatCode>###0.0%</c:formatCode>
                <c:ptCount val="1"/>
                <c:pt idx="0">
                  <c:v>0.17391304347826086</c:v>
                </c:pt>
              </c:numCache>
            </c:numRef>
          </c:val>
        </c:ser>
        <c:ser>
          <c:idx val="4"/>
          <c:order val="4"/>
          <c:tx>
            <c:strRef>
              <c:f>Gràfics!$T$336</c:f>
              <c:strCache>
                <c:ptCount val="1"/>
                <c:pt idx="0">
                  <c:v>Restaurants, cafès i hosteleria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Gràfics!$T$337</c:f>
              <c:numCache>
                <c:formatCode>###0.0%</c:formatCode>
                <c:ptCount val="1"/>
                <c:pt idx="0">
                  <c:v>4.3478260869565216E-2</c:v>
                </c:pt>
              </c:numCache>
            </c:numRef>
          </c:val>
        </c:ser>
        <c:ser>
          <c:idx val="5"/>
          <c:order val="5"/>
          <c:tx>
            <c:strRef>
              <c:f>Gràfics!$U$336</c:f>
              <c:strCache>
                <c:ptCount val="1"/>
                <c:pt idx="0">
                  <c:v>Transport i activitats afins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Gràfics!$U$337</c:f>
              <c:numCache>
                <c:formatCode>###0.0%</c:formatCode>
                <c:ptCount val="1"/>
                <c:pt idx="0">
                  <c:v>4.3478260869565216E-2</c:v>
                </c:pt>
              </c:numCache>
            </c:numRef>
          </c:val>
        </c:ser>
        <c:ser>
          <c:idx val="6"/>
          <c:order val="6"/>
          <c:tx>
            <c:strRef>
              <c:f>Gràfics!$V$336</c:f>
              <c:strCache>
                <c:ptCount val="1"/>
                <c:pt idx="0">
                  <c:v>Tecnologies de 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Gràfics!$V$337</c:f>
              <c:numCache>
                <c:formatCode>###0.0%</c:formatCode>
                <c:ptCount val="1"/>
                <c:pt idx="0">
                  <c:v>4.3478260869565216E-2</c:v>
                </c:pt>
              </c:numCache>
            </c:numRef>
          </c:val>
        </c:ser>
        <c:ser>
          <c:idx val="7"/>
          <c:order val="7"/>
          <c:tx>
            <c:strRef>
              <c:f>Gràfics!$W$336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Gràfics!$W$337</c:f>
              <c:numCache>
                <c:formatCode>###0.0%</c:formatCode>
                <c:ptCount val="1"/>
                <c:pt idx="0">
                  <c:v>0.13043478260869565</c:v>
                </c:pt>
              </c:numCache>
            </c:numRef>
          </c:val>
        </c:ser>
        <c:ser>
          <c:idx val="8"/>
          <c:order val="8"/>
          <c:tx>
            <c:strRef>
              <c:f>Gràfics!$X$336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Gràfics!$X$337</c:f>
              <c:numCache>
                <c:formatCode>###0.0%</c:formatCode>
                <c:ptCount val="1"/>
                <c:pt idx="0">
                  <c:v>0.21739130434782608</c:v>
                </c:pt>
              </c:numCache>
            </c:numRef>
          </c:val>
        </c:ser>
        <c:ser>
          <c:idx val="9"/>
          <c:order val="9"/>
          <c:tx>
            <c:strRef>
              <c:f>Gràfics!$Y$336</c:f>
              <c:strCache>
                <c:ptCount val="1"/>
                <c:pt idx="0">
                  <c:v>Administració pública, defensa, i seguretat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Gràfics!$Y$337</c:f>
              <c:numCache>
                <c:formatCode>###0.0%</c:formatCode>
                <c:ptCount val="1"/>
                <c:pt idx="0">
                  <c:v>4.3478260869565216E-2</c:v>
                </c:pt>
              </c:numCache>
            </c:numRef>
          </c:val>
        </c:ser>
        <c:ser>
          <c:idx val="10"/>
          <c:order val="10"/>
          <c:tx>
            <c:strRef>
              <c:f>Gràfics!$Z$336</c:f>
              <c:strCache>
                <c:ptCount val="1"/>
                <c:pt idx="0">
                  <c:v>Sanitat i assistència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Gràfics!$Z$337</c:f>
              <c:numCache>
                <c:formatCode>###0.0%</c:formatCode>
                <c:ptCount val="1"/>
                <c:pt idx="0">
                  <c:v>4.3478260869565216E-2</c:v>
                </c:pt>
              </c:numCache>
            </c:numRef>
          </c:val>
        </c:ser>
        <c:ser>
          <c:idx val="11"/>
          <c:order val="11"/>
          <c:tx>
            <c:strRef>
              <c:f>Gràfics!$AA$336</c:f>
              <c:strCache>
                <c:ptCount val="1"/>
                <c:pt idx="0">
                  <c:v>Altres serveis prestats a la comunitat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Gràfics!$AA$337</c:f>
              <c:numCache>
                <c:formatCode>###0.0%</c:formatCode>
                <c:ptCount val="1"/>
                <c:pt idx="0">
                  <c:v>8.6956521739130432E-2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738432"/>
        <c:axId val="148739968"/>
        <c:axId val="0"/>
      </c:bar3DChart>
      <c:catAx>
        <c:axId val="14873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8739968"/>
        <c:crosses val="autoZero"/>
        <c:auto val="1"/>
        <c:lblAlgn val="ctr"/>
        <c:lblOffset val="100"/>
        <c:noMultiLvlLbl val="0"/>
      </c:catAx>
      <c:valAx>
        <c:axId val="1487399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873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(Gens Important  1 - 7 Molt important)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Gràfics!$R$356:$Y$356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Gràfics!$R$357:$Y$357</c:f>
              <c:numCache>
                <c:formatCode>#,##0.00</c:formatCode>
                <c:ptCount val="8"/>
                <c:pt idx="0">
                  <c:v>4.473684210526315</c:v>
                </c:pt>
                <c:pt idx="1">
                  <c:v>4.8947368421052628</c:v>
                </c:pt>
                <c:pt idx="2">
                  <c:v>5.1578947368421053</c:v>
                </c:pt>
                <c:pt idx="3">
                  <c:v>5.3333333333333339</c:v>
                </c:pt>
                <c:pt idx="4">
                  <c:v>6.3157894736842106</c:v>
                </c:pt>
                <c:pt idx="5">
                  <c:v>5.4210526315789478</c:v>
                </c:pt>
                <c:pt idx="6">
                  <c:v>5.5789473684210531</c:v>
                </c:pt>
                <c:pt idx="7">
                  <c:v>5.1052631578947363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8752"/>
        <c:axId val="148860288"/>
      </c:lineChart>
      <c:catAx>
        <c:axId val="14885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8860288"/>
        <c:crosses val="autoZero"/>
        <c:auto val="1"/>
        <c:lblAlgn val="ctr"/>
        <c:lblOffset val="100"/>
        <c:noMultiLvlLbl val="0"/>
      </c:catAx>
      <c:valAx>
        <c:axId val="148860288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488587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(Gens Important  1 - 7 Molt important)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445740740740723E-2"/>
          <c:y val="0.1569861111111111"/>
          <c:w val="0.89199447426978462"/>
          <c:h val="0.6367738425925926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2"/>
              <c:layout>
                <c:manualLayout>
                  <c:x val="0"/>
                  <c:y val="-4.577401333573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Gràfics!$S$386:$W$386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Gràfics!$S$387:$W$387</c:f>
              <c:numCache>
                <c:formatCode>#,##0.00</c:formatCode>
                <c:ptCount val="5"/>
                <c:pt idx="0">
                  <c:v>5.8235294117647056</c:v>
                </c:pt>
                <c:pt idx="1">
                  <c:v>5.647058823529413</c:v>
                </c:pt>
                <c:pt idx="2">
                  <c:v>5.6470588235294121</c:v>
                </c:pt>
                <c:pt idx="3">
                  <c:v>5.1764705882352944</c:v>
                </c:pt>
                <c:pt idx="4">
                  <c:v>5.7647058823529402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89600"/>
        <c:axId val="148891136"/>
      </c:lineChart>
      <c:catAx>
        <c:axId val="1488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48891136"/>
        <c:crosses val="autoZero"/>
        <c:auto val="1"/>
        <c:lblAlgn val="ctr"/>
        <c:lblOffset val="100"/>
        <c:noMultiLvlLbl val="0"/>
      </c:catAx>
      <c:valAx>
        <c:axId val="148891136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48889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Diferència entre nivell i utilitat de les competències acadèmiques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Gràfics!$Q$411:$R$411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Gràfics!$Q$412:$R$412</c:f>
              <c:numCache>
                <c:formatCode>####.00</c:formatCode>
                <c:ptCount val="2"/>
                <c:pt idx="0">
                  <c:v>0.52173913043478259</c:v>
                </c:pt>
                <c:pt idx="1">
                  <c:v>0.21739130434782608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113088"/>
        <c:axId val="149135360"/>
      </c:barChart>
      <c:catAx>
        <c:axId val="149113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49135360"/>
        <c:crosses val="autoZero"/>
        <c:auto val="1"/>
        <c:lblAlgn val="ctr"/>
        <c:lblOffset val="100"/>
        <c:noMultiLvlLbl val="0"/>
      </c:catAx>
      <c:valAx>
        <c:axId val="149135360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491130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Diferència entre nivell i utilitat de les competències instrumentals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Gràfics!$S$411:$U$411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Gràfics!$S$412:$U$412</c:f>
              <c:numCache>
                <c:formatCode>###0.00</c:formatCode>
                <c:ptCount val="3"/>
                <c:pt idx="0" formatCode="####.00">
                  <c:v>-0.73913043478260865</c:v>
                </c:pt>
                <c:pt idx="1">
                  <c:v>-2.9130434782608696</c:v>
                </c:pt>
                <c:pt idx="2" formatCode="####.00">
                  <c:v>-0.69565217391304346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357696"/>
        <c:axId val="149359232"/>
      </c:barChart>
      <c:catAx>
        <c:axId val="14935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49359232"/>
        <c:crosses val="autoZero"/>
        <c:auto val="1"/>
        <c:lblAlgn val="ctr"/>
        <c:lblOffset val="100"/>
        <c:noMultiLvlLbl val="0"/>
      </c:catAx>
      <c:valAx>
        <c:axId val="149359232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4935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Diferència entre nivell i utilitat de les competències interpersonals i de gestió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Gràfics!$V$411:$AA$411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Gràfics!$V$412:$AA$412</c:f>
              <c:numCache>
                <c:formatCode>####.00</c:formatCode>
                <c:ptCount val="6"/>
                <c:pt idx="0">
                  <c:v>-0.65217391304347838</c:v>
                </c:pt>
                <c:pt idx="1">
                  <c:v>-0.26086956521739135</c:v>
                </c:pt>
                <c:pt idx="2">
                  <c:v>-0.21739130434782608</c:v>
                </c:pt>
                <c:pt idx="3">
                  <c:v>-0.39130434782608692</c:v>
                </c:pt>
                <c:pt idx="4">
                  <c:v>-0.73913043478260887</c:v>
                </c:pt>
                <c:pt idx="5">
                  <c:v>-0.73913043478260887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87904"/>
        <c:axId val="149389696"/>
      </c:barChart>
      <c:catAx>
        <c:axId val="149387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49389696"/>
        <c:crosses val="autoZero"/>
        <c:auto val="1"/>
        <c:lblAlgn val="ctr"/>
        <c:lblOffset val="100"/>
        <c:noMultiLvlLbl val="0"/>
      </c:catAx>
      <c:valAx>
        <c:axId val="149389696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49387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Diferència entre nivell i utilitat de les competències cognitives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Gràfics!$AB$411:$AD$411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Gràfics!$AB$412:$AD$412</c:f>
              <c:numCache>
                <c:formatCode>####.00</c:formatCode>
                <c:ptCount val="3"/>
                <c:pt idx="0">
                  <c:v>-0.82608695652173914</c:v>
                </c:pt>
                <c:pt idx="1">
                  <c:v>-0.95652173913043481</c:v>
                </c:pt>
                <c:pt idx="2">
                  <c:v>-0.39130434782608697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16448"/>
        <c:axId val="149817984"/>
      </c:barChart>
      <c:catAx>
        <c:axId val="149816448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49817984"/>
        <c:crosses val="autoZero"/>
        <c:auto val="1"/>
        <c:lblAlgn val="ctr"/>
        <c:lblOffset val="100"/>
        <c:noMultiLvlLbl val="0"/>
      </c:catAx>
      <c:valAx>
        <c:axId val="149817984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498164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Factors de contractació: Formació global rebuda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742037037037041E-2"/>
          <c:y val="0.14334250000000001"/>
          <c:w val="0.64373944444444442"/>
          <c:h val="0.7682808333333333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'!$O$30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'Resum '!$P$30</c:f>
              <c:numCache>
                <c:formatCode>###0.00</c:formatCode>
                <c:ptCount val="1"/>
                <c:pt idx="0">
                  <c:v>5.1052631578947363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72128"/>
        <c:axId val="132273664"/>
      </c:barChart>
      <c:catAx>
        <c:axId val="132272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2273664"/>
        <c:crosses val="autoZero"/>
        <c:auto val="1"/>
        <c:lblAlgn val="ctr"/>
        <c:lblOffset val="100"/>
        <c:noMultiLvlLbl val="0"/>
      </c:catAx>
      <c:valAx>
        <c:axId val="132273664"/>
        <c:scaling>
          <c:orientation val="minMax"/>
          <c:max val="7"/>
          <c:min val="1"/>
        </c:scaling>
        <c:delete val="0"/>
        <c:axPos val="l"/>
        <c:numFmt formatCode="###0.00" sourceLinked="1"/>
        <c:majorTickMark val="out"/>
        <c:minorTickMark val="none"/>
        <c:tickLblPos val="nextTo"/>
        <c:crossAx val="13227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Gràfics!$Q$523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Gràfics!$Q$524</c:f>
              <c:numCache>
                <c:formatCode>0%</c:formatCode>
                <c:ptCount val="1"/>
                <c:pt idx="0">
                  <c:v>0.7142857142857143</c:v>
                </c:pt>
              </c:numCache>
            </c:numRef>
          </c:val>
        </c:ser>
        <c:ser>
          <c:idx val="1"/>
          <c:order val="1"/>
          <c:tx>
            <c:strRef>
              <c:f>Gràfics!$R$523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Gràfics!$R$524</c:f>
              <c:numCache>
                <c:formatCode>0%</c:formatCode>
                <c:ptCount val="1"/>
                <c:pt idx="0">
                  <c:v>0.2857142857142857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48832"/>
        <c:axId val="149850368"/>
      </c:barChart>
      <c:catAx>
        <c:axId val="1498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850368"/>
        <c:crosses val="autoZero"/>
        <c:auto val="1"/>
        <c:lblAlgn val="ctr"/>
        <c:lblOffset val="100"/>
        <c:noMultiLvlLbl val="0"/>
      </c:catAx>
      <c:valAx>
        <c:axId val="149850368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498488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3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Gràfics!$N$543:$Q$543</c:f>
              <c:strCache>
                <c:ptCount val="4"/>
                <c:pt idx="0">
                  <c:v>Menys de sis mesos</c:v>
                </c:pt>
                <c:pt idx="1">
                  <c:v>Entre sis mesos i un any</c:v>
                </c:pt>
                <c:pt idx="2">
                  <c:v>Entre un i dos anys</c:v>
                </c:pt>
                <c:pt idx="3">
                  <c:v>Més de dos anys</c:v>
                </c:pt>
              </c:strCache>
            </c:strRef>
          </c:cat>
          <c:val>
            <c:numRef>
              <c:f>Gràfics!$N$544:$Q$544</c:f>
              <c:numCache>
                <c:formatCode>###0.0%</c:formatCode>
                <c:ptCount val="4"/>
                <c:pt idx="0">
                  <c:v>0.8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49696"/>
        <c:axId val="150351232"/>
      </c:barChart>
      <c:catAx>
        <c:axId val="15034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351232"/>
        <c:crosses val="autoZero"/>
        <c:auto val="1"/>
        <c:lblAlgn val="ctr"/>
        <c:lblOffset val="100"/>
        <c:noMultiLvlLbl val="0"/>
      </c:catAx>
      <c:valAx>
        <c:axId val="15035123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034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Gràfics!$O$567:$R$567</c:f>
              <c:strCache>
                <c:ptCount val="4"/>
                <c:pt idx="0">
                  <c:v>0 feines</c:v>
                </c:pt>
                <c:pt idx="1">
                  <c:v>1 a 3 feines</c:v>
                </c:pt>
                <c:pt idx="2">
                  <c:v>De 4 a 5</c:v>
                </c:pt>
                <c:pt idx="3">
                  <c:v>Més de 6</c:v>
                </c:pt>
              </c:strCache>
            </c:strRef>
          </c:cat>
          <c:val>
            <c:numRef>
              <c:f>Gràfics!$O$568:$R$568</c:f>
              <c:numCache>
                <c:formatCode>###0.0%</c:formatCode>
                <c:ptCount val="4"/>
                <c:pt idx="0">
                  <c:v>0</c:v>
                </c:pt>
                <c:pt idx="1">
                  <c:v>0.6</c:v>
                </c:pt>
                <c:pt idx="2">
                  <c:v>0.4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67232"/>
        <c:axId val="150385408"/>
      </c:barChart>
      <c:catAx>
        <c:axId val="1503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385408"/>
        <c:crosses val="autoZero"/>
        <c:auto val="1"/>
        <c:lblAlgn val="ctr"/>
        <c:lblOffset val="100"/>
        <c:noMultiLvlLbl val="0"/>
      </c:catAx>
      <c:valAx>
        <c:axId val="15038540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036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Gràfics!$N$586:$P$586</c:f>
              <c:strCache>
                <c:ptCount val="3"/>
                <c:pt idx="0">
                  <c:v>Contactes personals</c:v>
                </c:pt>
                <c:pt idx="1">
                  <c:v>Serveis de la borsa de les universitats</c:v>
                </c:pt>
                <c:pt idx="2">
                  <c:v>Internet</c:v>
                </c:pt>
              </c:strCache>
            </c:strRef>
          </c:cat>
          <c:val>
            <c:numRef>
              <c:f>Gràfics!$N$587:$P$587</c:f>
              <c:numCache>
                <c:formatCode>###0.0%</c:formatCode>
                <c:ptCount val="3"/>
                <c:pt idx="0">
                  <c:v>0.17391304347826086</c:v>
                </c:pt>
                <c:pt idx="1">
                  <c:v>0.05</c:v>
                </c:pt>
                <c:pt idx="2">
                  <c:v>0.20833333333333331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18496"/>
        <c:axId val="150620032"/>
      </c:barChart>
      <c:catAx>
        <c:axId val="15061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620032"/>
        <c:crosses val="autoZero"/>
        <c:auto val="1"/>
        <c:lblAlgn val="ctr"/>
        <c:lblOffset val="100"/>
        <c:noMultiLvlLbl val="0"/>
      </c:catAx>
      <c:valAx>
        <c:axId val="150620032"/>
        <c:scaling>
          <c:orientation val="minMax"/>
          <c:min val="0"/>
        </c:scaling>
        <c:delete val="1"/>
        <c:axPos val="l"/>
        <c:numFmt formatCode="###0.0%" sourceLinked="1"/>
        <c:majorTickMark val="out"/>
        <c:minorTickMark val="none"/>
        <c:tickLblPos val="nextTo"/>
        <c:crossAx val="15061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Gràfics!$N$615:$P$615</c:f>
              <c:strCache>
                <c:ptCount val="3"/>
                <c:pt idx="0">
                  <c:v>Continuar estudis/oposicions</c:v>
                </c:pt>
                <c:pt idx="1">
                  <c:v>Maternitat/llar</c:v>
                </c:pt>
                <c:pt idx="2">
                  <c:v>Altres</c:v>
                </c:pt>
              </c:strCache>
            </c:strRef>
          </c:cat>
          <c:val>
            <c:numRef>
              <c:f>Gràfics!$N$616:$P$616</c:f>
              <c:numCache>
                <c:formatCode>###0.0%</c:formatCode>
                <c:ptCount val="3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60608"/>
        <c:axId val="150662144"/>
      </c:barChart>
      <c:catAx>
        <c:axId val="15066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662144"/>
        <c:crosses val="autoZero"/>
        <c:auto val="1"/>
        <c:lblAlgn val="ctr"/>
        <c:lblOffset val="100"/>
        <c:noMultiLvlLbl val="0"/>
      </c:catAx>
      <c:valAx>
        <c:axId val="15066214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066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Gràfics!$N$639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Gràfics!$N$640</c:f>
              <c:numCache>
                <c:formatCode>###0.0%</c:formatCode>
                <c:ptCount val="1"/>
                <c:pt idx="0">
                  <c:v>0.54166666666666663</c:v>
                </c:pt>
              </c:numCache>
            </c:numRef>
          </c:val>
        </c:ser>
        <c:ser>
          <c:idx val="1"/>
          <c:order val="1"/>
          <c:tx>
            <c:strRef>
              <c:f>Gràfics!$O$639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Gràfics!$O$640</c:f>
              <c:numCache>
                <c:formatCode>###0.0%</c:formatCode>
                <c:ptCount val="1"/>
                <c:pt idx="0">
                  <c:v>0.66666666666666674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80960"/>
        <c:axId val="151082496"/>
      </c:barChart>
      <c:catAx>
        <c:axId val="15108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51082496"/>
        <c:crosses val="autoZero"/>
        <c:auto val="1"/>
        <c:lblAlgn val="ctr"/>
        <c:lblOffset val="100"/>
        <c:noMultiLvlLbl val="0"/>
      </c:catAx>
      <c:valAx>
        <c:axId val="1510824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1080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Gràfics!$Q$662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Gràfics!$R$660:$Y$661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Gràfics!$R$662:$Y$662</c:f>
              <c:numCache>
                <c:formatCode>###0.0%</c:formatCode>
                <c:ptCount val="8"/>
                <c:pt idx="0">
                  <c:v>0.29166666666666669</c:v>
                </c:pt>
                <c:pt idx="1">
                  <c:v>0.125</c:v>
                </c:pt>
                <c:pt idx="2">
                  <c:v>0.125</c:v>
                </c:pt>
                <c:pt idx="3">
                  <c:v>0.41666666666666663</c:v>
                </c:pt>
                <c:pt idx="4">
                  <c:v>0</c:v>
                </c:pt>
                <c:pt idx="5">
                  <c:v>4.1666666666666671E-2</c:v>
                </c:pt>
                <c:pt idx="6">
                  <c:v>0.64705882352941169</c:v>
                </c:pt>
                <c:pt idx="7">
                  <c:v>0.35294117647058826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19360"/>
        <c:axId val="151120896"/>
      </c:barChart>
      <c:catAx>
        <c:axId val="151119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51120896"/>
        <c:crosses val="autoZero"/>
        <c:auto val="1"/>
        <c:lblAlgn val="ctr"/>
        <c:lblOffset val="100"/>
        <c:noMultiLvlLbl val="0"/>
      </c:catAx>
      <c:valAx>
        <c:axId val="1511208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11193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Gràfics!$O$690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Gràfics!$P$687:$S$689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  <c:lvl>
                  <c:pt idx="0">
                    <c:v>Mobilitat</c:v>
                  </c:pt>
                </c:lvl>
              </c:multiLvlStrCache>
            </c:multiLvlStrRef>
          </c:cat>
          <c:val>
            <c:numRef>
              <c:f>Gràfics!$P$690:$S$690</c:f>
              <c:numCache>
                <c:formatCode>###0.0%</c:formatCode>
                <c:ptCount val="4"/>
                <c:pt idx="0">
                  <c:v>0.5</c:v>
                </c:pt>
                <c:pt idx="1">
                  <c:v>0.375</c:v>
                </c:pt>
                <c:pt idx="2">
                  <c:v>8.3333333333333343E-2</c:v>
                </c:pt>
                <c:pt idx="3">
                  <c:v>4.1666666666666671E-2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03520"/>
        <c:axId val="151417600"/>
      </c:barChart>
      <c:catAx>
        <c:axId val="15140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1417600"/>
        <c:crosses val="autoZero"/>
        <c:auto val="1"/>
        <c:lblAlgn val="ctr"/>
        <c:lblOffset val="100"/>
        <c:noMultiLvlLbl val="0"/>
      </c:catAx>
      <c:valAx>
        <c:axId val="15141760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14035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Gràfics!$N$710:$Q$710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 d’honor</c:v>
                </c:pt>
              </c:strCache>
            </c:strRef>
          </c:cat>
          <c:val>
            <c:numRef>
              <c:f>Gràfics!$N$711:$Q$711</c:f>
              <c:numCache>
                <c:formatCode>###0.0%</c:formatCode>
                <c:ptCount val="4"/>
                <c:pt idx="0">
                  <c:v>0.41666666666666663</c:v>
                </c:pt>
                <c:pt idx="1">
                  <c:v>0.58333333333333337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42176"/>
        <c:axId val="151443712"/>
      </c:barChart>
      <c:catAx>
        <c:axId val="1514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443712"/>
        <c:crosses val="autoZero"/>
        <c:auto val="1"/>
        <c:lblAlgn val="ctr"/>
        <c:lblOffset val="100"/>
        <c:noMultiLvlLbl val="0"/>
      </c:catAx>
      <c:valAx>
        <c:axId val="15144371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144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Gràfics!$M$730:$Q$730</c:f>
              <c:strCache>
                <c:ptCount val="5"/>
                <c:pt idx="0">
                  <c:v>Els dos estudis primaris/sense estudis</c:v>
                </c:pt>
                <c:pt idx="1">
                  <c:v>Un dels dos té estudis mitjans</c:v>
                </c:pt>
                <c:pt idx="2">
                  <c:v>Els dos tenen estudis mitjans</c:v>
                </c:pt>
                <c:pt idx="3">
                  <c:v>Un dels dos té estudis superiors</c:v>
                </c:pt>
                <c:pt idx="4">
                  <c:v>Els dos tenen estudis superiors</c:v>
                </c:pt>
              </c:strCache>
            </c:strRef>
          </c:cat>
          <c:val>
            <c:numRef>
              <c:f>Gràfics!$M$731:$Q$731</c:f>
              <c:numCache>
                <c:formatCode>###0.0%</c:formatCode>
                <c:ptCount val="5"/>
                <c:pt idx="0">
                  <c:v>0.16666666666666669</c:v>
                </c:pt>
                <c:pt idx="1">
                  <c:v>0.125</c:v>
                </c:pt>
                <c:pt idx="2">
                  <c:v>0.16666666666666669</c:v>
                </c:pt>
                <c:pt idx="3">
                  <c:v>0.25</c:v>
                </c:pt>
                <c:pt idx="4">
                  <c:v>0.29166666666666669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464192"/>
        <c:axId val="151486464"/>
        <c:axId val="0"/>
      </c:bar3DChart>
      <c:catAx>
        <c:axId val="15146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51486464"/>
        <c:crosses val="autoZero"/>
        <c:auto val="1"/>
        <c:lblAlgn val="ctr"/>
        <c:lblOffset val="100"/>
        <c:noMultiLvlLbl val="0"/>
      </c:catAx>
      <c:valAx>
        <c:axId val="1514864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146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Requisits per la feina: Titulació específica i funcions pròpies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379648148148149"/>
          <c:y val="0.21555611111111111"/>
          <c:w val="0.53520148148148161"/>
          <c:h val="0.69253944444444449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'!$O$35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'Resum '!$Q$35</c:f>
              <c:numCache>
                <c:formatCode>###0.0%</c:formatCode>
                <c:ptCount val="1"/>
                <c:pt idx="0">
                  <c:v>0.43478260869565216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98240"/>
        <c:axId val="132299776"/>
      </c:barChart>
      <c:catAx>
        <c:axId val="132298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2299776"/>
        <c:crosses val="autoZero"/>
        <c:auto val="1"/>
        <c:lblAlgn val="ctr"/>
        <c:lblOffset val="100"/>
        <c:noMultiLvlLbl val="0"/>
      </c:catAx>
      <c:valAx>
        <c:axId val="13229977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229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comparativa'!$B$19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#.#00%" sourceLinked="0"/>
            <c:txPr>
              <a:bodyPr/>
              <a:lstStyle/>
              <a:p>
                <a:pPr>
                  <a:defRPr b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comparativa'!$C$19:$E$19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4.2000000000000003E-2</c:v>
                </c:pt>
              </c:numCache>
            </c:numRef>
          </c:val>
        </c:ser>
        <c:ser>
          <c:idx val="0"/>
          <c:order val="1"/>
          <c:tx>
            <c:strRef>
              <c:f>'Taules comparativa'!$B$20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comparativa'!$C$20:$E$20</c:f>
              <c:numCache>
                <c:formatCode>0.00%</c:formatCode>
                <c:ptCount val="3"/>
                <c:pt idx="0">
                  <c:v>3.5294117647058823E-2</c:v>
                </c:pt>
                <c:pt idx="1">
                  <c:v>8.6956521739130432E-2</c:v>
                </c:pt>
                <c:pt idx="2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'Taules comparativa'!$B$21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comparativa'!$C$21:$E$21</c:f>
              <c:numCache>
                <c:formatCode>0.00%</c:formatCode>
                <c:ptCount val="3"/>
                <c:pt idx="0">
                  <c:v>0.96470588235294119</c:v>
                </c:pt>
                <c:pt idx="1">
                  <c:v>0.91304347826086951</c:v>
                </c:pt>
                <c:pt idx="2">
                  <c:v>0.70799999999999996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6395904"/>
        <c:axId val="146397440"/>
        <c:axId val="0"/>
      </c:bar3DChart>
      <c:catAx>
        <c:axId val="14639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6397440"/>
        <c:crosses val="autoZero"/>
        <c:auto val="1"/>
        <c:lblAlgn val="ctr"/>
        <c:lblOffset val="100"/>
        <c:noMultiLvlLbl val="0"/>
      </c:catAx>
      <c:valAx>
        <c:axId val="14639744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46395904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28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80174193150475E-2"/>
          <c:y val="0.1201895467944341"/>
          <c:w val="0.92874425910996394"/>
          <c:h val="0.7425110427750283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comparativa'!$B$30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comparativa'!$C$30:$E$30</c:f>
              <c:numCache>
                <c:formatCode>0.0%</c:formatCode>
                <c:ptCount val="3"/>
                <c:pt idx="0" formatCode="0.00%">
                  <c:v>0</c:v>
                </c:pt>
                <c:pt idx="1">
                  <c:v>4.3478260869565216E-2</c:v>
                </c:pt>
                <c:pt idx="2">
                  <c:v>4.3478260869565216E-2</c:v>
                </c:pt>
              </c:numCache>
            </c:numRef>
          </c:val>
        </c:ser>
        <c:ser>
          <c:idx val="0"/>
          <c:order val="1"/>
          <c:tx>
            <c:strRef>
              <c:f>'Taules comparativa'!$B$31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comparativa'!$C$31:$E$31</c:f>
              <c:numCache>
                <c:formatCode>0.0%</c:formatCode>
                <c:ptCount val="3"/>
                <c:pt idx="0" formatCode="0.00%">
                  <c:v>2.3529411764705882E-2</c:v>
                </c:pt>
                <c:pt idx="1">
                  <c:v>4.3478260869565216E-2</c:v>
                </c:pt>
                <c:pt idx="2">
                  <c:v>4.3478260869565216E-2</c:v>
                </c:pt>
              </c:numCache>
            </c:numRef>
          </c:val>
        </c:ser>
        <c:ser>
          <c:idx val="2"/>
          <c:order val="2"/>
          <c:tx>
            <c:strRef>
              <c:f>'Taules comparativa'!$B$32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comparativa'!$C$32:$E$32</c:f>
              <c:numCache>
                <c:formatCode>0.0%</c:formatCode>
                <c:ptCount val="3"/>
                <c:pt idx="0" formatCode="0.00%">
                  <c:v>0</c:v>
                </c:pt>
                <c:pt idx="1">
                  <c:v>8.6956521739130432E-2</c:v>
                </c:pt>
                <c:pt idx="2">
                  <c:v>4.2999999999999997E-2</c:v>
                </c:pt>
              </c:numCache>
            </c:numRef>
          </c:val>
        </c:ser>
        <c:ser>
          <c:idx val="3"/>
          <c:order val="3"/>
          <c:tx>
            <c:strRef>
              <c:f>'Taules comparativa'!$B$33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comparativa'!$C$33:$E$33</c:f>
              <c:numCache>
                <c:formatCode>0.0%</c:formatCode>
                <c:ptCount val="3"/>
                <c:pt idx="0" formatCode="0.00%">
                  <c:v>8.2352941176470587E-2</c:v>
                </c:pt>
                <c:pt idx="1">
                  <c:v>0.17391304347826086</c:v>
                </c:pt>
                <c:pt idx="2">
                  <c:v>8.6999999999999994E-2</c:v>
                </c:pt>
              </c:numCache>
            </c:numRef>
          </c:val>
        </c:ser>
        <c:ser>
          <c:idx val="4"/>
          <c:order val="4"/>
          <c:tx>
            <c:strRef>
              <c:f>'Taules comparativa'!$B$34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comparativa'!$C$34:$E$34</c:f>
              <c:numCache>
                <c:formatCode>0.0%</c:formatCode>
                <c:ptCount val="3"/>
                <c:pt idx="0" formatCode="0.00%">
                  <c:v>0.2</c:v>
                </c:pt>
                <c:pt idx="1">
                  <c:v>0.13043478260869565</c:v>
                </c:pt>
                <c:pt idx="2">
                  <c:v>0.26100000000000001</c:v>
                </c:pt>
              </c:numCache>
            </c:numRef>
          </c:val>
        </c:ser>
        <c:ser>
          <c:idx val="5"/>
          <c:order val="5"/>
          <c:tx>
            <c:strRef>
              <c:f>'Taules comparativa'!$B$35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comparativa'!$C$35:$E$35</c:f>
              <c:numCache>
                <c:formatCode>0.0%</c:formatCode>
                <c:ptCount val="3"/>
                <c:pt idx="0" formatCode="0.00%">
                  <c:v>0.69411764705882351</c:v>
                </c:pt>
                <c:pt idx="1">
                  <c:v>0.52173913043478259</c:v>
                </c:pt>
                <c:pt idx="2">
                  <c:v>0.52200000000000002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6596992"/>
        <c:axId val="146598528"/>
        <c:axId val="0"/>
      </c:bar3DChart>
      <c:catAx>
        <c:axId val="14659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46598528"/>
        <c:crosses val="autoZero"/>
        <c:auto val="1"/>
        <c:lblAlgn val="ctr"/>
        <c:lblOffset val="100"/>
        <c:noMultiLvlLbl val="0"/>
      </c:catAx>
      <c:valAx>
        <c:axId val="1465985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6596992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500104349277908E-2"/>
          <c:y val="3.4333887043189411E-2"/>
          <c:w val="0.91122793488637877"/>
          <c:h val="0.71985437430786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comparativa'!$B$44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EEECE1">
                <a:lumMod val="9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comparativa'!$C$44:$H$44</c:f>
              <c:numCache>
                <c:formatCode>0.00%</c:formatCode>
                <c:ptCount val="6"/>
                <c:pt idx="0">
                  <c:v>0.81176470588235294</c:v>
                </c:pt>
                <c:pt idx="1">
                  <c:v>0</c:v>
                </c:pt>
                <c:pt idx="2">
                  <c:v>7.0588235294117646E-2</c:v>
                </c:pt>
                <c:pt idx="3">
                  <c:v>1.1764705882352941E-2</c:v>
                </c:pt>
                <c:pt idx="4">
                  <c:v>8.2352941176470587E-2</c:v>
                </c:pt>
                <c:pt idx="5">
                  <c:v>2.3529411764705882E-2</c:v>
                </c:pt>
              </c:numCache>
            </c:numRef>
          </c:val>
        </c:ser>
        <c:ser>
          <c:idx val="1"/>
          <c:order val="1"/>
          <c:tx>
            <c:strRef>
              <c:f>'Taules comparativa'!$B$45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BACC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comparativa'!$C$45:$H$45</c:f>
              <c:numCache>
                <c:formatCode>0.00%</c:formatCode>
                <c:ptCount val="6"/>
                <c:pt idx="0">
                  <c:v>0.43478260869565216</c:v>
                </c:pt>
                <c:pt idx="1">
                  <c:v>4.3478260869565216E-2</c:v>
                </c:pt>
                <c:pt idx="2">
                  <c:v>8.6956521739130432E-2</c:v>
                </c:pt>
                <c:pt idx="3">
                  <c:v>8.6956521739130432E-2</c:v>
                </c:pt>
                <c:pt idx="4">
                  <c:v>0.21739130434782608</c:v>
                </c:pt>
                <c:pt idx="5">
                  <c:v>0.13043478260869565</c:v>
                </c:pt>
              </c:numCache>
            </c:numRef>
          </c:val>
        </c:ser>
        <c:ser>
          <c:idx val="2"/>
          <c:order val="2"/>
          <c:tx>
            <c:strRef>
              <c:f>'Taules comparativa'!$B$46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comparativa'!$C$46:$H$46</c:f>
              <c:numCache>
                <c:formatCode>###0.0%</c:formatCode>
                <c:ptCount val="6"/>
                <c:pt idx="0">
                  <c:v>0.43478260869565216</c:v>
                </c:pt>
                <c:pt idx="1">
                  <c:v>0</c:v>
                </c:pt>
                <c:pt idx="2">
                  <c:v>0.17391304347826086</c:v>
                </c:pt>
                <c:pt idx="3">
                  <c:v>0</c:v>
                </c:pt>
                <c:pt idx="4">
                  <c:v>4.3478260869565216E-2</c:v>
                </c:pt>
                <c:pt idx="5">
                  <c:v>0.34782608695652173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2334720"/>
        <c:axId val="152337408"/>
        <c:axId val="0"/>
      </c:bar3DChart>
      <c:catAx>
        <c:axId val="152334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2337408"/>
        <c:crosses val="autoZero"/>
        <c:auto val="1"/>
        <c:lblAlgn val="ctr"/>
        <c:lblOffset val="100"/>
        <c:noMultiLvlLbl val="0"/>
      </c:catAx>
      <c:valAx>
        <c:axId val="15233740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233472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7178254883828881"/>
          <c:y val="2.1917814523515024E-2"/>
          <c:w val="0.22656191336815037"/>
          <c:h val="0.27924777071174001"/>
        </c:manualLayout>
      </c:layout>
      <c:overlay val="0"/>
      <c:txPr>
        <a:bodyPr/>
        <a:lstStyle/>
        <a:p>
          <a:pPr>
            <a:defRPr sz="16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comparativa'!$B$71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comparativa'!$C$71:$E$71</c:f>
              <c:numCache>
                <c:formatCode>0.00%</c:formatCode>
                <c:ptCount val="3"/>
                <c:pt idx="0">
                  <c:v>0</c:v>
                </c:pt>
                <c:pt idx="1">
                  <c:v>0.13043478260869565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comparativa'!$B$72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 sz="1100" b="1"/>
                      <a:t>2,50%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comparativa'!$C$72:$E$72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4.3478260869565216E-2</c:v>
                </c:pt>
                <c:pt idx="2">
                  <c:v>0.17449999999999999</c:v>
                </c:pt>
              </c:numCache>
            </c:numRef>
          </c:val>
        </c:ser>
        <c:ser>
          <c:idx val="2"/>
          <c:order val="2"/>
          <c:tx>
            <c:strRef>
              <c:f>'Taules comparativa'!$B$73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900" b="1"/>
                    </a:pPr>
                    <a:r>
                      <a:rPr lang="en-US" sz="1100"/>
                      <a:t>6%</a:t>
                    </a:r>
                  </a:p>
                </c:rich>
              </c:tx>
              <c:numFmt formatCode="#.#00%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7609342346869405E-3"/>
                  <c:y val="4.5143376229894294E-3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#.#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comparativa'!$C$73:$E$73</c:f>
              <c:numCache>
                <c:formatCode>0.00%</c:formatCode>
                <c:ptCount val="3"/>
                <c:pt idx="0">
                  <c:v>6.25E-2</c:v>
                </c:pt>
                <c:pt idx="1">
                  <c:v>8.6956521739130432E-2</c:v>
                </c:pt>
                <c:pt idx="2">
                  <c:v>8.7499999999999994E-2</c:v>
                </c:pt>
              </c:numCache>
            </c:numRef>
          </c:val>
        </c:ser>
        <c:ser>
          <c:idx val="3"/>
          <c:order val="3"/>
          <c:tx>
            <c:strRef>
              <c:f>'Taules comparativa'!$B$74</c:f>
              <c:strCache>
                <c:ptCount val="1"/>
                <c:pt idx="0">
                  <c:v>12.000 €
18.000 €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/>
                      <a:t>41%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100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100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.#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comparativa'!$C$74:$E$74</c:f>
              <c:numCache>
                <c:formatCode>0.00%</c:formatCode>
                <c:ptCount val="3"/>
                <c:pt idx="0">
                  <c:v>0.25</c:v>
                </c:pt>
                <c:pt idx="1">
                  <c:v>0.21739130434782608</c:v>
                </c:pt>
                <c:pt idx="2">
                  <c:v>0.39100000000000001</c:v>
                </c:pt>
              </c:numCache>
            </c:numRef>
          </c:val>
        </c:ser>
        <c:ser>
          <c:idx val="4"/>
          <c:order val="4"/>
          <c:tx>
            <c:strRef>
              <c:f>'Taules comparativa'!$B$75</c:f>
              <c:strCache>
                <c:ptCount val="1"/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numFmt formatCode="#.#0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.#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comparativa'!$C$75:$E$75</c:f>
              <c:numCache>
                <c:formatCode>0.00%</c:formatCode>
                <c:ptCount val="3"/>
              </c:numCache>
            </c:numRef>
          </c:val>
        </c:ser>
        <c:ser>
          <c:idx val="5"/>
          <c:order val="5"/>
          <c:tx>
            <c:strRef>
              <c:f>'Taules comparativa'!$B$76</c:f>
              <c:strCache>
                <c:ptCount val="1"/>
                <c:pt idx="0">
                  <c:v>18.000 €
30.000 €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/>
                      <a:t>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5915120023735812E-3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400"/>
                      <a:t>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#.#0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comparativa'!$C$76:$E$76</c:f>
              <c:numCache>
                <c:formatCode>0.00%</c:formatCode>
                <c:ptCount val="3"/>
                <c:pt idx="0">
                  <c:v>0.61250000000000004</c:v>
                </c:pt>
                <c:pt idx="1">
                  <c:v>0.43478260869565216</c:v>
                </c:pt>
                <c:pt idx="2">
                  <c:v>0.26</c:v>
                </c:pt>
              </c:numCache>
            </c:numRef>
          </c:val>
        </c:ser>
        <c:ser>
          <c:idx val="6"/>
          <c:order val="6"/>
          <c:tx>
            <c:strRef>
              <c:f>'Taules comparativa'!$B$77</c:f>
              <c:strCache>
                <c:ptCount val="1"/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numFmt formatCode="#.#0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numFmt formatCode="#.#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comparativa'!$C$77:$E$77</c:f>
              <c:numCache>
                <c:formatCode>0.00%</c:formatCode>
                <c:ptCount val="3"/>
              </c:numCache>
            </c:numRef>
          </c:val>
        </c:ser>
        <c:ser>
          <c:idx val="7"/>
          <c:order val="7"/>
          <c:tx>
            <c:strRef>
              <c:f>'Taules comparativa'!$B$78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00" b="1"/>
                    </a:pPr>
                    <a:r>
                      <a:rPr lang="en-US"/>
                      <a:t>5%</a:t>
                    </a:r>
                  </a:p>
                </c:rich>
              </c:tx>
              <c:numFmt formatCode="#.#00%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1100" b="1"/>
                    </a:pPr>
                    <a:r>
                      <a:rPr lang="en-US"/>
                      <a:t>5%</a:t>
                    </a:r>
                  </a:p>
                </c:rich>
              </c:tx>
              <c:numFmt formatCode="#.#00%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050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.#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comparativa'!$C$78:$E$78</c:f>
              <c:numCache>
                <c:formatCode>0.00%</c:formatCode>
                <c:ptCount val="3"/>
                <c:pt idx="0">
                  <c:v>0.05</c:v>
                </c:pt>
                <c:pt idx="1">
                  <c:v>4.3478260869565216E-2</c:v>
                </c:pt>
                <c:pt idx="2">
                  <c:v>4.3478260869565216E-2</c:v>
                </c:pt>
              </c:numCache>
            </c:numRef>
          </c:val>
        </c:ser>
        <c:ser>
          <c:idx val="8"/>
          <c:order val="8"/>
          <c:tx>
            <c:strRef>
              <c:f>'Taules comparativa'!$B$79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2.9316826230728937E-2"/>
                  <c:y val="-1.8140584016615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#.#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comparativa'!$C$79:$E$79</c:f>
              <c:numCache>
                <c:formatCode>0.00%</c:formatCode>
                <c:ptCount val="3"/>
                <c:pt idx="0">
                  <c:v>0</c:v>
                </c:pt>
                <c:pt idx="1">
                  <c:v>4.3478260869565216E-2</c:v>
                </c:pt>
                <c:pt idx="2">
                  <c:v>4.3478260869565216E-2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2506368"/>
        <c:axId val="152507904"/>
        <c:axId val="0"/>
      </c:bar3DChart>
      <c:catAx>
        <c:axId val="15250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2507904"/>
        <c:crosses val="autoZero"/>
        <c:auto val="1"/>
        <c:lblAlgn val="ctr"/>
        <c:lblOffset val="100"/>
        <c:noMultiLvlLbl val="0"/>
      </c:catAx>
      <c:valAx>
        <c:axId val="15250790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2506368"/>
        <c:crosses val="autoZero"/>
        <c:crossBetween val="between"/>
        <c:majorUnit val="0.25"/>
      </c:valAx>
    </c:plotArea>
    <c:legend>
      <c:legendPos val="t"/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3.7322108742428646E-2"/>
          <c:y val="1.4746539498083642E-2"/>
          <c:w val="0.93506368917652349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12170910503381188"/>
          <c:w val="0.98761533974919802"/>
          <c:h val="0.70708893934416495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comparativa'!$B$89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headEnd type="oval"/>
              </a:ln>
            </c:spPr>
          </c:dPt>
          <c:dLbls>
            <c:dLbl>
              <c:idx val="0"/>
              <c:layout>
                <c:manualLayout>
                  <c:x val="-1.8655792803479638E-2"/>
                  <c:y val="-2.702215189873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6360707148935506E-3"/>
                  <c:y val="-2.1391318346716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comparativa'!$C$89:$E$89</c:f>
              <c:numCache>
                <c:formatCode>0.00</c:formatCode>
                <c:ptCount val="3"/>
                <c:pt idx="0">
                  <c:v>5.6341463414634143</c:v>
                </c:pt>
                <c:pt idx="1">
                  <c:v>5.9</c:v>
                </c:pt>
                <c:pt idx="2" formatCode="#,##0.00">
                  <c:v>5.8235294117647056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comparativa'!$B$90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0034707282792656E-2"/>
                  <c:y val="2.667706607230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798678637332827E-2"/>
                  <c:y val="-1.7856445642288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63217929227817E-3"/>
                  <c:y val="1.7732096877310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34567901234577E-2"/>
                  <c:y val="-3.7613790626459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comparativa'!$C$90:$E$90</c:f>
              <c:numCache>
                <c:formatCode>0.00</c:formatCode>
                <c:ptCount val="3"/>
                <c:pt idx="0">
                  <c:v>5.2073170731707314</c:v>
                </c:pt>
                <c:pt idx="1">
                  <c:v>5.24</c:v>
                </c:pt>
                <c:pt idx="2" formatCode="#,##0.00">
                  <c:v>5.647058823529413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comparativa'!$B$91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7772423486217533E-2"/>
                  <c:y val="1.4176314335913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920938148371239E-2"/>
                  <c:y val="2.713245641548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350113300633946E-4"/>
                  <c:y val="-3.8703553099420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42E-2"/>
                  <c:y val="-3.3215165006474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comparativa'!$C$91:$E$91</c:f>
              <c:numCache>
                <c:formatCode>0.00</c:formatCode>
                <c:ptCount val="3"/>
                <c:pt idx="0">
                  <c:v>4.8048780487804876</c:v>
                </c:pt>
                <c:pt idx="1">
                  <c:v>5.24</c:v>
                </c:pt>
                <c:pt idx="2" formatCode="#,##0.00">
                  <c:v>5.6470588235294121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comparativa'!$B$92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0762030423849705E-2"/>
                  <c:y val="6.70391578331858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1.3167721518987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106521718345151E-3"/>
                  <c:y val="7.37006988141533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42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521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861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6068E-3"/>
                  <c:y val="-2.2547285658350633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comparativa'!$C$92:$E$92</c:f>
              <c:numCache>
                <c:formatCode>0.00</c:formatCode>
                <c:ptCount val="3"/>
                <c:pt idx="0">
                  <c:v>5.1341463414634143</c:v>
                </c:pt>
                <c:pt idx="1">
                  <c:v>4.38</c:v>
                </c:pt>
                <c:pt idx="2" formatCode="#,##0.00">
                  <c:v>5.1764705882352944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comparativa'!$B$93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3396437483865515E-2"/>
                  <c:y val="5.99575696848073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91884423792176E-2"/>
                  <c:y val="1.6912172208236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75170429012624E-3"/>
                  <c:y val="-1.6691231099033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comparativa'!$C$93:$E$93</c:f>
              <c:numCache>
                <c:formatCode>0.00</c:formatCode>
                <c:ptCount val="3"/>
                <c:pt idx="0">
                  <c:v>5.5731707317073171</c:v>
                </c:pt>
                <c:pt idx="1">
                  <c:v>5.62</c:v>
                </c:pt>
                <c:pt idx="2" formatCode="#,##0.00">
                  <c:v>5.7647058823529402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40896"/>
        <c:axId val="152671360"/>
      </c:lineChart>
      <c:catAx>
        <c:axId val="15264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ca-ES"/>
          </a:p>
        </c:txPr>
        <c:crossAx val="152671360"/>
        <c:crossesAt val="3"/>
        <c:auto val="1"/>
        <c:lblAlgn val="ctr"/>
        <c:lblOffset val="100"/>
        <c:tickMarkSkip val="31999"/>
        <c:noMultiLvlLbl val="0"/>
      </c:catAx>
      <c:valAx>
        <c:axId val="152671360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152640896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7844444444444647"/>
          <c:h val="0.13198214712155845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comparativa'!$B$102</c:f>
              <c:strCache>
                <c:ptCount val="1"/>
                <c:pt idx="0">
                  <c:v>Menys de 
6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2008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comparativa'!$C$102:$E$102</c:f>
              <c:numCache>
                <c:formatCode>0.00%</c:formatCode>
                <c:ptCount val="3"/>
                <c:pt idx="0">
                  <c:v>1</c:v>
                </c:pt>
                <c:pt idx="2" formatCode="###0.0%">
                  <c:v>0.8</c:v>
                </c:pt>
              </c:numCache>
            </c:numRef>
          </c:val>
        </c:ser>
        <c:ser>
          <c:idx val="0"/>
          <c:order val="1"/>
          <c:tx>
            <c:strRef>
              <c:f>'Taules comparativa'!$B$103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2008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comparativa'!$C$103:$E$103</c:f>
              <c:numCache>
                <c:formatCode>0.00%</c:formatCode>
                <c:ptCount val="3"/>
                <c:pt idx="0">
                  <c:v>0</c:v>
                </c:pt>
                <c:pt idx="2" formatCode="###0.0%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comparativa'!$B$104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2008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comparativa'!$C$104:$E$104</c:f>
              <c:numCache>
                <c:formatCode>0.00%</c:formatCode>
                <c:ptCount val="3"/>
                <c:pt idx="0">
                  <c:v>0</c:v>
                </c:pt>
                <c:pt idx="2" formatCode="###0.0%">
                  <c:v>0.2</c:v>
                </c:pt>
              </c:numCache>
            </c:numRef>
          </c:val>
        </c:ser>
        <c:ser>
          <c:idx val="3"/>
          <c:order val="3"/>
          <c:tx>
            <c:strRef>
              <c:f>'Taules comparativa'!$B$105</c:f>
              <c:strCache>
                <c:ptCount val="1"/>
                <c:pt idx="0">
                  <c:v>Més de
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2008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comparativa'!$C$105:$E$105</c:f>
              <c:numCache>
                <c:formatCode>0.00%</c:formatCode>
                <c:ptCount val="3"/>
                <c:pt idx="0">
                  <c:v>0</c:v>
                </c:pt>
                <c:pt idx="2" formatCode="###0.0%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9258240"/>
        <c:axId val="129259776"/>
        <c:axId val="0"/>
      </c:bar3DChart>
      <c:catAx>
        <c:axId val="12925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29259776"/>
        <c:crosses val="autoZero"/>
        <c:auto val="1"/>
        <c:lblAlgn val="ctr"/>
        <c:lblOffset val="100"/>
        <c:noMultiLvlLbl val="0"/>
      </c:catAx>
      <c:valAx>
        <c:axId val="12925977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29258240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17703225131830524"/>
          <c:y val="1.7070365279357541E-2"/>
          <c:w val="0.51429937297766826"/>
          <c:h val="8.1352717893316107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Titulats</a:t>
            </a:r>
            <a:r>
              <a:rPr lang="es-ES" baseline="0"/>
              <a:t> que han tingut algun tipus d'experiència de mobilitat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636944356391786E-2"/>
          <c:y val="0.11257681025166004"/>
          <c:w val="0.96723427396892869"/>
          <c:h val="0.692991905423593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comparativa'!$B$116</c:f>
              <c:strCache>
                <c:ptCount val="1"/>
                <c:pt idx="0">
                  <c:v>DIP. EN ÒPTICA I OPTOMETRIA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1F497D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8064A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8064A2">
                  <a:lumMod val="5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1985018161077356E-2"/>
                  <c:y val="-2.464985994397759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tx2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940072644309505E-3"/>
                  <c:y val="-2.2408963585434288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573032689939316E-2"/>
                  <c:y val="-3.137254901960785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895127127541266E-3"/>
                  <c:y val="-2.464985994397759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accent4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58052360940059E-2"/>
                  <c:y val="-1.1204481792717179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5880145288618577E-3"/>
                  <c:y val="-2.913165266106461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1910108966463937E-3"/>
                  <c:y val="-2.0168067226890758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1910108966463937E-3"/>
                  <c:y val="-2.464985994397759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7927170868347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comparativa'!$C$112:$M$115</c:f>
              <c:multiLvlStrCache>
                <c:ptCount val="11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4">
                    <c:v>Durant els estudis</c:v>
                  </c:pt>
                  <c:pt idx="5">
                    <c:v>Laboralment</c:v>
                  </c:pt>
                  <c:pt idx="6">
                    <c:v>Estudis i feina</c:v>
                  </c:pt>
                  <c:pt idx="8">
                    <c:v>Durant els estudis</c:v>
                  </c:pt>
                  <c:pt idx="9">
                    <c:v>Laboralment</c:v>
                  </c:pt>
                  <c:pt idx="10">
                    <c:v>Estudis i feina</c:v>
                  </c:pt>
                </c:lvl>
                <c:lvl>
                  <c:pt idx="0">
                    <c:v>2008</c:v>
                  </c:pt>
                  <c:pt idx="4">
                    <c:v>2011</c:v>
                  </c:pt>
                  <c:pt idx="8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comparativa'!$C$116:$M$116</c:f>
              <c:numCache>
                <c:formatCode>0.00%</c:formatCode>
                <c:ptCount val="11"/>
                <c:pt idx="0">
                  <c:v>5.8823529411764705E-2</c:v>
                </c:pt>
                <c:pt idx="1">
                  <c:v>0.15294117647058825</c:v>
                </c:pt>
                <c:pt idx="2">
                  <c:v>3.5294117647058823E-2</c:v>
                </c:pt>
                <c:pt idx="4">
                  <c:v>0.21739130434782608</c:v>
                </c:pt>
                <c:pt idx="5">
                  <c:v>0.13043478260869565</c:v>
                </c:pt>
                <c:pt idx="6">
                  <c:v>8.6956521739130432E-2</c:v>
                </c:pt>
                <c:pt idx="8" formatCode="###0.0%">
                  <c:v>0.375</c:v>
                </c:pt>
                <c:pt idx="9" formatCode="###0.0%">
                  <c:v>8.3333333333333343E-2</c:v>
                </c:pt>
                <c:pt idx="10" formatCode="###0.0%">
                  <c:v>4.1666666666666671E-2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2745472"/>
        <c:axId val="152747008"/>
        <c:axId val="0"/>
      </c:bar3DChart>
      <c:catAx>
        <c:axId val="152745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Arial Rounded MT Bold" pitchFamily="34" charset="0"/>
              </a:defRPr>
            </a:pPr>
            <a:endParaRPr lang="ca-ES"/>
          </a:p>
        </c:txPr>
        <c:crossAx val="152747008"/>
        <c:crosses val="autoZero"/>
        <c:auto val="1"/>
        <c:lblAlgn val="ctr"/>
        <c:lblOffset val="100"/>
        <c:noMultiLvlLbl val="0"/>
      </c:catAx>
      <c:valAx>
        <c:axId val="152747008"/>
        <c:scaling>
          <c:orientation val="minMax"/>
          <c:max val="0.5"/>
        </c:scaling>
        <c:delete val="1"/>
        <c:axPos val="l"/>
        <c:numFmt formatCode="0%" sourceLinked="0"/>
        <c:majorTickMark val="out"/>
        <c:minorTickMark val="none"/>
        <c:tickLblPos val="none"/>
        <c:crossAx val="152745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comparativa'!$B$53</c:f>
              <c:strCache>
                <c:ptCount val="1"/>
                <c:pt idx="0">
                  <c:v>DIP. EN ÒPTICA I OPTOMETRIA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comparativa'!$C$51:$Q$52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CONTRACTE</c:v>
                  </c:pt>
                </c:lvl>
              </c:multiLvlStrCache>
            </c:multiLvlStrRef>
          </c:cat>
          <c:val>
            <c:numRef>
              <c:f>'Taules comparativa'!$C$53:$Q$53</c:f>
              <c:numCache>
                <c:formatCode>0.00%</c:formatCode>
                <c:ptCount val="15"/>
                <c:pt idx="0">
                  <c:v>0.92941176470588238</c:v>
                </c:pt>
                <c:pt idx="1">
                  <c:v>0.52173913043478259</c:v>
                </c:pt>
                <c:pt idx="2">
                  <c:v>0.39100000000000001</c:v>
                </c:pt>
                <c:pt idx="3">
                  <c:v>3.5294117647058823E-2</c:v>
                </c:pt>
                <c:pt idx="4">
                  <c:v>0.13043478260869565</c:v>
                </c:pt>
                <c:pt idx="5">
                  <c:v>0.217</c:v>
                </c:pt>
                <c:pt idx="6">
                  <c:v>3.5294117647058823E-2</c:v>
                </c:pt>
                <c:pt idx="7">
                  <c:v>0.34782608695652173</c:v>
                </c:pt>
                <c:pt idx="8">
                  <c:v>0.39100000000000001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2778624"/>
        <c:axId val="152785664"/>
        <c:axId val="0"/>
      </c:bar3DChart>
      <c:catAx>
        <c:axId val="15277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2785664"/>
        <c:crosses val="autoZero"/>
        <c:auto val="1"/>
        <c:lblAlgn val="ctr"/>
        <c:lblOffset val="100"/>
        <c:noMultiLvlLbl val="0"/>
      </c:catAx>
      <c:valAx>
        <c:axId val="15278566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2778624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% de titulats que cobren més de 30.000€ bruts anuals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48166666666667"/>
          <c:y val="0.20518444444444445"/>
          <c:w val="0.50916648148148136"/>
          <c:h val="0.70643888888888884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'!$O$48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'Resum '!$T$48</c:f>
              <c:numCache>
                <c:formatCode>0.0%</c:formatCode>
                <c:ptCount val="1"/>
                <c:pt idx="0">
                  <c:v>8.5999999999999993E-2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12064"/>
        <c:axId val="132338432"/>
      </c:barChart>
      <c:catAx>
        <c:axId val="132312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2338432"/>
        <c:crosses val="autoZero"/>
        <c:auto val="1"/>
        <c:lblAlgn val="ctr"/>
        <c:lblOffset val="100"/>
        <c:noMultiLvlLbl val="0"/>
      </c:catAx>
      <c:valAx>
        <c:axId val="132338432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crossAx val="13231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Satisfacció amb UPC/Titulació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8029648148148149"/>
          <c:y val="0.20517722222222223"/>
          <c:w val="0.59383314814814803"/>
          <c:h val="0.7064461111111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 '!$V$54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'!$U$55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'Resum '!$V$55</c:f>
              <c:numCache>
                <c:formatCode>###0.0%</c:formatCode>
                <c:ptCount val="1"/>
                <c:pt idx="0">
                  <c:v>0.54166666666666663</c:v>
                </c:pt>
              </c:numCache>
            </c:numRef>
          </c:val>
        </c:ser>
        <c:ser>
          <c:idx val="1"/>
          <c:order val="1"/>
          <c:tx>
            <c:strRef>
              <c:f>'Resum '!$W$54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'!$U$55</c:f>
              <c:strCache>
                <c:ptCount val="1"/>
                <c:pt idx="0">
                  <c:v>DIPL. DE CIENCIES EMPRESARIALS</c:v>
                </c:pt>
              </c:strCache>
            </c:strRef>
          </c:cat>
          <c:val>
            <c:numRef>
              <c:f>'Resum '!$W$55</c:f>
              <c:numCache>
                <c:formatCode>###0.0%</c:formatCode>
                <c:ptCount val="1"/>
                <c:pt idx="0">
                  <c:v>0.66666666666666674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89152"/>
        <c:axId val="145890688"/>
      </c:barChart>
      <c:catAx>
        <c:axId val="145889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5890688"/>
        <c:crosses val="autoZero"/>
        <c:auto val="1"/>
        <c:lblAlgn val="ctr"/>
        <c:lblOffset val="100"/>
        <c:noMultiLvlLbl val="0"/>
      </c:catAx>
      <c:valAx>
        <c:axId val="1458906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58891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Gràfics!$K$10:$L$10</c:f>
              <c:strCache>
                <c:ptCount val="2"/>
                <c:pt idx="0">
                  <c:v>Població</c:v>
                </c:pt>
                <c:pt idx="1">
                  <c:v>Mostra</c:v>
                </c:pt>
              </c:strCache>
            </c:strRef>
          </c:cat>
          <c:val>
            <c:numRef>
              <c:f>Gràfics!$K$11:$L$11</c:f>
              <c:numCache>
                <c:formatCode>General</c:formatCode>
                <c:ptCount val="2"/>
                <c:pt idx="0">
                  <c:v>41</c:v>
                </c:pt>
                <c:pt idx="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409920"/>
        <c:axId val="145411456"/>
        <c:axId val="0"/>
      </c:bar3DChart>
      <c:catAx>
        <c:axId val="14540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5411456"/>
        <c:crosses val="autoZero"/>
        <c:auto val="1"/>
        <c:lblAlgn val="ctr"/>
        <c:lblOffset val="100"/>
        <c:noMultiLvlLbl val="0"/>
      </c:catAx>
      <c:valAx>
        <c:axId val="14541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5409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Gràfics!$L$30:$M$30</c:f>
              <c:strCache>
                <c:ptCount val="2"/>
                <c:pt idx="0">
                  <c:v>Homes</c:v>
                </c:pt>
                <c:pt idx="1">
                  <c:v>Dones</c:v>
                </c:pt>
              </c:strCache>
            </c:strRef>
          </c:cat>
          <c:val>
            <c:numRef>
              <c:f>Gràfics!$L$31:$M$31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Gràfics!$N$53</c:f>
              <c:strCache>
                <c:ptCount val="1"/>
                <c:pt idx="0">
                  <c:v>DIPL. DE CIENCIES EMPRESARIALS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Gràfics!$O$52:$Q$52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</c:strRef>
          </c:cat>
          <c:val>
            <c:numRef>
              <c:f>Gràfics!$O$53:$Q$53</c:f>
              <c:numCache>
                <c:formatCode>###0.0%</c:formatCode>
                <c:ptCount val="3"/>
                <c:pt idx="0">
                  <c:v>0.70833333333333326</c:v>
                </c:pt>
                <c:pt idx="1">
                  <c:v>0.25</c:v>
                </c:pt>
                <c:pt idx="2">
                  <c:v>4.1666666666666671E-2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134912"/>
        <c:axId val="146136448"/>
        <c:axId val="0"/>
      </c:bar3DChart>
      <c:catAx>
        <c:axId val="14613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6136448"/>
        <c:crosses val="autoZero"/>
        <c:auto val="1"/>
        <c:lblAlgn val="ctr"/>
        <c:lblOffset val="100"/>
        <c:noMultiLvlLbl val="0"/>
      </c:catAx>
      <c:valAx>
        <c:axId val="14613644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61349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09"/><Relationship Id="rId18" Type="http://schemas.openxmlformats.org/officeDocument/2006/relationships/hyperlink" Target="#Gr&#224;fics!A170"/><Relationship Id="rId26" Type="http://schemas.openxmlformats.org/officeDocument/2006/relationships/hyperlink" Target="#Taules!A105"/><Relationship Id="rId39" Type="http://schemas.openxmlformats.org/officeDocument/2006/relationships/hyperlink" Target="#Gr&#224;fics!A457"/><Relationship Id="rId21" Type="http://schemas.openxmlformats.org/officeDocument/2006/relationships/hyperlink" Target="#Taules!A84"/><Relationship Id="rId34" Type="http://schemas.openxmlformats.org/officeDocument/2006/relationships/hyperlink" Target="#Taules!A139"/><Relationship Id="rId42" Type="http://schemas.openxmlformats.org/officeDocument/2006/relationships/hyperlink" Target="#Taules!A179"/><Relationship Id="rId47" Type="http://schemas.openxmlformats.org/officeDocument/2006/relationships/hyperlink" Target="#Taules!A214"/><Relationship Id="rId50" Type="http://schemas.openxmlformats.org/officeDocument/2006/relationships/hyperlink" Target="#Gr&#224;fics!A221"/><Relationship Id="rId55" Type="http://schemas.openxmlformats.org/officeDocument/2006/relationships/hyperlink" Target="#Taules!A261"/><Relationship Id="rId63" Type="http://schemas.openxmlformats.org/officeDocument/2006/relationships/hyperlink" Target="#Comparativa!C163"/><Relationship Id="rId68" Type="http://schemas.openxmlformats.org/officeDocument/2006/relationships/hyperlink" Target="#Gr&#224;fics!A561"/><Relationship Id="rId7" Type="http://schemas.openxmlformats.org/officeDocument/2006/relationships/hyperlink" Target="#Taules!A15"/><Relationship Id="rId2" Type="http://schemas.openxmlformats.org/officeDocument/2006/relationships/image" Target="../media/image1.gif"/><Relationship Id="rId16" Type="http://schemas.openxmlformats.org/officeDocument/2006/relationships/hyperlink" Target="#Gr&#224;fics!A150"/><Relationship Id="rId29" Type="http://schemas.openxmlformats.org/officeDocument/2006/relationships/hyperlink" Target="#Taules!A117"/><Relationship Id="rId1" Type="http://schemas.openxmlformats.org/officeDocument/2006/relationships/hyperlink" Target="#Taules!A131"/><Relationship Id="rId6" Type="http://schemas.openxmlformats.org/officeDocument/2006/relationships/image" Target="../media/image2.gif"/><Relationship Id="rId11" Type="http://schemas.openxmlformats.org/officeDocument/2006/relationships/hyperlink" Target="#Gr&#224;fics!A71"/><Relationship Id="rId24" Type="http://schemas.openxmlformats.org/officeDocument/2006/relationships/hyperlink" Target="#Gr&#224;fics!A291"/><Relationship Id="rId32" Type="http://schemas.openxmlformats.org/officeDocument/2006/relationships/hyperlink" Target="#Gr&#224;fics!A353"/><Relationship Id="rId37" Type="http://schemas.openxmlformats.org/officeDocument/2006/relationships/hyperlink" Target="#Gr&#224;fics!A432"/><Relationship Id="rId40" Type="http://schemas.openxmlformats.org/officeDocument/2006/relationships/hyperlink" Target="#Taules!A163"/><Relationship Id="rId45" Type="http://schemas.openxmlformats.org/officeDocument/2006/relationships/hyperlink" Target="#Taules!A205"/><Relationship Id="rId53" Type="http://schemas.openxmlformats.org/officeDocument/2006/relationships/hyperlink" Target="#Taules!A236"/><Relationship Id="rId58" Type="http://schemas.openxmlformats.org/officeDocument/2006/relationships/hyperlink" Target="#Comparativa!C13"/><Relationship Id="rId66" Type="http://schemas.openxmlformats.org/officeDocument/2006/relationships/hyperlink" Target="#Comparativa!C278"/><Relationship Id="rId5" Type="http://schemas.openxmlformats.org/officeDocument/2006/relationships/hyperlink" Target="EAE.xlsx#Gr&#224;fics!A8" TargetMode="External"/><Relationship Id="rId15" Type="http://schemas.openxmlformats.org/officeDocument/2006/relationships/hyperlink" Target="#Taules!A54"/><Relationship Id="rId23" Type="http://schemas.openxmlformats.org/officeDocument/2006/relationships/hyperlink" Target="#Taules!A91"/><Relationship Id="rId28" Type="http://schemas.openxmlformats.org/officeDocument/2006/relationships/hyperlink" Target="#Gr&#224;fics!A310"/><Relationship Id="rId36" Type="http://schemas.openxmlformats.org/officeDocument/2006/relationships/hyperlink" Target="#Taules!A145"/><Relationship Id="rId49" Type="http://schemas.openxmlformats.org/officeDocument/2006/relationships/hyperlink" Target="#Taules!A221"/><Relationship Id="rId57" Type="http://schemas.openxmlformats.org/officeDocument/2006/relationships/hyperlink" Target="#Taules!A169"/><Relationship Id="rId61" Type="http://schemas.openxmlformats.org/officeDocument/2006/relationships/hyperlink" Target="#Comparativa!C94"/><Relationship Id="rId10" Type="http://schemas.openxmlformats.org/officeDocument/2006/relationships/hyperlink" Target="#Taules!A32"/><Relationship Id="rId19" Type="http://schemas.openxmlformats.org/officeDocument/2006/relationships/hyperlink" Target="#Taules!A77"/><Relationship Id="rId31" Type="http://schemas.openxmlformats.org/officeDocument/2006/relationships/hyperlink" Target="#Taules!A124"/><Relationship Id="rId44" Type="http://schemas.openxmlformats.org/officeDocument/2006/relationships/hyperlink" Target="#Taules!A193"/><Relationship Id="rId52" Type="http://schemas.openxmlformats.org/officeDocument/2006/relationships/hyperlink" Target="#Gr&#224;fics!A681"/><Relationship Id="rId60" Type="http://schemas.openxmlformats.org/officeDocument/2006/relationships/hyperlink" Target="#Comparativa!C55"/><Relationship Id="rId65" Type="http://schemas.openxmlformats.org/officeDocument/2006/relationships/hyperlink" Target="#Comparativa!C239"/><Relationship Id="rId4" Type="http://schemas.openxmlformats.org/officeDocument/2006/relationships/hyperlink" Target="EAE.xlsx#Taules!A8" TargetMode="External"/><Relationship Id="rId9" Type="http://schemas.openxmlformats.org/officeDocument/2006/relationships/hyperlink" Target="#Gr&#224;fics!A47"/><Relationship Id="rId14" Type="http://schemas.openxmlformats.org/officeDocument/2006/relationships/hyperlink" Target="#Taules!A47"/><Relationship Id="rId22" Type="http://schemas.openxmlformats.org/officeDocument/2006/relationships/hyperlink" Target="#Gr&#224;fics!A210"/><Relationship Id="rId27" Type="http://schemas.openxmlformats.org/officeDocument/2006/relationships/hyperlink" Target="#Taules!A112"/><Relationship Id="rId30" Type="http://schemas.openxmlformats.org/officeDocument/2006/relationships/hyperlink" Target="#Gr&#224;fics!A330"/><Relationship Id="rId35" Type="http://schemas.openxmlformats.org/officeDocument/2006/relationships/hyperlink" Target="#Gr&#224;fics!A406"/><Relationship Id="rId43" Type="http://schemas.openxmlformats.org/officeDocument/2006/relationships/hyperlink" Target="#Taules!A186"/><Relationship Id="rId48" Type="http://schemas.openxmlformats.org/officeDocument/2006/relationships/hyperlink" Target="#Gr&#224;fics!A634"/><Relationship Id="rId56" Type="http://schemas.openxmlformats.org/officeDocument/2006/relationships/hyperlink" Target="#Gr&#224;fics!A726"/><Relationship Id="rId64" Type="http://schemas.openxmlformats.org/officeDocument/2006/relationships/hyperlink" Target="#Comparativa!C197"/><Relationship Id="rId69" Type="http://schemas.openxmlformats.org/officeDocument/2006/relationships/hyperlink" Target="#Gr&#224;fics!A583"/><Relationship Id="rId8" Type="http://schemas.openxmlformats.org/officeDocument/2006/relationships/hyperlink" Target="#Taules!A22"/><Relationship Id="rId51" Type="http://schemas.openxmlformats.org/officeDocument/2006/relationships/hyperlink" Target="#Taules!A228"/><Relationship Id="rId3" Type="http://schemas.openxmlformats.org/officeDocument/2006/relationships/hyperlink" Target="#Taules!A98"/><Relationship Id="rId12" Type="http://schemas.openxmlformats.org/officeDocument/2006/relationships/hyperlink" Target="#Taules!A39"/><Relationship Id="rId17" Type="http://schemas.openxmlformats.org/officeDocument/2006/relationships/hyperlink" Target="#Taules!A63"/><Relationship Id="rId25" Type="http://schemas.openxmlformats.org/officeDocument/2006/relationships/hyperlink" Target="#Gr&#224;fics!A271"/><Relationship Id="rId33" Type="http://schemas.openxmlformats.org/officeDocument/2006/relationships/hyperlink" Target="#Gr&#224;fics!A380"/><Relationship Id="rId38" Type="http://schemas.openxmlformats.org/officeDocument/2006/relationships/hyperlink" Target="#Taules!A151"/><Relationship Id="rId46" Type="http://schemas.openxmlformats.org/officeDocument/2006/relationships/hyperlink" Target="#Gr&#224;fics!A608"/><Relationship Id="rId59" Type="http://schemas.openxmlformats.org/officeDocument/2006/relationships/image" Target="../media/image3.png"/><Relationship Id="rId67" Type="http://schemas.openxmlformats.org/officeDocument/2006/relationships/hyperlink" Target="#Gr&#224;fics!A539"/><Relationship Id="rId20" Type="http://schemas.openxmlformats.org/officeDocument/2006/relationships/hyperlink" Target="#Gr&#224;fics!A190"/><Relationship Id="rId41" Type="http://schemas.openxmlformats.org/officeDocument/2006/relationships/hyperlink" Target="#Gr&#224;fics!A486"/><Relationship Id="rId54" Type="http://schemas.openxmlformats.org/officeDocument/2006/relationships/hyperlink" Target="#Gr&#224;fics!A705"/><Relationship Id="rId62" Type="http://schemas.openxmlformats.org/officeDocument/2006/relationships/hyperlink" Target="#Comparativa!C128"/><Relationship Id="rId70" Type="http://schemas.openxmlformats.org/officeDocument/2006/relationships/hyperlink" Target="#Gr&#224;fics!A130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18" Type="http://schemas.openxmlformats.org/officeDocument/2006/relationships/chart" Target="../charts/chart23.xml"/><Relationship Id="rId26" Type="http://schemas.openxmlformats.org/officeDocument/2006/relationships/chart" Target="../charts/chart31.xml"/><Relationship Id="rId3" Type="http://schemas.openxmlformats.org/officeDocument/2006/relationships/chart" Target="../charts/chart8.xml"/><Relationship Id="rId21" Type="http://schemas.openxmlformats.org/officeDocument/2006/relationships/chart" Target="../charts/chart26.xml"/><Relationship Id="rId34" Type="http://schemas.openxmlformats.org/officeDocument/2006/relationships/chart" Target="../charts/chart39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17" Type="http://schemas.openxmlformats.org/officeDocument/2006/relationships/chart" Target="../charts/chart22.xml"/><Relationship Id="rId25" Type="http://schemas.openxmlformats.org/officeDocument/2006/relationships/chart" Target="../charts/chart30.xml"/><Relationship Id="rId33" Type="http://schemas.openxmlformats.org/officeDocument/2006/relationships/chart" Target="../charts/chart38.xml"/><Relationship Id="rId2" Type="http://schemas.openxmlformats.org/officeDocument/2006/relationships/chart" Target="../charts/chart7.xml"/><Relationship Id="rId16" Type="http://schemas.openxmlformats.org/officeDocument/2006/relationships/chart" Target="../charts/chart21.xml"/><Relationship Id="rId20" Type="http://schemas.openxmlformats.org/officeDocument/2006/relationships/chart" Target="../charts/chart25.xml"/><Relationship Id="rId29" Type="http://schemas.openxmlformats.org/officeDocument/2006/relationships/chart" Target="../charts/chart34.xml"/><Relationship Id="rId1" Type="http://schemas.openxmlformats.org/officeDocument/2006/relationships/hyperlink" Target="#Index!B50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24" Type="http://schemas.openxmlformats.org/officeDocument/2006/relationships/chart" Target="../charts/chart29.xml"/><Relationship Id="rId32" Type="http://schemas.openxmlformats.org/officeDocument/2006/relationships/chart" Target="../charts/chart37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23" Type="http://schemas.openxmlformats.org/officeDocument/2006/relationships/chart" Target="../charts/chart28.xml"/><Relationship Id="rId28" Type="http://schemas.openxmlformats.org/officeDocument/2006/relationships/chart" Target="../charts/chart33.xml"/><Relationship Id="rId10" Type="http://schemas.openxmlformats.org/officeDocument/2006/relationships/chart" Target="../charts/chart15.xml"/><Relationship Id="rId19" Type="http://schemas.openxmlformats.org/officeDocument/2006/relationships/chart" Target="../charts/chart24.xml"/><Relationship Id="rId31" Type="http://schemas.openxmlformats.org/officeDocument/2006/relationships/chart" Target="../charts/chart36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Relationship Id="rId22" Type="http://schemas.openxmlformats.org/officeDocument/2006/relationships/chart" Target="../charts/chart27.xml"/><Relationship Id="rId27" Type="http://schemas.openxmlformats.org/officeDocument/2006/relationships/chart" Target="../charts/chart32.xml"/><Relationship Id="rId30" Type="http://schemas.openxmlformats.org/officeDocument/2006/relationships/chart" Target="../charts/chart35.xml"/><Relationship Id="rId35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Index!B50"/><Relationship Id="rId3" Type="http://schemas.openxmlformats.org/officeDocument/2006/relationships/hyperlink" Target="#Index!B21"/><Relationship Id="rId7" Type="http://schemas.openxmlformats.org/officeDocument/2006/relationships/chart" Target="../charts/chart44.xml"/><Relationship Id="rId12" Type="http://schemas.openxmlformats.org/officeDocument/2006/relationships/chart" Target="../charts/chart47.xml"/><Relationship Id="rId2" Type="http://schemas.openxmlformats.org/officeDocument/2006/relationships/chart" Target="../charts/chart40.xml"/><Relationship Id="rId1" Type="http://schemas.openxmlformats.org/officeDocument/2006/relationships/hyperlink" Target="#Index!A1"/><Relationship Id="rId6" Type="http://schemas.openxmlformats.org/officeDocument/2006/relationships/chart" Target="../charts/chart43.xml"/><Relationship Id="rId11" Type="http://schemas.openxmlformats.org/officeDocument/2006/relationships/chart" Target="../charts/chart46.xml"/><Relationship Id="rId5" Type="http://schemas.openxmlformats.org/officeDocument/2006/relationships/chart" Target="../charts/chart42.xml"/><Relationship Id="rId10" Type="http://schemas.openxmlformats.org/officeDocument/2006/relationships/hyperlink" Target="#Index!B61"/><Relationship Id="rId4" Type="http://schemas.openxmlformats.org/officeDocument/2006/relationships/chart" Target="../charts/chart41.xml"/><Relationship Id="rId9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455083</xdr:colOff>
      <xdr:row>15</xdr:row>
      <xdr:rowOff>10584</xdr:rowOff>
    </xdr:from>
    <xdr:to>
      <xdr:col>5</xdr:col>
      <xdr:colOff>12700</xdr:colOff>
      <xdr:row>15</xdr:row>
      <xdr:rowOff>182034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14083" y="4169834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40217</xdr:colOff>
      <xdr:row>15</xdr:row>
      <xdr:rowOff>28575</xdr:rowOff>
    </xdr:from>
    <xdr:to>
      <xdr:col>5</xdr:col>
      <xdr:colOff>183092</xdr:colOff>
      <xdr:row>15</xdr:row>
      <xdr:rowOff>171450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13050" y="41878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56</xdr:row>
      <xdr:rowOff>0</xdr:rowOff>
    </xdr:from>
    <xdr:to>
      <xdr:col>2</xdr:col>
      <xdr:colOff>400050</xdr:colOff>
      <xdr:row>56</xdr:row>
      <xdr:rowOff>171450</xdr:rowOff>
    </xdr:to>
    <xdr:pic>
      <xdr:nvPicPr>
        <xdr:cNvPr id="47" name="Imatge 46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56</xdr:row>
      <xdr:rowOff>9525</xdr:rowOff>
    </xdr:from>
    <xdr:to>
      <xdr:col>2</xdr:col>
      <xdr:colOff>561975</xdr:colOff>
      <xdr:row>56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60</xdr:row>
      <xdr:rowOff>9525</xdr:rowOff>
    </xdr:from>
    <xdr:to>
      <xdr:col>5</xdr:col>
      <xdr:colOff>333375</xdr:colOff>
      <xdr:row>60</xdr:row>
      <xdr:rowOff>180975</xdr:rowOff>
    </xdr:to>
    <xdr:pic>
      <xdr:nvPicPr>
        <xdr:cNvPr id="49" name="Imatge 48" descr="icono-tabla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60</xdr:row>
      <xdr:rowOff>19050</xdr:rowOff>
    </xdr:from>
    <xdr:to>
      <xdr:col>5</xdr:col>
      <xdr:colOff>495300</xdr:colOff>
      <xdr:row>60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61</xdr:row>
      <xdr:rowOff>9525</xdr:rowOff>
    </xdr:from>
    <xdr:to>
      <xdr:col>4</xdr:col>
      <xdr:colOff>352425</xdr:colOff>
      <xdr:row>61</xdr:row>
      <xdr:rowOff>180975</xdr:rowOff>
    </xdr:to>
    <xdr:pic>
      <xdr:nvPicPr>
        <xdr:cNvPr id="51" name="Imatge 50" descr="icono-tabla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61</xdr:row>
      <xdr:rowOff>19050</xdr:rowOff>
    </xdr:from>
    <xdr:to>
      <xdr:col>4</xdr:col>
      <xdr:colOff>514350</xdr:colOff>
      <xdr:row>61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61</xdr:row>
      <xdr:rowOff>180975</xdr:rowOff>
    </xdr:from>
    <xdr:to>
      <xdr:col>3</xdr:col>
      <xdr:colOff>276225</xdr:colOff>
      <xdr:row>62</xdr:row>
      <xdr:rowOff>161925</xdr:rowOff>
    </xdr:to>
    <xdr:pic>
      <xdr:nvPicPr>
        <xdr:cNvPr id="53" name="Imatge 52" descr="icono-tabla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62</xdr:row>
      <xdr:rowOff>0</xdr:rowOff>
    </xdr:from>
    <xdr:to>
      <xdr:col>3</xdr:col>
      <xdr:colOff>438150</xdr:colOff>
      <xdr:row>62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66</xdr:row>
      <xdr:rowOff>9525</xdr:rowOff>
    </xdr:from>
    <xdr:to>
      <xdr:col>5</xdr:col>
      <xdr:colOff>19050</xdr:colOff>
      <xdr:row>66</xdr:row>
      <xdr:rowOff>180975</xdr:rowOff>
    </xdr:to>
    <xdr:pic>
      <xdr:nvPicPr>
        <xdr:cNvPr id="55" name="Imatge 54" descr="icono-tabla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66</xdr:row>
      <xdr:rowOff>19050</xdr:rowOff>
    </xdr:from>
    <xdr:to>
      <xdr:col>5</xdr:col>
      <xdr:colOff>180975</xdr:colOff>
      <xdr:row>66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66</xdr:row>
      <xdr:rowOff>180975</xdr:rowOff>
    </xdr:from>
    <xdr:to>
      <xdr:col>4</xdr:col>
      <xdr:colOff>285750</xdr:colOff>
      <xdr:row>67</xdr:row>
      <xdr:rowOff>161925</xdr:rowOff>
    </xdr:to>
    <xdr:pic>
      <xdr:nvPicPr>
        <xdr:cNvPr id="57" name="Imatge 56" descr="icono-tabla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67</xdr:row>
      <xdr:rowOff>0</xdr:rowOff>
    </xdr:from>
    <xdr:to>
      <xdr:col>4</xdr:col>
      <xdr:colOff>447675</xdr:colOff>
      <xdr:row>67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49</xdr:row>
      <xdr:rowOff>19050</xdr:rowOff>
    </xdr:from>
    <xdr:to>
      <xdr:col>1</xdr:col>
      <xdr:colOff>342900</xdr:colOff>
      <xdr:row>50</xdr:row>
      <xdr:rowOff>0</xdr:rowOff>
    </xdr:to>
    <xdr:pic>
      <xdr:nvPicPr>
        <xdr:cNvPr id="61" name="Imatge 60" descr="icono-tabla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775" y="10829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16</xdr:row>
      <xdr:rowOff>9525</xdr:rowOff>
    </xdr:from>
    <xdr:to>
      <xdr:col>4</xdr:col>
      <xdr:colOff>404378</xdr:colOff>
      <xdr:row>16</xdr:row>
      <xdr:rowOff>161924</xdr:rowOff>
    </xdr:to>
    <xdr:pic>
      <xdr:nvPicPr>
        <xdr:cNvPr id="62" name="Imatge 61" descr="Comparativa.PNG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381250" y="45148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23</xdr:row>
      <xdr:rowOff>28575</xdr:rowOff>
    </xdr:from>
    <xdr:to>
      <xdr:col>6</xdr:col>
      <xdr:colOff>156728</xdr:colOff>
      <xdr:row>23</xdr:row>
      <xdr:rowOff>180974</xdr:rowOff>
    </xdr:to>
    <xdr:pic>
      <xdr:nvPicPr>
        <xdr:cNvPr id="63" name="Imatge 62" descr="Comparativa.PNG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3352800" y="587692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28</xdr:row>
      <xdr:rowOff>0</xdr:rowOff>
    </xdr:from>
    <xdr:to>
      <xdr:col>5</xdr:col>
      <xdr:colOff>499628</xdr:colOff>
      <xdr:row>28</xdr:row>
      <xdr:rowOff>152399</xdr:rowOff>
    </xdr:to>
    <xdr:pic>
      <xdr:nvPicPr>
        <xdr:cNvPr id="64" name="Imatge 63" descr="Comparativa.PNG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3086100" y="68008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29</xdr:row>
      <xdr:rowOff>9525</xdr:rowOff>
    </xdr:from>
    <xdr:to>
      <xdr:col>4</xdr:col>
      <xdr:colOff>556778</xdr:colOff>
      <xdr:row>29</xdr:row>
      <xdr:rowOff>161924</xdr:rowOff>
    </xdr:to>
    <xdr:pic>
      <xdr:nvPicPr>
        <xdr:cNvPr id="65" name="Imatge 64" descr="Comparativa.PNG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533650" y="70008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33</xdr:row>
      <xdr:rowOff>9525</xdr:rowOff>
    </xdr:from>
    <xdr:to>
      <xdr:col>3</xdr:col>
      <xdr:colOff>528203</xdr:colOff>
      <xdr:row>33</xdr:row>
      <xdr:rowOff>161924</xdr:rowOff>
    </xdr:to>
    <xdr:pic>
      <xdr:nvPicPr>
        <xdr:cNvPr id="66" name="Imatge 65" descr="Comparativa.PNG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1895475" y="77628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40</xdr:row>
      <xdr:rowOff>9525</xdr:rowOff>
    </xdr:from>
    <xdr:to>
      <xdr:col>5</xdr:col>
      <xdr:colOff>242453</xdr:colOff>
      <xdr:row>40</xdr:row>
      <xdr:rowOff>161924</xdr:rowOff>
    </xdr:to>
    <xdr:pic>
      <xdr:nvPicPr>
        <xdr:cNvPr id="67" name="Imatge 66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828925" y="90963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55033</xdr:colOff>
      <xdr:row>52</xdr:row>
      <xdr:rowOff>27517</xdr:rowOff>
    </xdr:from>
    <xdr:to>
      <xdr:col>5</xdr:col>
      <xdr:colOff>225519</xdr:colOff>
      <xdr:row>52</xdr:row>
      <xdr:rowOff>179916</xdr:rowOff>
    </xdr:to>
    <xdr:pic>
      <xdr:nvPicPr>
        <xdr:cNvPr id="68" name="Imatge 67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807758" y="11409892"/>
          <a:ext cx="170486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61</xdr:row>
      <xdr:rowOff>180975</xdr:rowOff>
    </xdr:from>
    <xdr:to>
      <xdr:col>4</xdr:col>
      <xdr:colOff>4328</xdr:colOff>
      <xdr:row>62</xdr:row>
      <xdr:rowOff>142874</xdr:rowOff>
    </xdr:to>
    <xdr:pic>
      <xdr:nvPicPr>
        <xdr:cNvPr id="69" name="Imatge 68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1981200" y="134778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10</xdr:row>
      <xdr:rowOff>52917</xdr:rowOff>
    </xdr:from>
    <xdr:to>
      <xdr:col>1</xdr:col>
      <xdr:colOff>272087</xdr:colOff>
      <xdr:row>11</xdr:row>
      <xdr:rowOff>4232</xdr:rowOff>
    </xdr:to>
    <xdr:pic>
      <xdr:nvPicPr>
        <xdr:cNvPr id="72" name="Imatge 71" descr="Comparativa.PNG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420159" y="3205692"/>
          <a:ext cx="166253" cy="151340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279399</xdr:colOff>
      <xdr:row>27</xdr:row>
      <xdr:rowOff>47625</xdr:rowOff>
    </xdr:from>
    <xdr:to>
      <xdr:col>3</xdr:col>
      <xdr:colOff>422274</xdr:colOff>
      <xdr:row>28</xdr:row>
      <xdr:rowOff>0</xdr:rowOff>
    </xdr:to>
    <xdr:pic>
      <xdr:nvPicPr>
        <xdr:cNvPr id="77" name="Imatge 76" descr="icono-grafico.gif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4566" y="6503458"/>
          <a:ext cx="14287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523200</xdr:colOff>
      <xdr:row>25</xdr:row>
      <xdr:rowOff>171000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</xdr:row>
      <xdr:rowOff>0</xdr:rowOff>
    </xdr:from>
    <xdr:to>
      <xdr:col>17</xdr:col>
      <xdr:colOff>523200</xdr:colOff>
      <xdr:row>25</xdr:row>
      <xdr:rowOff>171000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523200</xdr:colOff>
      <xdr:row>44</xdr:row>
      <xdr:rowOff>171000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190500</xdr:colOff>
      <xdr:row>29</xdr:row>
      <xdr:rowOff>9525</xdr:rowOff>
    </xdr:from>
    <xdr:to>
      <xdr:col>7</xdr:col>
      <xdr:colOff>538748</xdr:colOff>
      <xdr:row>30</xdr:row>
      <xdr:rowOff>74399</xdr:rowOff>
    </xdr:to>
    <xdr:sp macro="" textlink="">
      <xdr:nvSpPr>
        <xdr:cNvPr id="5" name="QuadreDeText 1"/>
        <xdr:cNvSpPr txBox="1"/>
      </xdr:nvSpPr>
      <xdr:spPr>
        <a:xfrm>
          <a:off x="800100" y="5819775"/>
          <a:ext cx="4005848" cy="255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000"/>
            <a:t>Escala</a:t>
          </a:r>
          <a:r>
            <a:rPr lang="ca-ES" sz="1000" baseline="0"/>
            <a:t> de valoració</a:t>
          </a:r>
          <a:r>
            <a:rPr lang="ca-ES" sz="1000"/>
            <a:t>: 1 - Gens important , 7 - Molt important 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17</xdr:col>
      <xdr:colOff>523200</xdr:colOff>
      <xdr:row>44</xdr:row>
      <xdr:rowOff>171000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8</xdr:col>
      <xdr:colOff>523200</xdr:colOff>
      <xdr:row>63</xdr:row>
      <xdr:rowOff>171000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17</xdr:col>
      <xdr:colOff>523200</xdr:colOff>
      <xdr:row>63</xdr:row>
      <xdr:rowOff>171000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295275</xdr:colOff>
      <xdr:row>13</xdr:row>
      <xdr:rowOff>104775</xdr:rowOff>
    </xdr:from>
    <xdr:to>
      <xdr:col>8</xdr:col>
      <xdr:colOff>95250</xdr:colOff>
      <xdr:row>21</xdr:row>
      <xdr:rowOff>66675</xdr:rowOff>
    </xdr:to>
    <xdr:sp macro="" textlink="">
      <xdr:nvSpPr>
        <xdr:cNvPr id="9" name="Crida de fletxa a l'esquerra 8"/>
        <xdr:cNvSpPr/>
      </xdr:nvSpPr>
      <xdr:spPr>
        <a:xfrm>
          <a:off x="3343275" y="2867025"/>
          <a:ext cx="1628775" cy="1485900"/>
        </a:xfrm>
        <a:prstGeom prst="leftArrowCallou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En la</a:t>
          </a:r>
          <a:r>
            <a:rPr lang="es-ES" sz="1100" b="1" baseline="0">
              <a:solidFill>
                <a:sysClr val="windowText" lastClr="000000"/>
              </a:solidFill>
            </a:rPr>
            <a:t> Dipl. de Ciències Empresarials el </a:t>
          </a:r>
          <a:r>
            <a:rPr lang="es-ES" sz="1100" b="1">
              <a:solidFill>
                <a:sysClr val="windowText" lastClr="000000"/>
              </a:solidFill>
            </a:rPr>
            <a:t>percentatge</a:t>
          </a:r>
          <a:r>
            <a:rPr lang="es-ES" sz="1100" b="1" baseline="0">
              <a:solidFill>
                <a:sysClr val="windowText" lastClr="000000"/>
              </a:solidFill>
            </a:rPr>
            <a:t> de població activa supera el </a:t>
          </a:r>
          <a:r>
            <a:rPr lang="es-ES" sz="1100" b="1">
              <a:solidFill>
                <a:sysClr val="windowText" lastClr="000000"/>
              </a:solidFill>
            </a:rPr>
            <a:t> 70%</a:t>
          </a:r>
          <a:r>
            <a:rPr lang="es-ES" sz="1100" b="1" baseline="0">
              <a:solidFill>
                <a:sysClr val="windowText" lastClr="000000"/>
              </a:solidFill>
            </a:rPr>
            <a:t> 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123825</xdr:colOff>
      <xdr:row>14</xdr:row>
      <xdr:rowOff>0</xdr:rowOff>
    </xdr:from>
    <xdr:to>
      <xdr:col>11</xdr:col>
      <xdr:colOff>22209</xdr:colOff>
      <xdr:row>22</xdr:row>
      <xdr:rowOff>88872</xdr:rowOff>
    </xdr:to>
    <xdr:sp macro="" textlink="">
      <xdr:nvSpPr>
        <xdr:cNvPr id="10" name="QuadreDeText 1"/>
        <xdr:cNvSpPr txBox="1"/>
      </xdr:nvSpPr>
      <xdr:spPr>
        <a:xfrm>
          <a:off x="5610225" y="2952750"/>
          <a:ext cx="1117584" cy="1612872"/>
        </a:xfrm>
        <a:prstGeom prst="rect">
          <a:avLst/>
        </a:prstGeom>
        <a:ln w="15875">
          <a:solidFill>
            <a:schemeClr val="accent4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100" b="1"/>
            <a:t>El 21,7% dels enquestats</a:t>
          </a:r>
          <a:r>
            <a:rPr lang="ca-ES" sz="1100" b="1" baseline="0"/>
            <a:t> graduats en Ciències Empresarials són autònoms.</a:t>
          </a:r>
          <a:endParaRPr lang="ca-ES" sz="1050"/>
        </a:p>
      </xdr:txBody>
    </xdr:sp>
    <xdr:clientData/>
  </xdr:twoCellAnchor>
  <xdr:twoCellAnchor>
    <xdr:from>
      <xdr:col>6</xdr:col>
      <xdr:colOff>142875</xdr:colOff>
      <xdr:row>31</xdr:row>
      <xdr:rowOff>123825</xdr:rowOff>
    </xdr:from>
    <xdr:to>
      <xdr:col>8</xdr:col>
      <xdr:colOff>198345</xdr:colOff>
      <xdr:row>40</xdr:row>
      <xdr:rowOff>142869</xdr:rowOff>
    </xdr:to>
    <xdr:sp macro="" textlink="">
      <xdr:nvSpPr>
        <xdr:cNvPr id="11" name="Rectangle arrodonit 10"/>
        <xdr:cNvSpPr/>
      </xdr:nvSpPr>
      <xdr:spPr>
        <a:xfrm>
          <a:off x="3800475" y="6315075"/>
          <a:ext cx="1274670" cy="1733544"/>
        </a:xfrm>
        <a:prstGeom prst="roundRect">
          <a:avLst/>
        </a:prstGeom>
        <a:ln>
          <a:solidFill>
            <a:schemeClr val="accent4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graduats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Ciències Empresarials donen una nota mitjana de 5,11 a la formació global rebuda</a:t>
          </a:r>
          <a:endParaRPr lang="ca-ES">
            <a:effectLst/>
          </a:endParaRPr>
        </a:p>
      </xdr:txBody>
    </xdr:sp>
    <xdr:clientData/>
  </xdr:twoCellAnchor>
  <xdr:twoCellAnchor>
    <xdr:from>
      <xdr:col>9</xdr:col>
      <xdr:colOff>133350</xdr:colOff>
      <xdr:row>32</xdr:row>
      <xdr:rowOff>66675</xdr:rowOff>
    </xdr:from>
    <xdr:to>
      <xdr:col>11</xdr:col>
      <xdr:colOff>444510</xdr:colOff>
      <xdr:row>39</xdr:row>
      <xdr:rowOff>142863</xdr:rowOff>
    </xdr:to>
    <xdr:sp macro="" textlink="">
      <xdr:nvSpPr>
        <xdr:cNvPr id="12" name="QuadreDeText 1"/>
        <xdr:cNvSpPr txBox="1"/>
      </xdr:nvSpPr>
      <xdr:spPr>
        <a:xfrm>
          <a:off x="5619750" y="6448425"/>
          <a:ext cx="1530360" cy="1409688"/>
        </a:xfrm>
        <a:prstGeom prst="rect">
          <a:avLst/>
        </a:prstGeom>
        <a:ln w="15875">
          <a:solidFill>
            <a:schemeClr val="accent4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100" b="1"/>
            <a:t>El 43,5% dels titulats en Ciències Empresarials</a:t>
          </a:r>
          <a:r>
            <a:rPr lang="ca-ES" sz="1100" b="1" baseline="0"/>
            <a:t> necessiten la titulació específica per a la feina i realitzen funcions pròpies</a:t>
          </a:r>
          <a:endParaRPr lang="ca-ES" sz="1050"/>
        </a:p>
      </xdr:txBody>
    </xdr:sp>
    <xdr:clientData/>
  </xdr:twoCellAnchor>
  <xdr:twoCellAnchor>
    <xdr:from>
      <xdr:col>5</xdr:col>
      <xdr:colOff>428625</xdr:colOff>
      <xdr:row>51</xdr:row>
      <xdr:rowOff>19050</xdr:rowOff>
    </xdr:from>
    <xdr:to>
      <xdr:col>8</xdr:col>
      <xdr:colOff>204003</xdr:colOff>
      <xdr:row>59</xdr:row>
      <xdr:rowOff>111450</xdr:rowOff>
    </xdr:to>
    <xdr:sp macro="" textlink="">
      <xdr:nvSpPr>
        <xdr:cNvPr id="13" name="Clau doble 12"/>
        <xdr:cNvSpPr/>
      </xdr:nvSpPr>
      <xdr:spPr>
        <a:xfrm>
          <a:off x="3476625" y="10020300"/>
          <a:ext cx="1604178" cy="1616400"/>
        </a:xfrm>
        <a:prstGeom prst="bracePair">
          <a:avLst>
            <a:gd name="adj" fmla="val 401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Un 8% dels titulats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en Ciències Empresarials </a:t>
          </a:r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cobren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9</xdr:col>
      <xdr:colOff>247650</xdr:colOff>
      <xdr:row>50</xdr:row>
      <xdr:rowOff>152400</xdr:rowOff>
    </xdr:from>
    <xdr:to>
      <xdr:col>11</xdr:col>
      <xdr:colOff>247662</xdr:colOff>
      <xdr:row>58</xdr:row>
      <xdr:rowOff>133350</xdr:rowOff>
    </xdr:to>
    <xdr:sp macro="" textlink="">
      <xdr:nvSpPr>
        <xdr:cNvPr id="14" name="QuadreDeText 1"/>
        <xdr:cNvSpPr txBox="1"/>
      </xdr:nvSpPr>
      <xdr:spPr>
        <a:xfrm>
          <a:off x="5734050" y="9963150"/>
          <a:ext cx="1219212" cy="1504950"/>
        </a:xfrm>
        <a:prstGeom prst="rect">
          <a:avLst/>
        </a:prstGeom>
        <a:ln w="25400">
          <a:solidFill>
            <a:schemeClr val="accent4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100" b="1"/>
            <a:t>Més del 50%</a:t>
          </a:r>
          <a:r>
            <a:rPr lang="ca-ES" sz="1100" b="1" baseline="0"/>
            <a:t> dels enquestats titulats en Ciències Empresarials repetirien la carrera i la universitat</a:t>
          </a:r>
          <a:endParaRPr lang="ca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259</xdr:row>
      <xdr:rowOff>180975</xdr:rowOff>
    </xdr:from>
    <xdr:to>
      <xdr:col>0</xdr:col>
      <xdr:colOff>416719</xdr:colOff>
      <xdr:row>261</xdr:row>
      <xdr:rowOff>85724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238125" y="55292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253</xdr:row>
      <xdr:rowOff>66675</xdr:rowOff>
    </xdr:from>
    <xdr:to>
      <xdr:col>0</xdr:col>
      <xdr:colOff>435769</xdr:colOff>
      <xdr:row>254</xdr:row>
      <xdr:rowOff>161924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257175" y="54035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244</xdr:row>
      <xdr:rowOff>0</xdr:rowOff>
    </xdr:from>
    <xdr:to>
      <xdr:col>0</xdr:col>
      <xdr:colOff>397669</xdr:colOff>
      <xdr:row>245</xdr:row>
      <xdr:rowOff>95249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219075" y="52197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237</xdr:row>
      <xdr:rowOff>0</xdr:rowOff>
    </xdr:from>
    <xdr:to>
      <xdr:col>0</xdr:col>
      <xdr:colOff>397669</xdr:colOff>
      <xdr:row>238</xdr:row>
      <xdr:rowOff>95249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219075" y="50653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200025</xdr:colOff>
      <xdr:row>230</xdr:row>
      <xdr:rowOff>9525</xdr:rowOff>
    </xdr:from>
    <xdr:to>
      <xdr:col>0</xdr:col>
      <xdr:colOff>378619</xdr:colOff>
      <xdr:row>231</xdr:row>
      <xdr:rowOff>104774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200025" y="49329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221</xdr:row>
      <xdr:rowOff>66675</xdr:rowOff>
    </xdr:from>
    <xdr:to>
      <xdr:col>0</xdr:col>
      <xdr:colOff>330994</xdr:colOff>
      <xdr:row>222</xdr:row>
      <xdr:rowOff>161924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52400" y="47377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212</xdr:row>
      <xdr:rowOff>0</xdr:rowOff>
    </xdr:from>
    <xdr:to>
      <xdr:col>0</xdr:col>
      <xdr:colOff>321469</xdr:colOff>
      <xdr:row>213</xdr:row>
      <xdr:rowOff>95249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42875" y="45386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206</xdr:row>
      <xdr:rowOff>9525</xdr:rowOff>
    </xdr:from>
    <xdr:to>
      <xdr:col>0</xdr:col>
      <xdr:colOff>321469</xdr:colOff>
      <xdr:row>207</xdr:row>
      <xdr:rowOff>104774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42875" y="43919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198</xdr:row>
      <xdr:rowOff>180975</xdr:rowOff>
    </xdr:from>
    <xdr:to>
      <xdr:col>0</xdr:col>
      <xdr:colOff>330994</xdr:colOff>
      <xdr:row>200</xdr:row>
      <xdr:rowOff>85724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152400" y="42567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192</xdr:row>
      <xdr:rowOff>47625</xdr:rowOff>
    </xdr:from>
    <xdr:to>
      <xdr:col>0</xdr:col>
      <xdr:colOff>321469</xdr:colOff>
      <xdr:row>193</xdr:row>
      <xdr:rowOff>142874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42875" y="41033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183</xdr:row>
      <xdr:rowOff>19050</xdr:rowOff>
    </xdr:from>
    <xdr:to>
      <xdr:col>0</xdr:col>
      <xdr:colOff>292894</xdr:colOff>
      <xdr:row>184</xdr:row>
      <xdr:rowOff>114299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14300" y="39300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173</xdr:row>
      <xdr:rowOff>180975</xdr:rowOff>
    </xdr:from>
    <xdr:to>
      <xdr:col>0</xdr:col>
      <xdr:colOff>292894</xdr:colOff>
      <xdr:row>175</xdr:row>
      <xdr:rowOff>85724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114300" y="37395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168</xdr:row>
      <xdr:rowOff>0</xdr:rowOff>
    </xdr:from>
    <xdr:to>
      <xdr:col>0</xdr:col>
      <xdr:colOff>273844</xdr:colOff>
      <xdr:row>169</xdr:row>
      <xdr:rowOff>95249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95250" y="36261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162</xdr:row>
      <xdr:rowOff>0</xdr:rowOff>
    </xdr:from>
    <xdr:to>
      <xdr:col>0</xdr:col>
      <xdr:colOff>302419</xdr:colOff>
      <xdr:row>163</xdr:row>
      <xdr:rowOff>95249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123825" y="35118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156</xdr:row>
      <xdr:rowOff>0</xdr:rowOff>
    </xdr:from>
    <xdr:to>
      <xdr:col>0</xdr:col>
      <xdr:colOff>302419</xdr:colOff>
      <xdr:row>157</xdr:row>
      <xdr:rowOff>95249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123825" y="33975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150</xdr:row>
      <xdr:rowOff>38100</xdr:rowOff>
    </xdr:from>
    <xdr:to>
      <xdr:col>0</xdr:col>
      <xdr:colOff>302419</xdr:colOff>
      <xdr:row>151</xdr:row>
      <xdr:rowOff>133349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123825" y="32870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141</xdr:row>
      <xdr:rowOff>38100</xdr:rowOff>
    </xdr:from>
    <xdr:to>
      <xdr:col>0</xdr:col>
      <xdr:colOff>311944</xdr:colOff>
      <xdr:row>142</xdr:row>
      <xdr:rowOff>133349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33350" y="31013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132</xdr:row>
      <xdr:rowOff>38100</xdr:rowOff>
    </xdr:from>
    <xdr:to>
      <xdr:col>0</xdr:col>
      <xdr:colOff>292894</xdr:colOff>
      <xdr:row>133</xdr:row>
      <xdr:rowOff>133349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114300" y="29203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122</xdr:row>
      <xdr:rowOff>19050</xdr:rowOff>
    </xdr:from>
    <xdr:to>
      <xdr:col>0</xdr:col>
      <xdr:colOff>273844</xdr:colOff>
      <xdr:row>123</xdr:row>
      <xdr:rowOff>114299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95250" y="26508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116</xdr:row>
      <xdr:rowOff>57150</xdr:rowOff>
    </xdr:from>
    <xdr:to>
      <xdr:col>0</xdr:col>
      <xdr:colOff>283369</xdr:colOff>
      <xdr:row>117</xdr:row>
      <xdr:rowOff>152399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104775" y="24974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109</xdr:row>
      <xdr:rowOff>28575</xdr:rowOff>
    </xdr:from>
    <xdr:to>
      <xdr:col>0</xdr:col>
      <xdr:colOff>311944</xdr:colOff>
      <xdr:row>110</xdr:row>
      <xdr:rowOff>123824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33350" y="23612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102</xdr:row>
      <xdr:rowOff>47625</xdr:rowOff>
    </xdr:from>
    <xdr:to>
      <xdr:col>0</xdr:col>
      <xdr:colOff>283369</xdr:colOff>
      <xdr:row>103</xdr:row>
      <xdr:rowOff>142874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04775" y="22145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95</xdr:row>
      <xdr:rowOff>19050</xdr:rowOff>
    </xdr:from>
    <xdr:to>
      <xdr:col>0</xdr:col>
      <xdr:colOff>283369</xdr:colOff>
      <xdr:row>96</xdr:row>
      <xdr:rowOff>114299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104775" y="20516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76200</xdr:colOff>
      <xdr:row>88</xdr:row>
      <xdr:rowOff>28575</xdr:rowOff>
    </xdr:from>
    <xdr:to>
      <xdr:col>0</xdr:col>
      <xdr:colOff>254794</xdr:colOff>
      <xdr:row>89</xdr:row>
      <xdr:rowOff>123824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76200" y="19002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80</xdr:row>
      <xdr:rowOff>19050</xdr:rowOff>
    </xdr:from>
    <xdr:to>
      <xdr:col>0</xdr:col>
      <xdr:colOff>302419</xdr:colOff>
      <xdr:row>81</xdr:row>
      <xdr:rowOff>114299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23825" y="17659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72</xdr:row>
      <xdr:rowOff>0</xdr:rowOff>
    </xdr:from>
    <xdr:to>
      <xdr:col>0</xdr:col>
      <xdr:colOff>292894</xdr:colOff>
      <xdr:row>73</xdr:row>
      <xdr:rowOff>95249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14300" y="16306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64</xdr:row>
      <xdr:rowOff>66675</xdr:rowOff>
    </xdr:from>
    <xdr:to>
      <xdr:col>0</xdr:col>
      <xdr:colOff>292894</xdr:colOff>
      <xdr:row>65</xdr:row>
      <xdr:rowOff>161924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14300" y="15039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55</xdr:row>
      <xdr:rowOff>47625</xdr:rowOff>
    </xdr:from>
    <xdr:to>
      <xdr:col>0</xdr:col>
      <xdr:colOff>302419</xdr:colOff>
      <xdr:row>56</xdr:row>
      <xdr:rowOff>142874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23825" y="13068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48</xdr:row>
      <xdr:rowOff>38100</xdr:rowOff>
    </xdr:from>
    <xdr:to>
      <xdr:col>0</xdr:col>
      <xdr:colOff>311944</xdr:colOff>
      <xdr:row>49</xdr:row>
      <xdr:rowOff>133349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11725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39</xdr:row>
      <xdr:rowOff>19050</xdr:rowOff>
    </xdr:from>
    <xdr:to>
      <xdr:col>0</xdr:col>
      <xdr:colOff>311944</xdr:colOff>
      <xdr:row>40</xdr:row>
      <xdr:rowOff>114299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33350" y="9277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32</xdr:row>
      <xdr:rowOff>9525</xdr:rowOff>
    </xdr:from>
    <xdr:to>
      <xdr:col>0</xdr:col>
      <xdr:colOff>311944</xdr:colOff>
      <xdr:row>33</xdr:row>
      <xdr:rowOff>104774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133350" y="7667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21</xdr:row>
      <xdr:rowOff>47625</xdr:rowOff>
    </xdr:from>
    <xdr:to>
      <xdr:col>0</xdr:col>
      <xdr:colOff>283369</xdr:colOff>
      <xdr:row>22</xdr:row>
      <xdr:rowOff>142874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104775" y="5000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14</xdr:row>
      <xdr:rowOff>47625</xdr:rowOff>
    </xdr:from>
    <xdr:to>
      <xdr:col>0</xdr:col>
      <xdr:colOff>283369</xdr:colOff>
      <xdr:row>15</xdr:row>
      <xdr:rowOff>142874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04775" y="3286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7</xdr:row>
      <xdr:rowOff>28575</xdr:rowOff>
    </xdr:from>
    <xdr:to>
      <xdr:col>0</xdr:col>
      <xdr:colOff>302419</xdr:colOff>
      <xdr:row>8</xdr:row>
      <xdr:rowOff>123824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23825" y="1933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141</xdr:row>
      <xdr:rowOff>38100</xdr:rowOff>
    </xdr:from>
    <xdr:to>
      <xdr:col>0</xdr:col>
      <xdr:colOff>292894</xdr:colOff>
      <xdr:row>142</xdr:row>
      <xdr:rowOff>133349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114300" y="30918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183</xdr:row>
      <xdr:rowOff>19050</xdr:rowOff>
    </xdr:from>
    <xdr:to>
      <xdr:col>0</xdr:col>
      <xdr:colOff>292894</xdr:colOff>
      <xdr:row>184</xdr:row>
      <xdr:rowOff>114299</xdr:rowOff>
    </xdr:to>
    <xdr:sp macro="" textlink="">
      <xdr:nvSpPr>
        <xdr:cNvPr id="37" name="Fletxa corbada a l'esquerra 36">
          <a:hlinkClick xmlns:r="http://schemas.openxmlformats.org/officeDocument/2006/relationships" r:id="rId1"/>
        </xdr:cNvPr>
        <xdr:cNvSpPr/>
      </xdr:nvSpPr>
      <xdr:spPr>
        <a:xfrm>
          <a:off x="114300" y="41852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137582</xdr:colOff>
      <xdr:row>386</xdr:row>
      <xdr:rowOff>190501</xdr:rowOff>
    </xdr:from>
    <xdr:to>
      <xdr:col>63</xdr:col>
      <xdr:colOff>9260</xdr:colOff>
      <xdr:row>387</xdr:row>
      <xdr:rowOff>238126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37582" y="74542651"/>
          <a:ext cx="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12</xdr:col>
      <xdr:colOff>494400</xdr:colOff>
      <xdr:row>26</xdr:row>
      <xdr:rowOff>37650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12</xdr:col>
      <xdr:colOff>494400</xdr:colOff>
      <xdr:row>45</xdr:row>
      <xdr:rowOff>37650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494400</xdr:colOff>
      <xdr:row>65</xdr:row>
      <xdr:rowOff>37650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12</xdr:col>
      <xdr:colOff>494400</xdr:colOff>
      <xdr:row>89</xdr:row>
      <xdr:rowOff>37650</xdr:rowOff>
    </xdr:to>
    <xdr:graphicFrame macro="">
      <xdr:nvGraphicFramePr>
        <xdr:cNvPr id="50" name="Gràfic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12</xdr:col>
      <xdr:colOff>494400</xdr:colOff>
      <xdr:row>107</xdr:row>
      <xdr:rowOff>37650</xdr:rowOff>
    </xdr:to>
    <xdr:graphicFrame macro="">
      <xdr:nvGraphicFramePr>
        <xdr:cNvPr id="51" name="Gràfic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12</xdr:col>
      <xdr:colOff>494400</xdr:colOff>
      <xdr:row>127</xdr:row>
      <xdr:rowOff>37650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12</xdr:col>
      <xdr:colOff>494400</xdr:colOff>
      <xdr:row>148</xdr:row>
      <xdr:rowOff>37650</xdr:rowOff>
    </xdr:to>
    <xdr:graphicFrame macro="">
      <xdr:nvGraphicFramePr>
        <xdr:cNvPr id="55" name="Gràfic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12</xdr:col>
      <xdr:colOff>494400</xdr:colOff>
      <xdr:row>168</xdr:row>
      <xdr:rowOff>37650</xdr:rowOff>
    </xdr:to>
    <xdr:graphicFrame macro="">
      <xdr:nvGraphicFramePr>
        <xdr:cNvPr id="56" name="Gràfic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171</xdr:row>
      <xdr:rowOff>0</xdr:rowOff>
    </xdr:from>
    <xdr:to>
      <xdr:col>12</xdr:col>
      <xdr:colOff>494400</xdr:colOff>
      <xdr:row>188</xdr:row>
      <xdr:rowOff>37650</xdr:rowOff>
    </xdr:to>
    <xdr:graphicFrame macro="">
      <xdr:nvGraphicFramePr>
        <xdr:cNvPr id="60" name="Gràfic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191</xdr:row>
      <xdr:rowOff>0</xdr:rowOff>
    </xdr:from>
    <xdr:to>
      <xdr:col>12</xdr:col>
      <xdr:colOff>494400</xdr:colOff>
      <xdr:row>208</xdr:row>
      <xdr:rowOff>56700</xdr:rowOff>
    </xdr:to>
    <xdr:graphicFrame macro="">
      <xdr:nvGraphicFramePr>
        <xdr:cNvPr id="61" name="Gràfic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212</xdr:row>
      <xdr:rowOff>0</xdr:rowOff>
    </xdr:from>
    <xdr:to>
      <xdr:col>12</xdr:col>
      <xdr:colOff>494400</xdr:colOff>
      <xdr:row>229</xdr:row>
      <xdr:rowOff>37650</xdr:rowOff>
    </xdr:to>
    <xdr:graphicFrame macro="">
      <xdr:nvGraphicFramePr>
        <xdr:cNvPr id="63" name="Gràfic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232</xdr:row>
      <xdr:rowOff>0</xdr:rowOff>
    </xdr:from>
    <xdr:to>
      <xdr:col>12</xdr:col>
      <xdr:colOff>494400</xdr:colOff>
      <xdr:row>249</xdr:row>
      <xdr:rowOff>37650</xdr:rowOff>
    </xdr:to>
    <xdr:graphicFrame macro="">
      <xdr:nvGraphicFramePr>
        <xdr:cNvPr id="69" name="Gràfic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252</xdr:row>
      <xdr:rowOff>0</xdr:rowOff>
    </xdr:from>
    <xdr:to>
      <xdr:col>12</xdr:col>
      <xdr:colOff>494400</xdr:colOff>
      <xdr:row>269</xdr:row>
      <xdr:rowOff>37650</xdr:rowOff>
    </xdr:to>
    <xdr:graphicFrame macro="">
      <xdr:nvGraphicFramePr>
        <xdr:cNvPr id="70" name="Gràfic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271</xdr:row>
      <xdr:rowOff>0</xdr:rowOff>
    </xdr:from>
    <xdr:to>
      <xdr:col>12</xdr:col>
      <xdr:colOff>494400</xdr:colOff>
      <xdr:row>288</xdr:row>
      <xdr:rowOff>37650</xdr:rowOff>
    </xdr:to>
    <xdr:graphicFrame macro="">
      <xdr:nvGraphicFramePr>
        <xdr:cNvPr id="71" name="Gràfic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291</xdr:row>
      <xdr:rowOff>0</xdr:rowOff>
    </xdr:from>
    <xdr:to>
      <xdr:col>12</xdr:col>
      <xdr:colOff>494400</xdr:colOff>
      <xdr:row>308</xdr:row>
      <xdr:rowOff>37650</xdr:rowOff>
    </xdr:to>
    <xdr:graphicFrame macro="">
      <xdr:nvGraphicFramePr>
        <xdr:cNvPr id="72" name="Gràfic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311</xdr:row>
      <xdr:rowOff>0</xdr:rowOff>
    </xdr:from>
    <xdr:to>
      <xdr:col>12</xdr:col>
      <xdr:colOff>494400</xdr:colOff>
      <xdr:row>328</xdr:row>
      <xdr:rowOff>37650</xdr:rowOff>
    </xdr:to>
    <xdr:graphicFrame macro="">
      <xdr:nvGraphicFramePr>
        <xdr:cNvPr id="73" name="Gràfic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331</xdr:row>
      <xdr:rowOff>0</xdr:rowOff>
    </xdr:from>
    <xdr:to>
      <xdr:col>12</xdr:col>
      <xdr:colOff>494400</xdr:colOff>
      <xdr:row>351</xdr:row>
      <xdr:rowOff>129000</xdr:rowOff>
    </xdr:to>
    <xdr:graphicFrame macro="">
      <xdr:nvGraphicFramePr>
        <xdr:cNvPr id="74" name="Gràfic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353</xdr:row>
      <xdr:rowOff>0</xdr:rowOff>
    </xdr:from>
    <xdr:to>
      <xdr:col>15</xdr:col>
      <xdr:colOff>465600</xdr:colOff>
      <xdr:row>378</xdr:row>
      <xdr:rowOff>161250</xdr:rowOff>
    </xdr:to>
    <xdr:graphicFrame macro="">
      <xdr:nvGraphicFramePr>
        <xdr:cNvPr id="75" name="Gràfic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381</xdr:row>
      <xdr:rowOff>0</xdr:rowOff>
    </xdr:from>
    <xdr:to>
      <xdr:col>15</xdr:col>
      <xdr:colOff>465600</xdr:colOff>
      <xdr:row>402</xdr:row>
      <xdr:rowOff>109950</xdr:rowOff>
    </xdr:to>
    <xdr:graphicFrame macro="">
      <xdr:nvGraphicFramePr>
        <xdr:cNvPr id="76" name="Gràfic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407</xdr:row>
      <xdr:rowOff>0</xdr:rowOff>
    </xdr:from>
    <xdr:to>
      <xdr:col>12</xdr:col>
      <xdr:colOff>494400</xdr:colOff>
      <xdr:row>429</xdr:row>
      <xdr:rowOff>129000</xdr:rowOff>
    </xdr:to>
    <xdr:graphicFrame macro="">
      <xdr:nvGraphicFramePr>
        <xdr:cNvPr id="77" name="Gràfic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433</xdr:row>
      <xdr:rowOff>0</xdr:rowOff>
    </xdr:from>
    <xdr:to>
      <xdr:col>12</xdr:col>
      <xdr:colOff>494400</xdr:colOff>
      <xdr:row>455</xdr:row>
      <xdr:rowOff>129000</xdr:rowOff>
    </xdr:to>
    <xdr:graphicFrame macro="">
      <xdr:nvGraphicFramePr>
        <xdr:cNvPr id="78" name="Gràfic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458</xdr:row>
      <xdr:rowOff>0</xdr:rowOff>
    </xdr:from>
    <xdr:to>
      <xdr:col>15</xdr:col>
      <xdr:colOff>465600</xdr:colOff>
      <xdr:row>484</xdr:row>
      <xdr:rowOff>87000</xdr:rowOff>
    </xdr:to>
    <xdr:graphicFrame macro="">
      <xdr:nvGraphicFramePr>
        <xdr:cNvPr id="79" name="Gràfic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487</xdr:row>
      <xdr:rowOff>0</xdr:rowOff>
    </xdr:from>
    <xdr:to>
      <xdr:col>12</xdr:col>
      <xdr:colOff>494400</xdr:colOff>
      <xdr:row>509</xdr:row>
      <xdr:rowOff>129000</xdr:rowOff>
    </xdr:to>
    <xdr:graphicFrame macro="">
      <xdr:nvGraphicFramePr>
        <xdr:cNvPr id="80" name="Gràfic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513</xdr:row>
      <xdr:rowOff>0</xdr:rowOff>
    </xdr:from>
    <xdr:to>
      <xdr:col>12</xdr:col>
      <xdr:colOff>494400</xdr:colOff>
      <xdr:row>534</xdr:row>
      <xdr:rowOff>129000</xdr:rowOff>
    </xdr:to>
    <xdr:graphicFrame macro="">
      <xdr:nvGraphicFramePr>
        <xdr:cNvPr id="81" name="Gràfic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540</xdr:row>
      <xdr:rowOff>0</xdr:rowOff>
    </xdr:from>
    <xdr:to>
      <xdr:col>12</xdr:col>
      <xdr:colOff>494400</xdr:colOff>
      <xdr:row>558</xdr:row>
      <xdr:rowOff>151950</xdr:rowOff>
    </xdr:to>
    <xdr:graphicFrame macro="">
      <xdr:nvGraphicFramePr>
        <xdr:cNvPr id="82" name="Gràfic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562</xdr:row>
      <xdr:rowOff>0</xdr:rowOff>
    </xdr:from>
    <xdr:to>
      <xdr:col>9</xdr:col>
      <xdr:colOff>523200</xdr:colOff>
      <xdr:row>580</xdr:row>
      <xdr:rowOff>171000</xdr:rowOff>
    </xdr:to>
    <xdr:graphicFrame macro="">
      <xdr:nvGraphicFramePr>
        <xdr:cNvPr id="83" name="Gràfic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584</xdr:row>
      <xdr:rowOff>0</xdr:rowOff>
    </xdr:from>
    <xdr:to>
      <xdr:col>15</xdr:col>
      <xdr:colOff>465600</xdr:colOff>
      <xdr:row>606</xdr:row>
      <xdr:rowOff>129000</xdr:rowOff>
    </xdr:to>
    <xdr:graphicFrame macro="">
      <xdr:nvGraphicFramePr>
        <xdr:cNvPr id="84" name="Gràfic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610</xdr:row>
      <xdr:rowOff>190499</xdr:rowOff>
    </xdr:from>
    <xdr:to>
      <xdr:col>12</xdr:col>
      <xdr:colOff>494400</xdr:colOff>
      <xdr:row>629</xdr:row>
      <xdr:rowOff>170999</xdr:rowOff>
    </xdr:to>
    <xdr:graphicFrame macro="">
      <xdr:nvGraphicFramePr>
        <xdr:cNvPr id="85" name="Gràfic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635</xdr:row>
      <xdr:rowOff>0</xdr:rowOff>
    </xdr:from>
    <xdr:to>
      <xdr:col>12</xdr:col>
      <xdr:colOff>494400</xdr:colOff>
      <xdr:row>653</xdr:row>
      <xdr:rowOff>132900</xdr:rowOff>
    </xdr:to>
    <xdr:graphicFrame macro="">
      <xdr:nvGraphicFramePr>
        <xdr:cNvPr id="86" name="Gràfic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656</xdr:row>
      <xdr:rowOff>0</xdr:rowOff>
    </xdr:from>
    <xdr:to>
      <xdr:col>15</xdr:col>
      <xdr:colOff>581024</xdr:colOff>
      <xdr:row>679</xdr:row>
      <xdr:rowOff>0</xdr:rowOff>
    </xdr:to>
    <xdr:graphicFrame macro="">
      <xdr:nvGraphicFramePr>
        <xdr:cNvPr id="87" name="Gràfic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682</xdr:row>
      <xdr:rowOff>0</xdr:rowOff>
    </xdr:from>
    <xdr:to>
      <xdr:col>12</xdr:col>
      <xdr:colOff>494400</xdr:colOff>
      <xdr:row>700</xdr:row>
      <xdr:rowOff>171000</xdr:rowOff>
    </xdr:to>
    <xdr:graphicFrame macro="">
      <xdr:nvGraphicFramePr>
        <xdr:cNvPr id="88" name="Gràfic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706</xdr:row>
      <xdr:rowOff>0</xdr:rowOff>
    </xdr:from>
    <xdr:to>
      <xdr:col>9</xdr:col>
      <xdr:colOff>523200</xdr:colOff>
      <xdr:row>724</xdr:row>
      <xdr:rowOff>56700</xdr:rowOff>
    </xdr:to>
    <xdr:graphicFrame macro="">
      <xdr:nvGraphicFramePr>
        <xdr:cNvPr id="89" name="Gràfic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727</xdr:row>
      <xdr:rowOff>0</xdr:rowOff>
    </xdr:from>
    <xdr:to>
      <xdr:col>12</xdr:col>
      <xdr:colOff>494400</xdr:colOff>
      <xdr:row>745</xdr:row>
      <xdr:rowOff>171000</xdr:rowOff>
    </xdr:to>
    <xdr:graphicFrame macro="">
      <xdr:nvGraphicFramePr>
        <xdr:cNvPr id="90" name="Gràfic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295275</xdr:colOff>
      <xdr:row>6</xdr:row>
      <xdr:rowOff>171450</xdr:rowOff>
    </xdr:from>
    <xdr:to>
      <xdr:col>0</xdr:col>
      <xdr:colOff>473869</xdr:colOff>
      <xdr:row>8</xdr:row>
      <xdr:rowOff>19049</xdr:rowOff>
    </xdr:to>
    <xdr:sp macro="" textlink="">
      <xdr:nvSpPr>
        <xdr:cNvPr id="36" name="Fletxa corbada a l'esquerra 35">
          <a:hlinkClick xmlns:r="http://schemas.openxmlformats.org/officeDocument/2006/relationships" r:id="rId35"/>
        </xdr:cNvPr>
        <xdr:cNvSpPr/>
      </xdr:nvSpPr>
      <xdr:spPr>
        <a:xfrm>
          <a:off x="295275" y="1895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26</xdr:row>
      <xdr:rowOff>152400</xdr:rowOff>
    </xdr:from>
    <xdr:to>
      <xdr:col>0</xdr:col>
      <xdr:colOff>521494</xdr:colOff>
      <xdr:row>28</xdr:row>
      <xdr:rowOff>19049</xdr:rowOff>
    </xdr:to>
    <xdr:sp macro="" textlink="">
      <xdr:nvSpPr>
        <xdr:cNvPr id="38" name="Fletxa corbada a l'esquerra 37">
          <a:hlinkClick xmlns:r="http://schemas.openxmlformats.org/officeDocument/2006/relationships" r:id="rId35"/>
        </xdr:cNvPr>
        <xdr:cNvSpPr/>
      </xdr:nvSpPr>
      <xdr:spPr>
        <a:xfrm>
          <a:off x="342900" y="6086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45</xdr:row>
      <xdr:rowOff>152400</xdr:rowOff>
    </xdr:from>
    <xdr:to>
      <xdr:col>0</xdr:col>
      <xdr:colOff>540544</xdr:colOff>
      <xdr:row>47</xdr:row>
      <xdr:rowOff>19049</xdr:rowOff>
    </xdr:to>
    <xdr:sp macro="" textlink="">
      <xdr:nvSpPr>
        <xdr:cNvPr id="39" name="Fletxa corbada a l'esquerra 38">
          <a:hlinkClick xmlns:r="http://schemas.openxmlformats.org/officeDocument/2006/relationships" r:id="rId35"/>
        </xdr:cNvPr>
        <xdr:cNvSpPr/>
      </xdr:nvSpPr>
      <xdr:spPr>
        <a:xfrm>
          <a:off x="361950" y="10067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69</xdr:row>
      <xdr:rowOff>190500</xdr:rowOff>
    </xdr:from>
    <xdr:to>
      <xdr:col>0</xdr:col>
      <xdr:colOff>511969</xdr:colOff>
      <xdr:row>71</xdr:row>
      <xdr:rowOff>57149</xdr:rowOff>
    </xdr:to>
    <xdr:sp macro="" textlink="">
      <xdr:nvSpPr>
        <xdr:cNvPr id="40" name="Fletxa corbada a l'esquerra 39">
          <a:hlinkClick xmlns:r="http://schemas.openxmlformats.org/officeDocument/2006/relationships" r:id="rId35"/>
        </xdr:cNvPr>
        <xdr:cNvSpPr/>
      </xdr:nvSpPr>
      <xdr:spPr>
        <a:xfrm>
          <a:off x="333375" y="15401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107</xdr:row>
      <xdr:rowOff>180975</xdr:rowOff>
    </xdr:from>
    <xdr:to>
      <xdr:col>0</xdr:col>
      <xdr:colOff>540544</xdr:colOff>
      <xdr:row>109</xdr:row>
      <xdr:rowOff>47624</xdr:rowOff>
    </xdr:to>
    <xdr:sp macro="" textlink="">
      <xdr:nvSpPr>
        <xdr:cNvPr id="42" name="Fletxa corbada a l'esquerra 41">
          <a:hlinkClick xmlns:r="http://schemas.openxmlformats.org/officeDocument/2006/relationships" r:id="rId35"/>
        </xdr:cNvPr>
        <xdr:cNvSpPr/>
      </xdr:nvSpPr>
      <xdr:spPr>
        <a:xfrm>
          <a:off x="361950" y="23355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129</xdr:row>
      <xdr:rowOff>76200</xdr:rowOff>
    </xdr:from>
    <xdr:to>
      <xdr:col>0</xdr:col>
      <xdr:colOff>559594</xdr:colOff>
      <xdr:row>130</xdr:row>
      <xdr:rowOff>47624</xdr:rowOff>
    </xdr:to>
    <xdr:sp macro="" textlink="">
      <xdr:nvSpPr>
        <xdr:cNvPr id="43" name="Fletxa corbada a l'esquerra 42">
          <a:hlinkClick xmlns:r="http://schemas.openxmlformats.org/officeDocument/2006/relationships" r:id="rId35"/>
        </xdr:cNvPr>
        <xdr:cNvSpPr/>
      </xdr:nvSpPr>
      <xdr:spPr>
        <a:xfrm>
          <a:off x="381000" y="27889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148</xdr:row>
      <xdr:rowOff>171450</xdr:rowOff>
    </xdr:from>
    <xdr:to>
      <xdr:col>0</xdr:col>
      <xdr:colOff>550069</xdr:colOff>
      <xdr:row>150</xdr:row>
      <xdr:rowOff>38099</xdr:rowOff>
    </xdr:to>
    <xdr:sp macro="" textlink="">
      <xdr:nvSpPr>
        <xdr:cNvPr id="44" name="Fletxa corbada a l'esquerra 43">
          <a:hlinkClick xmlns:r="http://schemas.openxmlformats.org/officeDocument/2006/relationships" r:id="rId35"/>
        </xdr:cNvPr>
        <xdr:cNvSpPr/>
      </xdr:nvSpPr>
      <xdr:spPr>
        <a:xfrm>
          <a:off x="371475" y="32070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168</xdr:row>
      <xdr:rowOff>171450</xdr:rowOff>
    </xdr:from>
    <xdr:to>
      <xdr:col>0</xdr:col>
      <xdr:colOff>569119</xdr:colOff>
      <xdr:row>170</xdr:row>
      <xdr:rowOff>38099</xdr:rowOff>
    </xdr:to>
    <xdr:sp macro="" textlink="">
      <xdr:nvSpPr>
        <xdr:cNvPr id="45" name="Fletxa corbada a l'esquerra 44">
          <a:hlinkClick xmlns:r="http://schemas.openxmlformats.org/officeDocument/2006/relationships" r:id="rId35"/>
        </xdr:cNvPr>
        <xdr:cNvSpPr/>
      </xdr:nvSpPr>
      <xdr:spPr>
        <a:xfrm>
          <a:off x="390525" y="36261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188</xdr:row>
      <xdr:rowOff>161925</xdr:rowOff>
    </xdr:from>
    <xdr:to>
      <xdr:col>0</xdr:col>
      <xdr:colOff>521494</xdr:colOff>
      <xdr:row>190</xdr:row>
      <xdr:rowOff>28574</xdr:rowOff>
    </xdr:to>
    <xdr:sp macro="" textlink="">
      <xdr:nvSpPr>
        <xdr:cNvPr id="46" name="Fletxa corbada a l'esquerra 45">
          <a:hlinkClick xmlns:r="http://schemas.openxmlformats.org/officeDocument/2006/relationships" r:id="rId35"/>
        </xdr:cNvPr>
        <xdr:cNvSpPr/>
      </xdr:nvSpPr>
      <xdr:spPr>
        <a:xfrm>
          <a:off x="342900" y="40443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208</xdr:row>
      <xdr:rowOff>161925</xdr:rowOff>
    </xdr:from>
    <xdr:to>
      <xdr:col>0</xdr:col>
      <xdr:colOff>540544</xdr:colOff>
      <xdr:row>210</xdr:row>
      <xdr:rowOff>28574</xdr:rowOff>
    </xdr:to>
    <xdr:sp macro="" textlink="">
      <xdr:nvSpPr>
        <xdr:cNvPr id="47" name="Fletxa corbada a l'esquerra 46">
          <a:hlinkClick xmlns:r="http://schemas.openxmlformats.org/officeDocument/2006/relationships" r:id="rId35"/>
        </xdr:cNvPr>
        <xdr:cNvSpPr/>
      </xdr:nvSpPr>
      <xdr:spPr>
        <a:xfrm>
          <a:off x="361950" y="44615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400050</xdr:colOff>
      <xdr:row>229</xdr:row>
      <xdr:rowOff>171450</xdr:rowOff>
    </xdr:from>
    <xdr:to>
      <xdr:col>0</xdr:col>
      <xdr:colOff>578644</xdr:colOff>
      <xdr:row>231</xdr:row>
      <xdr:rowOff>38099</xdr:rowOff>
    </xdr:to>
    <xdr:sp macro="" textlink="">
      <xdr:nvSpPr>
        <xdr:cNvPr id="48" name="Fletxa corbada a l'esquerra 47">
          <a:hlinkClick xmlns:r="http://schemas.openxmlformats.org/officeDocument/2006/relationships" r:id="rId35"/>
        </xdr:cNvPr>
        <xdr:cNvSpPr/>
      </xdr:nvSpPr>
      <xdr:spPr>
        <a:xfrm>
          <a:off x="400050" y="49025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249</xdr:row>
      <xdr:rowOff>180975</xdr:rowOff>
    </xdr:from>
    <xdr:to>
      <xdr:col>0</xdr:col>
      <xdr:colOff>540544</xdr:colOff>
      <xdr:row>251</xdr:row>
      <xdr:rowOff>47624</xdr:rowOff>
    </xdr:to>
    <xdr:sp macro="" textlink="">
      <xdr:nvSpPr>
        <xdr:cNvPr id="52" name="Fletxa corbada a l'esquerra 51">
          <a:hlinkClick xmlns:r="http://schemas.openxmlformats.org/officeDocument/2006/relationships" r:id="rId35"/>
        </xdr:cNvPr>
        <xdr:cNvSpPr/>
      </xdr:nvSpPr>
      <xdr:spPr>
        <a:xfrm>
          <a:off x="361950" y="53225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269</xdr:row>
      <xdr:rowOff>171450</xdr:rowOff>
    </xdr:from>
    <xdr:to>
      <xdr:col>0</xdr:col>
      <xdr:colOff>521494</xdr:colOff>
      <xdr:row>271</xdr:row>
      <xdr:rowOff>38099</xdr:rowOff>
    </xdr:to>
    <xdr:sp macro="" textlink="">
      <xdr:nvSpPr>
        <xdr:cNvPr id="54" name="Fletxa corbada a l'esquerra 53">
          <a:hlinkClick xmlns:r="http://schemas.openxmlformats.org/officeDocument/2006/relationships" r:id="rId35"/>
        </xdr:cNvPr>
        <xdr:cNvSpPr/>
      </xdr:nvSpPr>
      <xdr:spPr>
        <a:xfrm>
          <a:off x="342900" y="57407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288</xdr:row>
      <xdr:rowOff>161925</xdr:rowOff>
    </xdr:from>
    <xdr:to>
      <xdr:col>0</xdr:col>
      <xdr:colOff>550069</xdr:colOff>
      <xdr:row>290</xdr:row>
      <xdr:rowOff>28574</xdr:rowOff>
    </xdr:to>
    <xdr:sp macro="" textlink="">
      <xdr:nvSpPr>
        <xdr:cNvPr id="57" name="Fletxa corbada a l'esquerra 56">
          <a:hlinkClick xmlns:r="http://schemas.openxmlformats.org/officeDocument/2006/relationships" r:id="rId35"/>
        </xdr:cNvPr>
        <xdr:cNvSpPr/>
      </xdr:nvSpPr>
      <xdr:spPr>
        <a:xfrm>
          <a:off x="371475" y="61379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308</xdr:row>
      <xdr:rowOff>161925</xdr:rowOff>
    </xdr:from>
    <xdr:to>
      <xdr:col>0</xdr:col>
      <xdr:colOff>540544</xdr:colOff>
      <xdr:row>310</xdr:row>
      <xdr:rowOff>28574</xdr:rowOff>
    </xdr:to>
    <xdr:sp macro="" textlink="">
      <xdr:nvSpPr>
        <xdr:cNvPr id="58" name="Fletxa corbada a l'esquerra 57">
          <a:hlinkClick xmlns:r="http://schemas.openxmlformats.org/officeDocument/2006/relationships" r:id="rId35"/>
        </xdr:cNvPr>
        <xdr:cNvSpPr/>
      </xdr:nvSpPr>
      <xdr:spPr>
        <a:xfrm>
          <a:off x="361950" y="65570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400050</xdr:colOff>
      <xdr:row>328</xdr:row>
      <xdr:rowOff>171450</xdr:rowOff>
    </xdr:from>
    <xdr:to>
      <xdr:col>0</xdr:col>
      <xdr:colOff>578644</xdr:colOff>
      <xdr:row>330</xdr:row>
      <xdr:rowOff>38099</xdr:rowOff>
    </xdr:to>
    <xdr:sp macro="" textlink="">
      <xdr:nvSpPr>
        <xdr:cNvPr id="59" name="Fletxa corbada a l'esquerra 58">
          <a:hlinkClick xmlns:r="http://schemas.openxmlformats.org/officeDocument/2006/relationships" r:id="rId35"/>
        </xdr:cNvPr>
        <xdr:cNvSpPr/>
      </xdr:nvSpPr>
      <xdr:spPr>
        <a:xfrm>
          <a:off x="400050" y="69770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351</xdr:row>
      <xdr:rowOff>161925</xdr:rowOff>
    </xdr:from>
    <xdr:to>
      <xdr:col>0</xdr:col>
      <xdr:colOff>511969</xdr:colOff>
      <xdr:row>353</xdr:row>
      <xdr:rowOff>28574</xdr:rowOff>
    </xdr:to>
    <xdr:sp macro="" textlink="">
      <xdr:nvSpPr>
        <xdr:cNvPr id="62" name="Fletxa corbada a l'esquerra 61">
          <a:hlinkClick xmlns:r="http://schemas.openxmlformats.org/officeDocument/2006/relationships" r:id="rId35"/>
        </xdr:cNvPr>
        <xdr:cNvSpPr/>
      </xdr:nvSpPr>
      <xdr:spPr>
        <a:xfrm>
          <a:off x="333375" y="74580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378</xdr:row>
      <xdr:rowOff>152400</xdr:rowOff>
    </xdr:from>
    <xdr:to>
      <xdr:col>0</xdr:col>
      <xdr:colOff>502444</xdr:colOff>
      <xdr:row>380</xdr:row>
      <xdr:rowOff>19049</xdr:rowOff>
    </xdr:to>
    <xdr:sp macro="" textlink="">
      <xdr:nvSpPr>
        <xdr:cNvPr id="64" name="Fletxa corbada a l'esquerra 63">
          <a:hlinkClick xmlns:r="http://schemas.openxmlformats.org/officeDocument/2006/relationships" r:id="rId35"/>
        </xdr:cNvPr>
        <xdr:cNvSpPr/>
      </xdr:nvSpPr>
      <xdr:spPr>
        <a:xfrm>
          <a:off x="323850" y="80229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404</xdr:row>
      <xdr:rowOff>123825</xdr:rowOff>
    </xdr:from>
    <xdr:to>
      <xdr:col>0</xdr:col>
      <xdr:colOff>531019</xdr:colOff>
      <xdr:row>406</xdr:row>
      <xdr:rowOff>28574</xdr:rowOff>
    </xdr:to>
    <xdr:sp macro="" textlink="">
      <xdr:nvSpPr>
        <xdr:cNvPr id="65" name="Fletxa corbada a l'esquerra 64">
          <a:hlinkClick xmlns:r="http://schemas.openxmlformats.org/officeDocument/2006/relationships" r:id="rId35"/>
        </xdr:cNvPr>
        <xdr:cNvSpPr/>
      </xdr:nvSpPr>
      <xdr:spPr>
        <a:xfrm>
          <a:off x="352425" y="85524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430</xdr:row>
      <xdr:rowOff>123825</xdr:rowOff>
    </xdr:from>
    <xdr:to>
      <xdr:col>0</xdr:col>
      <xdr:colOff>531019</xdr:colOff>
      <xdr:row>432</xdr:row>
      <xdr:rowOff>28574</xdr:rowOff>
    </xdr:to>
    <xdr:sp macro="" textlink="">
      <xdr:nvSpPr>
        <xdr:cNvPr id="66" name="Fletxa corbada a l'esquerra 65">
          <a:hlinkClick xmlns:r="http://schemas.openxmlformats.org/officeDocument/2006/relationships" r:id="rId35"/>
        </xdr:cNvPr>
        <xdr:cNvSpPr/>
      </xdr:nvSpPr>
      <xdr:spPr>
        <a:xfrm>
          <a:off x="352425" y="90477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455</xdr:row>
      <xdr:rowOff>142875</xdr:rowOff>
    </xdr:from>
    <xdr:to>
      <xdr:col>0</xdr:col>
      <xdr:colOff>540544</xdr:colOff>
      <xdr:row>457</xdr:row>
      <xdr:rowOff>47624</xdr:rowOff>
    </xdr:to>
    <xdr:sp macro="" textlink="">
      <xdr:nvSpPr>
        <xdr:cNvPr id="67" name="Fletxa corbada a l'esquerra 66">
          <a:hlinkClick xmlns:r="http://schemas.openxmlformats.org/officeDocument/2006/relationships" r:id="rId35"/>
        </xdr:cNvPr>
        <xdr:cNvSpPr/>
      </xdr:nvSpPr>
      <xdr:spPr>
        <a:xfrm>
          <a:off x="361950" y="95259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484</xdr:row>
      <xdr:rowOff>161925</xdr:rowOff>
    </xdr:from>
    <xdr:to>
      <xdr:col>0</xdr:col>
      <xdr:colOff>511969</xdr:colOff>
      <xdr:row>486</xdr:row>
      <xdr:rowOff>66674</xdr:rowOff>
    </xdr:to>
    <xdr:sp macro="" textlink="">
      <xdr:nvSpPr>
        <xdr:cNvPr id="68" name="Fletxa corbada a l'esquerra 67">
          <a:hlinkClick xmlns:r="http://schemas.openxmlformats.org/officeDocument/2006/relationships" r:id="rId35"/>
        </xdr:cNvPr>
        <xdr:cNvSpPr/>
      </xdr:nvSpPr>
      <xdr:spPr>
        <a:xfrm>
          <a:off x="333375" y="100803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510</xdr:row>
      <xdr:rowOff>247650</xdr:rowOff>
    </xdr:from>
    <xdr:to>
      <xdr:col>0</xdr:col>
      <xdr:colOff>531019</xdr:colOff>
      <xdr:row>510</xdr:row>
      <xdr:rowOff>533399</xdr:rowOff>
    </xdr:to>
    <xdr:sp macro="" textlink="">
      <xdr:nvSpPr>
        <xdr:cNvPr id="91" name="Fletxa corbada a l'esquerra 90">
          <a:hlinkClick xmlns:r="http://schemas.openxmlformats.org/officeDocument/2006/relationships" r:id="rId35"/>
        </xdr:cNvPr>
        <xdr:cNvSpPr/>
      </xdr:nvSpPr>
      <xdr:spPr>
        <a:xfrm>
          <a:off x="352425" y="105841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538</xdr:row>
      <xdr:rowOff>0</xdr:rowOff>
    </xdr:from>
    <xdr:to>
      <xdr:col>0</xdr:col>
      <xdr:colOff>521494</xdr:colOff>
      <xdr:row>539</xdr:row>
      <xdr:rowOff>95249</xdr:rowOff>
    </xdr:to>
    <xdr:sp macro="" textlink="">
      <xdr:nvSpPr>
        <xdr:cNvPr id="92" name="Fletxa corbada a l'esquerra 91">
          <a:hlinkClick xmlns:r="http://schemas.openxmlformats.org/officeDocument/2006/relationships" r:id="rId35"/>
        </xdr:cNvPr>
        <xdr:cNvSpPr/>
      </xdr:nvSpPr>
      <xdr:spPr>
        <a:xfrm>
          <a:off x="342900" y="111556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559</xdr:row>
      <xdr:rowOff>142875</xdr:rowOff>
    </xdr:from>
    <xdr:to>
      <xdr:col>0</xdr:col>
      <xdr:colOff>550069</xdr:colOff>
      <xdr:row>561</xdr:row>
      <xdr:rowOff>47624</xdr:rowOff>
    </xdr:to>
    <xdr:sp macro="" textlink="">
      <xdr:nvSpPr>
        <xdr:cNvPr id="93" name="Fletxa corbada a l'esquerra 92">
          <a:hlinkClick xmlns:r="http://schemas.openxmlformats.org/officeDocument/2006/relationships" r:id="rId35"/>
        </xdr:cNvPr>
        <xdr:cNvSpPr/>
      </xdr:nvSpPr>
      <xdr:spPr>
        <a:xfrm>
          <a:off x="371475" y="115719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581</xdr:row>
      <xdr:rowOff>133350</xdr:rowOff>
    </xdr:from>
    <xdr:to>
      <xdr:col>0</xdr:col>
      <xdr:colOff>521494</xdr:colOff>
      <xdr:row>583</xdr:row>
      <xdr:rowOff>38099</xdr:rowOff>
    </xdr:to>
    <xdr:sp macro="" textlink="">
      <xdr:nvSpPr>
        <xdr:cNvPr id="94" name="Fletxa corbada a l'esquerra 93">
          <a:hlinkClick xmlns:r="http://schemas.openxmlformats.org/officeDocument/2006/relationships" r:id="rId35"/>
        </xdr:cNvPr>
        <xdr:cNvSpPr/>
      </xdr:nvSpPr>
      <xdr:spPr>
        <a:xfrm>
          <a:off x="342900" y="119900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608</xdr:row>
      <xdr:rowOff>152400</xdr:rowOff>
    </xdr:from>
    <xdr:to>
      <xdr:col>0</xdr:col>
      <xdr:colOff>550069</xdr:colOff>
      <xdr:row>610</xdr:row>
      <xdr:rowOff>57149</xdr:rowOff>
    </xdr:to>
    <xdr:sp macro="" textlink="">
      <xdr:nvSpPr>
        <xdr:cNvPr id="95" name="Fletxa corbada a l'esquerra 94">
          <a:hlinkClick xmlns:r="http://schemas.openxmlformats.org/officeDocument/2006/relationships" r:id="rId35"/>
        </xdr:cNvPr>
        <xdr:cNvSpPr/>
      </xdr:nvSpPr>
      <xdr:spPr>
        <a:xfrm>
          <a:off x="371475" y="125225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632</xdr:row>
      <xdr:rowOff>161925</xdr:rowOff>
    </xdr:from>
    <xdr:to>
      <xdr:col>0</xdr:col>
      <xdr:colOff>540544</xdr:colOff>
      <xdr:row>634</xdr:row>
      <xdr:rowOff>66674</xdr:rowOff>
    </xdr:to>
    <xdr:sp macro="" textlink="">
      <xdr:nvSpPr>
        <xdr:cNvPr id="96" name="Fletxa corbada a l'esquerra 95">
          <a:hlinkClick xmlns:r="http://schemas.openxmlformats.org/officeDocument/2006/relationships" r:id="rId35"/>
        </xdr:cNvPr>
        <xdr:cNvSpPr/>
      </xdr:nvSpPr>
      <xdr:spPr>
        <a:xfrm>
          <a:off x="361950" y="129930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654</xdr:row>
      <xdr:rowOff>152400</xdr:rowOff>
    </xdr:from>
    <xdr:to>
      <xdr:col>0</xdr:col>
      <xdr:colOff>540544</xdr:colOff>
      <xdr:row>656</xdr:row>
      <xdr:rowOff>57149</xdr:rowOff>
    </xdr:to>
    <xdr:sp macro="" textlink="">
      <xdr:nvSpPr>
        <xdr:cNvPr id="97" name="Fletxa corbada a l'esquerra 96">
          <a:hlinkClick xmlns:r="http://schemas.openxmlformats.org/officeDocument/2006/relationships" r:id="rId35"/>
        </xdr:cNvPr>
        <xdr:cNvSpPr/>
      </xdr:nvSpPr>
      <xdr:spPr>
        <a:xfrm>
          <a:off x="361950" y="134150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679</xdr:row>
      <xdr:rowOff>152400</xdr:rowOff>
    </xdr:from>
    <xdr:to>
      <xdr:col>0</xdr:col>
      <xdr:colOff>569119</xdr:colOff>
      <xdr:row>681</xdr:row>
      <xdr:rowOff>57149</xdr:rowOff>
    </xdr:to>
    <xdr:sp macro="" textlink="">
      <xdr:nvSpPr>
        <xdr:cNvPr id="98" name="Fletxa corbada a l'esquerra 97">
          <a:hlinkClick xmlns:r="http://schemas.openxmlformats.org/officeDocument/2006/relationships" r:id="rId35"/>
        </xdr:cNvPr>
        <xdr:cNvSpPr/>
      </xdr:nvSpPr>
      <xdr:spPr>
        <a:xfrm>
          <a:off x="390525" y="139017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703</xdr:row>
      <xdr:rowOff>142875</xdr:rowOff>
    </xdr:from>
    <xdr:to>
      <xdr:col>0</xdr:col>
      <xdr:colOff>559594</xdr:colOff>
      <xdr:row>705</xdr:row>
      <xdr:rowOff>47624</xdr:rowOff>
    </xdr:to>
    <xdr:sp macro="" textlink="">
      <xdr:nvSpPr>
        <xdr:cNvPr id="99" name="Fletxa corbada a l'esquerra 98">
          <a:hlinkClick xmlns:r="http://schemas.openxmlformats.org/officeDocument/2006/relationships" r:id="rId35"/>
        </xdr:cNvPr>
        <xdr:cNvSpPr/>
      </xdr:nvSpPr>
      <xdr:spPr>
        <a:xfrm>
          <a:off x="381000" y="143722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724</xdr:row>
      <xdr:rowOff>142875</xdr:rowOff>
    </xdr:from>
    <xdr:to>
      <xdr:col>0</xdr:col>
      <xdr:colOff>521494</xdr:colOff>
      <xdr:row>726</xdr:row>
      <xdr:rowOff>47624</xdr:rowOff>
    </xdr:to>
    <xdr:sp macro="" textlink="">
      <xdr:nvSpPr>
        <xdr:cNvPr id="100" name="Fletxa corbada a l'esquerra 99">
          <a:hlinkClick xmlns:r="http://schemas.openxmlformats.org/officeDocument/2006/relationships" r:id="rId35"/>
        </xdr:cNvPr>
        <xdr:cNvSpPr/>
      </xdr:nvSpPr>
      <xdr:spPr>
        <a:xfrm>
          <a:off x="342900" y="147837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0</xdr:rowOff>
    </xdr:from>
    <xdr:to>
      <xdr:col>2</xdr:col>
      <xdr:colOff>11907</xdr:colOff>
      <xdr:row>13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43852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14</xdr:row>
      <xdr:rowOff>71437</xdr:rowOff>
    </xdr:from>
    <xdr:to>
      <xdr:col>18</xdr:col>
      <xdr:colOff>476251</xdr:colOff>
      <xdr:row>41</xdr:row>
      <xdr:rowOff>119062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53</xdr:row>
      <xdr:rowOff>178594</xdr:rowOff>
    </xdr:from>
    <xdr:to>
      <xdr:col>2</xdr:col>
      <xdr:colOff>1</xdr:colOff>
      <xdr:row>55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196101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56</xdr:row>
      <xdr:rowOff>47626</xdr:rowOff>
    </xdr:from>
    <xdr:to>
      <xdr:col>17</xdr:col>
      <xdr:colOff>523875</xdr:colOff>
      <xdr:row>84</xdr:row>
      <xdr:rowOff>130969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93</xdr:row>
      <xdr:rowOff>0</xdr:rowOff>
    </xdr:from>
    <xdr:to>
      <xdr:col>2</xdr:col>
      <xdr:colOff>23813</xdr:colOff>
      <xdr:row>94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5262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202407</xdr:colOff>
      <xdr:row>96</xdr:row>
      <xdr:rowOff>23813</xdr:rowOff>
    </xdr:from>
    <xdr:to>
      <xdr:col>17</xdr:col>
      <xdr:colOff>415388</xdr:colOff>
      <xdr:row>124</xdr:row>
      <xdr:rowOff>107813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107156</xdr:colOff>
      <xdr:row>126</xdr:row>
      <xdr:rowOff>178593</xdr:rowOff>
    </xdr:from>
    <xdr:to>
      <xdr:col>2</xdr:col>
      <xdr:colOff>23813</xdr:colOff>
      <xdr:row>128</xdr:row>
      <xdr:rowOff>11906</xdr:rowOff>
    </xdr:to>
    <xdr:sp macro="" textlink="">
      <xdr:nvSpPr>
        <xdr:cNvPr id="8" name="Fletxa corbada a l'esquerra 7">
          <a:hlinkClick xmlns:r="http://schemas.openxmlformats.org/officeDocument/2006/relationships" r:id="rId3"/>
        </xdr:cNvPr>
        <xdr:cNvSpPr/>
      </xdr:nvSpPr>
      <xdr:spPr>
        <a:xfrm>
          <a:off x="716756" y="2606754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95250</xdr:colOff>
      <xdr:row>162</xdr:row>
      <xdr:rowOff>0</xdr:rowOff>
    </xdr:from>
    <xdr:to>
      <xdr:col>2</xdr:col>
      <xdr:colOff>11907</xdr:colOff>
      <xdr:row>163</xdr:row>
      <xdr:rowOff>23812</xdr:rowOff>
    </xdr:to>
    <xdr:sp macro="" textlink="">
      <xdr:nvSpPr>
        <xdr:cNvPr id="9" name="Fletxa corbada a l'esquerra 8">
          <a:hlinkClick xmlns:r="http://schemas.openxmlformats.org/officeDocument/2006/relationships" r:id="rId3"/>
        </xdr:cNvPr>
        <xdr:cNvSpPr/>
      </xdr:nvSpPr>
      <xdr:spPr>
        <a:xfrm>
          <a:off x="704850" y="328231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11906</xdr:colOff>
      <xdr:row>164</xdr:row>
      <xdr:rowOff>142873</xdr:rowOff>
    </xdr:from>
    <xdr:to>
      <xdr:col>19</xdr:col>
      <xdr:colOff>154780</xdr:colOff>
      <xdr:row>191</xdr:row>
      <xdr:rowOff>166687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107157</xdr:colOff>
      <xdr:row>196</xdr:row>
      <xdr:rowOff>0</xdr:rowOff>
    </xdr:from>
    <xdr:to>
      <xdr:col>2</xdr:col>
      <xdr:colOff>23814</xdr:colOff>
      <xdr:row>197</xdr:row>
      <xdr:rowOff>23813</xdr:rowOff>
    </xdr:to>
    <xdr:sp macro="" textlink="">
      <xdr:nvSpPr>
        <xdr:cNvPr id="11" name="Fletxa corbada a l'esquerra 10">
          <a:hlinkClick xmlns:r="http://schemas.openxmlformats.org/officeDocument/2006/relationships" r:id="rId3"/>
        </xdr:cNvPr>
        <xdr:cNvSpPr/>
      </xdr:nvSpPr>
      <xdr:spPr>
        <a:xfrm>
          <a:off x="716757" y="393763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200</xdr:row>
      <xdr:rowOff>23811</xdr:rowOff>
    </xdr:from>
    <xdr:to>
      <xdr:col>18</xdr:col>
      <xdr:colOff>400501</xdr:colOff>
      <xdr:row>229</xdr:row>
      <xdr:rowOff>187311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107157</xdr:colOff>
      <xdr:row>238</xdr:row>
      <xdr:rowOff>0</xdr:rowOff>
    </xdr:from>
    <xdr:to>
      <xdr:col>2</xdr:col>
      <xdr:colOff>23814</xdr:colOff>
      <xdr:row>239</xdr:row>
      <xdr:rowOff>23813</xdr:rowOff>
    </xdr:to>
    <xdr:sp macro="" textlink="">
      <xdr:nvSpPr>
        <xdr:cNvPr id="13" name="Fletxa corbada a l'esquerra 12">
          <a:hlinkClick xmlns:r="http://schemas.openxmlformats.org/officeDocument/2006/relationships" r:id="rId8"/>
        </xdr:cNvPr>
        <xdr:cNvSpPr/>
      </xdr:nvSpPr>
      <xdr:spPr>
        <a:xfrm>
          <a:off x="716757" y="4781550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240</xdr:row>
      <xdr:rowOff>59531</xdr:rowOff>
    </xdr:from>
    <xdr:to>
      <xdr:col>14</xdr:col>
      <xdr:colOff>535782</xdr:colOff>
      <xdr:row>269</xdr:row>
      <xdr:rowOff>-1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107156</xdr:colOff>
      <xdr:row>277</xdr:row>
      <xdr:rowOff>0</xdr:rowOff>
    </xdr:from>
    <xdr:to>
      <xdr:col>2</xdr:col>
      <xdr:colOff>23813</xdr:colOff>
      <xdr:row>278</xdr:row>
      <xdr:rowOff>23814</xdr:rowOff>
    </xdr:to>
    <xdr:sp macro="" textlink="">
      <xdr:nvSpPr>
        <xdr:cNvPr id="15" name="Fletxa corbada a l'esquerra 14">
          <a:hlinkClick xmlns:r="http://schemas.openxmlformats.org/officeDocument/2006/relationships" r:id="rId10"/>
        </xdr:cNvPr>
        <xdr:cNvSpPr/>
      </xdr:nvSpPr>
      <xdr:spPr>
        <a:xfrm>
          <a:off x="716756" y="5563552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279</xdr:row>
      <xdr:rowOff>23812</xdr:rowOff>
    </xdr:from>
    <xdr:to>
      <xdr:col>19</xdr:col>
      <xdr:colOff>59531</xdr:colOff>
      <xdr:row>308</xdr:row>
      <xdr:rowOff>166687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202407</xdr:colOff>
      <xdr:row>129</xdr:row>
      <xdr:rowOff>35719</xdr:rowOff>
    </xdr:from>
    <xdr:to>
      <xdr:col>18</xdr:col>
      <xdr:colOff>119063</xdr:colOff>
      <xdr:row>159</xdr:row>
      <xdr:rowOff>95250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0/RESULTATS%20UPC/Centres%20Propis/Taules/802%20Enquestes%20a%20titul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Tècnica"/>
      <sheetName val="Resum"/>
      <sheetName val="Index"/>
      <sheetName val="Taules"/>
      <sheetName val="Gràfics"/>
      <sheetName val="Comparativa"/>
      <sheetName val="Taules comparativa"/>
    </sheetNames>
    <sheetDataSet>
      <sheetData sheetId="0">
        <row r="2">
          <cell r="B2" t="str">
            <v>CENTRE UNIVERSITARI EAE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</sheetData>
      <sheetData sheetId="1"/>
      <sheetData sheetId="2"/>
      <sheetData sheetId="3"/>
      <sheetData sheetId="4">
        <row r="509">
          <cell r="D509">
            <v>4.83</v>
          </cell>
          <cell r="E509">
            <v>5.43</v>
          </cell>
          <cell r="F509">
            <v>1.83</v>
          </cell>
          <cell r="G509">
            <v>5.09</v>
          </cell>
          <cell r="H509">
            <v>4.5199999999999996</v>
          </cell>
          <cell r="I509">
            <v>4.5199999999999996</v>
          </cell>
          <cell r="J509">
            <v>-0.59999999999999964</v>
          </cell>
          <cell r="K509">
            <v>-3.26</v>
          </cell>
          <cell r="L509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35"/>
  <sheetViews>
    <sheetView showGridLines="0" tabSelected="1" workbookViewId="0">
      <selection activeCell="A2" sqref="A2"/>
    </sheetView>
  </sheetViews>
  <sheetFormatPr defaultRowHeight="15"/>
  <sheetData>
    <row r="2" spans="1:15" ht="28.5">
      <c r="A2" s="6"/>
      <c r="B2" s="339" t="s">
        <v>307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</row>
    <row r="3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28.5">
      <c r="A5" s="6"/>
      <c r="B5" s="10"/>
      <c r="C5" s="11"/>
      <c r="D5" s="11"/>
      <c r="E5" s="9"/>
      <c r="F5" s="9"/>
      <c r="G5" s="9"/>
      <c r="H5" s="9"/>
      <c r="I5" s="9"/>
      <c r="J5" s="9"/>
      <c r="K5" s="9"/>
      <c r="L5" s="6"/>
      <c r="M5" s="6"/>
      <c r="N5" s="6"/>
      <c r="O5" s="6"/>
    </row>
    <row r="7" spans="1:15" ht="33.75">
      <c r="B7" s="340" t="s">
        <v>243</v>
      </c>
      <c r="C7" s="340"/>
      <c r="D7" s="340"/>
      <c r="E7" s="340"/>
    </row>
    <row r="11" spans="1:15" ht="18.75">
      <c r="B11" s="341" t="s">
        <v>259</v>
      </c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</row>
    <row r="12" spans="1:15" ht="18.75">
      <c r="A12" s="55"/>
      <c r="B12" s="56"/>
      <c r="C12" s="56"/>
      <c r="D12" s="56"/>
      <c r="E12" s="56"/>
      <c r="F12" s="56"/>
      <c r="G12" s="56"/>
      <c r="H12" s="56"/>
      <c r="I12" s="56"/>
      <c r="J12" s="55"/>
      <c r="K12" s="55"/>
      <c r="L12" s="55"/>
      <c r="M12" s="55"/>
      <c r="N12" s="55"/>
      <c r="O12" s="55"/>
    </row>
    <row r="13" spans="1:15">
      <c r="B13" s="57" t="s">
        <v>244</v>
      </c>
      <c r="C13" s="58"/>
      <c r="D13" t="s">
        <v>260</v>
      </c>
    </row>
    <row r="14" spans="1:15">
      <c r="B14" s="57" t="s">
        <v>245</v>
      </c>
      <c r="C14" s="58"/>
      <c r="D14" t="s">
        <v>246</v>
      </c>
    </row>
    <row r="15" spans="1:15">
      <c r="B15" s="57"/>
      <c r="C15" s="58"/>
      <c r="D15" t="s">
        <v>247</v>
      </c>
    </row>
    <row r="16" spans="1:15">
      <c r="B16" s="57"/>
      <c r="C16" s="58"/>
      <c r="D16" t="s">
        <v>248</v>
      </c>
    </row>
    <row r="17" spans="1:15">
      <c r="B17" s="57"/>
      <c r="C17" s="58"/>
    </row>
    <row r="18" spans="1:15">
      <c r="B18" s="57" t="s">
        <v>249</v>
      </c>
      <c r="C18" s="58"/>
      <c r="D18" t="s">
        <v>250</v>
      </c>
    </row>
    <row r="19" spans="1:15">
      <c r="B19" s="57" t="s">
        <v>251</v>
      </c>
      <c r="C19" s="58"/>
      <c r="D19" t="s">
        <v>265</v>
      </c>
    </row>
    <row r="20" spans="1:15">
      <c r="B20" s="57"/>
      <c r="C20" s="58"/>
    </row>
    <row r="21" spans="1:15">
      <c r="B21" s="57" t="s">
        <v>252</v>
      </c>
      <c r="C21" s="58"/>
      <c r="D21" t="s">
        <v>307</v>
      </c>
    </row>
    <row r="22" spans="1:15">
      <c r="B22" s="57" t="s">
        <v>253</v>
      </c>
      <c r="C22" s="58"/>
      <c r="D22" s="171" t="s">
        <v>308</v>
      </c>
    </row>
    <row r="23" spans="1:15">
      <c r="B23" s="57"/>
      <c r="C23" s="58"/>
      <c r="D23" s="171"/>
    </row>
    <row r="24" spans="1:15">
      <c r="B24" s="57"/>
      <c r="C24" s="58"/>
    </row>
    <row r="25" spans="1:15">
      <c r="B25" s="59"/>
      <c r="C25" s="60"/>
    </row>
    <row r="26" spans="1:15">
      <c r="B26" s="59"/>
      <c r="C26" s="60"/>
    </row>
    <row r="27" spans="1:15">
      <c r="B27" s="59"/>
      <c r="C27" s="60"/>
    </row>
    <row r="28" spans="1:15">
      <c r="B28" s="59"/>
      <c r="C28" s="60"/>
    </row>
    <row r="29" spans="1:15" ht="16.5" thickBot="1">
      <c r="B29" s="61" t="s">
        <v>254</v>
      </c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5" ht="15.75">
      <c r="B30" s="64"/>
      <c r="C30" s="60"/>
    </row>
    <row r="31" spans="1:15">
      <c r="B31" s="59"/>
      <c r="C31" s="60"/>
    </row>
    <row r="32" spans="1:15">
      <c r="A32" s="55"/>
      <c r="B32" s="59"/>
      <c r="C32" s="60"/>
      <c r="D32" s="65" t="s">
        <v>244</v>
      </c>
      <c r="E32" s="65" t="s">
        <v>255</v>
      </c>
      <c r="F32" s="65" t="s">
        <v>256</v>
      </c>
      <c r="G32" s="66" t="s">
        <v>257</v>
      </c>
      <c r="H32" s="55"/>
      <c r="I32" s="55"/>
      <c r="J32" s="55"/>
      <c r="K32" s="55"/>
      <c r="L32" s="55"/>
      <c r="M32" s="55"/>
      <c r="N32" s="55"/>
      <c r="O32" s="55"/>
    </row>
    <row r="33" spans="1:15" ht="15.75" thickBot="1">
      <c r="A33" s="67"/>
      <c r="B33" s="342" t="s">
        <v>308</v>
      </c>
      <c r="C33" s="343"/>
      <c r="D33" s="68">
        <v>41</v>
      </c>
      <c r="E33" s="69">
        <v>24</v>
      </c>
      <c r="F33" s="70">
        <f>E33/D33</f>
        <v>0.58536585365853655</v>
      </c>
      <c r="G33" s="70">
        <f>1.96*(SQRT(((0.5^2)/E33)*((D33-E33)/(D33-1))))</f>
        <v>0.13041120861848238</v>
      </c>
      <c r="H33" s="67"/>
      <c r="I33" s="67"/>
      <c r="J33" s="67"/>
      <c r="K33" s="67"/>
      <c r="L33" s="67"/>
      <c r="M33" s="67"/>
      <c r="N33" s="67"/>
      <c r="O33" s="67"/>
    </row>
    <row r="34" spans="1:15" ht="15" customHeight="1" thickBot="1">
      <c r="B34" s="337" t="s">
        <v>258</v>
      </c>
      <c r="C34" s="338"/>
      <c r="D34" s="71">
        <f>SUM(D33:D33)</f>
        <v>41</v>
      </c>
      <c r="E34" s="72">
        <f>SUM(E33:E33)</f>
        <v>24</v>
      </c>
      <c r="F34" s="73">
        <f t="shared" ref="F34" si="0">E34/D34</f>
        <v>0.58536585365853655</v>
      </c>
      <c r="G34" s="74">
        <f t="shared" ref="G34" si="1">1.96*(SQRT(((0.5^2)/E34)*((D34-E34)/(D34-1))))</f>
        <v>0.13041120861848238</v>
      </c>
    </row>
    <row r="35" spans="1:15" ht="15.75" customHeight="1"/>
  </sheetData>
  <mergeCells count="5">
    <mergeCell ref="B34:C34"/>
    <mergeCell ref="B2:O2"/>
    <mergeCell ref="B7:E7"/>
    <mergeCell ref="B11:M11"/>
    <mergeCell ref="B33:C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8"/>
  <sheetViews>
    <sheetView showGridLines="0" zoomScale="90" zoomScaleNormal="90" workbookViewId="0"/>
  </sheetViews>
  <sheetFormatPr defaultColWidth="9.140625" defaultRowHeight="15"/>
  <cols>
    <col min="1" max="1" width="4.7109375" style="231" customWidth="1"/>
    <col min="2" max="16384" width="9.140625" style="231"/>
  </cols>
  <sheetData>
    <row r="2" spans="2:16" s="219" customFormat="1" ht="47.25" customHeight="1">
      <c r="B2" s="344" t="s">
        <v>307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2:16" s="219" customFormat="1" ht="18.75" customHeight="1"/>
    <row r="4" spans="2:16" s="219" customFormat="1" ht="18.75" customHeight="1"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18"/>
    </row>
    <row r="5" spans="2:16" s="219" customFormat="1" ht="33.75" customHeight="1">
      <c r="B5" s="302"/>
      <c r="C5" s="303"/>
      <c r="D5" s="303"/>
      <c r="E5" s="218"/>
      <c r="F5" s="218"/>
      <c r="G5" s="218"/>
      <c r="H5" s="218"/>
      <c r="I5" s="218"/>
      <c r="J5" s="218"/>
      <c r="K5" s="218"/>
    </row>
    <row r="6" spans="2:16" ht="31.5">
      <c r="H6" s="304"/>
    </row>
    <row r="7" spans="2:16" ht="33.75">
      <c r="B7" s="345" t="s">
        <v>376</v>
      </c>
      <c r="C7" s="345"/>
    </row>
    <row r="8" spans="2:16" ht="18" customHeight="1">
      <c r="B8" s="305"/>
      <c r="C8" s="305"/>
    </row>
    <row r="9" spans="2:16" s="233" customFormat="1" ht="15.75" customHeight="1">
      <c r="B9" s="306" t="s">
        <v>415</v>
      </c>
      <c r="C9" s="307"/>
      <c r="D9" s="307"/>
      <c r="E9" s="307"/>
      <c r="F9" s="308"/>
      <c r="I9" s="233" t="s">
        <v>377</v>
      </c>
    </row>
    <row r="10" spans="2:16" ht="15.75" customHeight="1">
      <c r="B10" s="309" t="s">
        <v>416</v>
      </c>
      <c r="C10" s="310"/>
      <c r="D10" s="310"/>
      <c r="E10" s="310"/>
      <c r="F10" s="311"/>
    </row>
    <row r="11" spans="2:16" ht="15.75" customHeight="1">
      <c r="B11" s="312" t="s">
        <v>378</v>
      </c>
      <c r="C11" s="313"/>
      <c r="D11" s="313"/>
      <c r="E11" s="313"/>
      <c r="F11" s="314"/>
    </row>
    <row r="15" spans="2:16" ht="15.75" thickBot="1">
      <c r="B15" s="315" t="s">
        <v>223</v>
      </c>
      <c r="C15" s="315"/>
      <c r="D15" s="315"/>
      <c r="E15" s="315"/>
      <c r="F15" s="315"/>
      <c r="G15" s="315"/>
      <c r="H15" s="315"/>
      <c r="I15" s="315"/>
      <c r="J15" s="315"/>
    </row>
    <row r="16" spans="2:16">
      <c r="C16" s="323" t="s">
        <v>417</v>
      </c>
    </row>
    <row r="17" spans="2:10">
      <c r="C17" s="231" t="s">
        <v>379</v>
      </c>
    </row>
    <row r="18" spans="2:10">
      <c r="C18" s="231" t="s">
        <v>380</v>
      </c>
    </row>
    <row r="20" spans="2:10" ht="15.75" thickBot="1">
      <c r="B20" s="315" t="s">
        <v>224</v>
      </c>
      <c r="C20" s="315"/>
      <c r="D20" s="315"/>
      <c r="E20" s="315"/>
      <c r="F20" s="315"/>
      <c r="G20" s="315"/>
      <c r="H20" s="315"/>
      <c r="I20" s="315"/>
      <c r="J20" s="315"/>
    </row>
    <row r="21" spans="2:10">
      <c r="B21" s="316" t="s">
        <v>381</v>
      </c>
    </row>
    <row r="23" spans="2:10">
      <c r="B23" s="317" t="s">
        <v>382</v>
      </c>
      <c r="C23" s="318"/>
      <c r="D23" s="318"/>
      <c r="E23" s="318"/>
      <c r="F23" s="319"/>
    </row>
    <row r="24" spans="2:10">
      <c r="C24" s="231" t="s">
        <v>383</v>
      </c>
    </row>
    <row r="25" spans="2:10">
      <c r="C25" s="231" t="s">
        <v>384</v>
      </c>
    </row>
    <row r="27" spans="2:10">
      <c r="B27" s="320" t="s">
        <v>385</v>
      </c>
      <c r="C27" s="321"/>
      <c r="D27" s="321"/>
      <c r="E27" s="321"/>
    </row>
    <row r="28" spans="2:10">
      <c r="C28" s="231" t="s">
        <v>386</v>
      </c>
    </row>
    <row r="29" spans="2:10">
      <c r="C29" s="231" t="s">
        <v>387</v>
      </c>
    </row>
    <row r="30" spans="2:10">
      <c r="C30" s="231" t="s">
        <v>388</v>
      </c>
    </row>
    <row r="31" spans="2:10">
      <c r="C31" s="231" t="s">
        <v>389</v>
      </c>
    </row>
    <row r="32" spans="2:10">
      <c r="C32" s="231" t="s">
        <v>390</v>
      </c>
    </row>
    <row r="33" spans="2:6">
      <c r="C33" s="231" t="s">
        <v>391</v>
      </c>
    </row>
    <row r="34" spans="2:6">
      <c r="C34" s="231" t="s">
        <v>392</v>
      </c>
    </row>
    <row r="35" spans="2:6">
      <c r="C35" s="231" t="s">
        <v>393</v>
      </c>
    </row>
    <row r="36" spans="2:6">
      <c r="C36" s="231" t="s">
        <v>394</v>
      </c>
    </row>
    <row r="37" spans="2:6">
      <c r="C37" s="231" t="s">
        <v>395</v>
      </c>
    </row>
    <row r="39" spans="2:6">
      <c r="B39" s="320" t="s">
        <v>396</v>
      </c>
      <c r="C39" s="321"/>
      <c r="D39" s="321"/>
      <c r="E39" s="321"/>
    </row>
    <row r="40" spans="2:6">
      <c r="B40" s="321"/>
      <c r="C40" s="321"/>
      <c r="D40" s="321"/>
      <c r="E40" s="321"/>
    </row>
    <row r="41" spans="2:6">
      <c r="B41" s="320" t="s">
        <v>397</v>
      </c>
      <c r="C41" s="321"/>
      <c r="D41" s="321"/>
      <c r="E41" s="321"/>
      <c r="F41" s="321"/>
    </row>
    <row r="42" spans="2:6">
      <c r="B42" s="320"/>
      <c r="C42" s="321"/>
      <c r="D42" s="321"/>
      <c r="E42" s="321"/>
      <c r="F42" s="321"/>
    </row>
    <row r="43" spans="2:6">
      <c r="B43" s="320" t="s">
        <v>398</v>
      </c>
      <c r="C43" s="321"/>
      <c r="D43" s="321"/>
      <c r="E43" s="321"/>
      <c r="F43" s="321"/>
    </row>
    <row r="44" spans="2:6">
      <c r="C44" s="231" t="s">
        <v>399</v>
      </c>
    </row>
    <row r="45" spans="2:6">
      <c r="C45" s="231" t="s">
        <v>400</v>
      </c>
    </row>
    <row r="46" spans="2:6">
      <c r="C46" s="231" t="s">
        <v>401</v>
      </c>
    </row>
    <row r="47" spans="2:6">
      <c r="C47" s="231" t="s">
        <v>402</v>
      </c>
    </row>
    <row r="49" spans="2:10" ht="15.75" thickBot="1">
      <c r="B49" s="315" t="s">
        <v>403</v>
      </c>
      <c r="C49" s="315"/>
      <c r="D49" s="315"/>
      <c r="E49" s="315"/>
      <c r="F49" s="315"/>
      <c r="G49" s="315"/>
      <c r="H49" s="315"/>
      <c r="I49" s="315"/>
      <c r="J49" s="315"/>
    </row>
    <row r="50" spans="2:10">
      <c r="B50" s="316" t="s">
        <v>404</v>
      </c>
    </row>
    <row r="52" spans="2:10">
      <c r="B52" s="320" t="s">
        <v>405</v>
      </c>
      <c r="C52" s="321"/>
      <c r="D52" s="321"/>
    </row>
    <row r="53" spans="2:10">
      <c r="B53" s="320"/>
      <c r="C53" s="231" t="s">
        <v>406</v>
      </c>
      <c r="D53" s="321"/>
    </row>
    <row r="54" spans="2:10">
      <c r="B54" s="320"/>
      <c r="C54" s="231" t="s">
        <v>407</v>
      </c>
      <c r="D54" s="321"/>
    </row>
    <row r="55" spans="2:10">
      <c r="B55" s="320"/>
      <c r="C55" s="231" t="s">
        <v>408</v>
      </c>
      <c r="D55" s="321"/>
    </row>
    <row r="56" spans="2:10">
      <c r="B56" s="321"/>
      <c r="C56" s="321"/>
      <c r="D56" s="321"/>
    </row>
    <row r="57" spans="2:10">
      <c r="B57" s="320" t="s">
        <v>409</v>
      </c>
      <c r="C57" s="321"/>
      <c r="D57" s="321"/>
    </row>
    <row r="58" spans="2:10">
      <c r="B58" s="322"/>
    </row>
    <row r="59" spans="2:10" ht="15.75" thickBot="1">
      <c r="B59" s="315" t="s">
        <v>232</v>
      </c>
      <c r="C59" s="315"/>
      <c r="D59" s="315"/>
      <c r="E59" s="315"/>
      <c r="F59" s="315"/>
      <c r="G59" s="315"/>
      <c r="H59" s="315"/>
      <c r="I59" s="315"/>
      <c r="J59" s="315"/>
    </row>
    <row r="61" spans="2:10">
      <c r="C61" s="231" t="s">
        <v>410</v>
      </c>
    </row>
    <row r="62" spans="2:10">
      <c r="C62" s="231" t="s">
        <v>411</v>
      </c>
    </row>
    <row r="63" spans="2:10">
      <c r="C63" s="231" t="s">
        <v>412</v>
      </c>
    </row>
    <row r="65" spans="2:10" ht="15.75" thickBot="1">
      <c r="B65" s="315" t="s">
        <v>233</v>
      </c>
      <c r="C65" s="315"/>
      <c r="D65" s="315"/>
      <c r="E65" s="315"/>
      <c r="F65" s="315"/>
      <c r="G65" s="315"/>
      <c r="H65" s="315"/>
      <c r="I65" s="315"/>
      <c r="J65" s="315"/>
    </row>
    <row r="67" spans="2:10">
      <c r="C67" s="231" t="s">
        <v>413</v>
      </c>
    </row>
    <row r="68" spans="2:10">
      <c r="C68" s="231" t="s">
        <v>414</v>
      </c>
    </row>
  </sheetData>
  <mergeCells count="2">
    <mergeCell ref="B2:P2"/>
    <mergeCell ref="B7:C7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74"/>
  <sheetViews>
    <sheetView showGridLines="0" workbookViewId="0">
      <selection activeCell="A2" sqref="A2"/>
    </sheetView>
  </sheetViews>
  <sheetFormatPr defaultRowHeight="15"/>
  <cols>
    <col min="1" max="16384" width="9.140625" style="231"/>
  </cols>
  <sheetData>
    <row r="2" spans="1:32" customFormat="1" ht="28.5">
      <c r="A2" s="6"/>
      <c r="B2" s="339" t="s">
        <v>307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</row>
    <row r="5" spans="1:32" ht="5.25" customHeight="1"/>
    <row r="6" spans="1:32" ht="33.75">
      <c r="A6" s="327" t="s">
        <v>418</v>
      </c>
    </row>
    <row r="7" spans="1:32" ht="15" customHeight="1"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</row>
    <row r="8" spans="1:32" ht="15" customHeight="1"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</row>
    <row r="9" spans="1:32" ht="15" customHeight="1"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</row>
    <row r="10" spans="1:32" ht="15" customHeight="1"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</row>
    <row r="11" spans="1:32" ht="15" customHeight="1"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</row>
    <row r="12" spans="1:32" ht="15" customHeight="1"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</row>
    <row r="13" spans="1:32" ht="15" customHeight="1"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</row>
    <row r="14" spans="1:32" ht="15" customHeight="1"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</row>
    <row r="15" spans="1:32" ht="15" customHeight="1">
      <c r="J15" s="328"/>
      <c r="K15" s="328"/>
      <c r="L15" s="328"/>
      <c r="M15" s="328"/>
      <c r="N15" s="346" t="s">
        <v>11</v>
      </c>
      <c r="O15" s="346"/>
      <c r="P15" s="346"/>
      <c r="Q15" s="346"/>
      <c r="R15" s="346"/>
      <c r="S15" s="346"/>
      <c r="T15" s="346"/>
      <c r="U15" s="346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30"/>
    </row>
    <row r="16" spans="1:32" ht="15" customHeight="1">
      <c r="J16" s="328"/>
      <c r="K16" s="328"/>
      <c r="L16" s="328"/>
      <c r="M16" s="328"/>
      <c r="N16" s="328"/>
      <c r="O16" s="328"/>
      <c r="P16" s="328" t="s">
        <v>12</v>
      </c>
      <c r="Q16" s="328"/>
      <c r="R16" s="328"/>
      <c r="S16" s="328"/>
      <c r="T16" s="328"/>
      <c r="U16" s="328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30"/>
    </row>
    <row r="17" spans="10:32" ht="15" customHeight="1"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8"/>
    </row>
    <row r="18" spans="10:32" ht="15" customHeight="1">
      <c r="J18" s="328"/>
      <c r="K18" s="328"/>
      <c r="L18" s="328"/>
      <c r="M18" s="328"/>
      <c r="N18" s="328"/>
      <c r="O18" s="328"/>
      <c r="P18" s="328" t="s">
        <v>13</v>
      </c>
      <c r="Q18" s="328" t="s">
        <v>14</v>
      </c>
      <c r="R18" s="328" t="s">
        <v>15</v>
      </c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8"/>
      <c r="AE18" s="328"/>
    </row>
    <row r="19" spans="10:32" ht="15" customHeight="1">
      <c r="J19" s="328"/>
      <c r="K19" s="328"/>
      <c r="L19" s="328"/>
      <c r="M19" s="328"/>
      <c r="N19" s="347" t="s">
        <v>6</v>
      </c>
      <c r="O19" s="331" t="s">
        <v>309</v>
      </c>
      <c r="P19" s="332">
        <v>0.70833333333333326</v>
      </c>
      <c r="Q19" s="332">
        <v>0.25</v>
      </c>
      <c r="R19" s="332">
        <v>4.1666666666666671E-2</v>
      </c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8"/>
      <c r="AE19" s="328"/>
    </row>
    <row r="20" spans="10:32" ht="15" customHeight="1">
      <c r="J20" s="328"/>
      <c r="K20" s="328"/>
      <c r="L20" s="328"/>
      <c r="M20" s="328"/>
      <c r="N20" s="347"/>
      <c r="O20" s="331"/>
      <c r="P20" s="333"/>
      <c r="Q20" s="332"/>
      <c r="R20" s="333"/>
      <c r="S20" s="332"/>
      <c r="T20" s="333"/>
      <c r="U20" s="332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30"/>
    </row>
    <row r="21" spans="10:32" ht="15" customHeight="1">
      <c r="J21" s="328"/>
      <c r="K21" s="328"/>
      <c r="L21" s="328"/>
      <c r="M21" s="328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30"/>
    </row>
    <row r="22" spans="10:32" ht="15" customHeight="1">
      <c r="J22" s="328"/>
      <c r="K22" s="328"/>
      <c r="L22" s="328"/>
      <c r="M22" s="328"/>
      <c r="N22" s="328"/>
      <c r="O22" s="328"/>
      <c r="P22" s="328" t="s">
        <v>54</v>
      </c>
      <c r="Q22" s="328"/>
      <c r="R22" s="328"/>
      <c r="S22" s="328"/>
      <c r="T22" s="328"/>
      <c r="U22" s="328"/>
      <c r="V22" s="328"/>
      <c r="W22" s="328"/>
      <c r="X22" s="328"/>
      <c r="Y22" s="329"/>
      <c r="Z22" s="329"/>
      <c r="AA22" s="329"/>
      <c r="AB22" s="329"/>
      <c r="AC22" s="329"/>
      <c r="AD22" s="329"/>
      <c r="AE22" s="329"/>
    </row>
    <row r="23" spans="10:32" ht="15" customHeight="1"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9"/>
      <c r="W23" s="329"/>
      <c r="X23" s="329"/>
      <c r="Y23" s="329"/>
      <c r="Z23" s="329"/>
      <c r="AA23" s="329"/>
      <c r="AB23" s="329"/>
      <c r="AC23" s="328"/>
      <c r="AD23" s="328"/>
      <c r="AE23" s="328"/>
    </row>
    <row r="24" spans="10:32" ht="15" customHeight="1">
      <c r="J24" s="328"/>
      <c r="K24" s="328"/>
      <c r="L24" s="328"/>
      <c r="M24" s="328"/>
      <c r="N24" s="328"/>
      <c r="O24" s="328"/>
      <c r="P24" s="328" t="s">
        <v>55</v>
      </c>
      <c r="Q24" s="328" t="s">
        <v>56</v>
      </c>
      <c r="R24" s="328" t="s">
        <v>57</v>
      </c>
      <c r="S24" s="328" t="s">
        <v>58</v>
      </c>
      <c r="T24" s="328" t="s">
        <v>59</v>
      </c>
      <c r="U24" s="329"/>
      <c r="V24" s="329"/>
      <c r="W24" s="329"/>
      <c r="X24" s="329"/>
      <c r="Y24" s="329"/>
      <c r="Z24" s="329"/>
      <c r="AA24" s="328"/>
      <c r="AB24" s="328"/>
      <c r="AC24" s="328"/>
      <c r="AD24" s="328"/>
      <c r="AE24" s="328"/>
    </row>
    <row r="25" spans="10:32" ht="15" customHeight="1">
      <c r="J25" s="328"/>
      <c r="K25" s="328"/>
      <c r="L25" s="328"/>
      <c r="M25" s="328"/>
      <c r="N25" s="347" t="s">
        <v>6</v>
      </c>
      <c r="O25" s="331" t="s">
        <v>309</v>
      </c>
      <c r="P25" s="332">
        <v>0.39130434782608697</v>
      </c>
      <c r="Q25" s="332">
        <v>0.21739130434782608</v>
      </c>
      <c r="R25" s="332">
        <v>0.39130434782608697</v>
      </c>
      <c r="S25" s="332">
        <v>0</v>
      </c>
      <c r="T25" s="332">
        <v>0</v>
      </c>
      <c r="U25" s="329"/>
      <c r="V25" s="329"/>
      <c r="W25" s="329"/>
      <c r="X25" s="329"/>
      <c r="Y25" s="329"/>
      <c r="Z25" s="329"/>
      <c r="AA25" s="329"/>
      <c r="AB25" s="328"/>
      <c r="AC25" s="328"/>
      <c r="AD25" s="328"/>
      <c r="AE25" s="328"/>
    </row>
    <row r="26" spans="10:32" ht="15" customHeight="1">
      <c r="J26" s="328"/>
      <c r="K26" s="328"/>
      <c r="L26" s="328"/>
      <c r="M26" s="328"/>
      <c r="N26" s="347"/>
      <c r="O26" s="331"/>
      <c r="P26" s="333"/>
      <c r="Q26" s="332"/>
      <c r="R26" s="333"/>
      <c r="S26" s="332"/>
      <c r="T26" s="333"/>
      <c r="U26" s="332"/>
      <c r="V26" s="333"/>
      <c r="W26" s="332"/>
      <c r="X26" s="333"/>
      <c r="Y26" s="332"/>
      <c r="Z26" s="329"/>
      <c r="AA26" s="329"/>
      <c r="AB26" s="329"/>
      <c r="AC26" s="329"/>
      <c r="AD26" s="329"/>
      <c r="AE26" s="329"/>
      <c r="AF26" s="330"/>
    </row>
    <row r="27" spans="10:32" ht="15" customHeight="1">
      <c r="J27" s="328"/>
      <c r="K27" s="328"/>
      <c r="L27" s="328"/>
      <c r="M27" s="328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30"/>
    </row>
    <row r="28" spans="10:32" ht="15" customHeight="1">
      <c r="J28" s="328"/>
      <c r="K28" s="328"/>
      <c r="L28" s="328"/>
      <c r="M28" s="328"/>
      <c r="N28" s="348"/>
      <c r="O28" s="348"/>
      <c r="P28" s="334" t="s">
        <v>419</v>
      </c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30"/>
    </row>
    <row r="29" spans="10:32" ht="15" customHeight="1">
      <c r="J29" s="328"/>
      <c r="K29" s="328"/>
      <c r="L29" s="328"/>
      <c r="M29" s="328"/>
      <c r="N29" s="348"/>
      <c r="O29" s="348"/>
      <c r="P29" s="334" t="s">
        <v>420</v>
      </c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30"/>
    </row>
    <row r="30" spans="10:32" ht="15" customHeight="1">
      <c r="J30" s="328"/>
      <c r="K30" s="328"/>
      <c r="L30" s="328"/>
      <c r="M30" s="328"/>
      <c r="N30" s="331" t="s">
        <v>6</v>
      </c>
      <c r="O30" s="331" t="s">
        <v>309</v>
      </c>
      <c r="P30" s="335">
        <v>5.1052631578947363</v>
      </c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30"/>
    </row>
    <row r="31" spans="10:32" ht="15" customHeight="1">
      <c r="J31" s="328"/>
      <c r="K31" s="328"/>
      <c r="L31" s="328"/>
      <c r="M31" s="328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30"/>
    </row>
    <row r="32" spans="10:32" ht="15" customHeight="1">
      <c r="J32" s="328"/>
      <c r="K32" s="328"/>
      <c r="L32" s="328"/>
      <c r="M32" s="328"/>
      <c r="N32" s="348"/>
      <c r="O32" s="348"/>
      <c r="P32" s="349" t="s">
        <v>49</v>
      </c>
      <c r="Q32" s="349"/>
      <c r="R32" s="349"/>
      <c r="S32" s="349"/>
      <c r="T32" s="349"/>
      <c r="U32" s="34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30"/>
    </row>
    <row r="33" spans="10:32" ht="15" customHeight="1">
      <c r="J33" s="328"/>
      <c r="K33" s="328"/>
      <c r="L33" s="328"/>
      <c r="M33" s="328"/>
      <c r="N33" s="348"/>
      <c r="O33" s="348"/>
      <c r="P33" s="349" t="s">
        <v>50</v>
      </c>
      <c r="Q33" s="349"/>
      <c r="R33" s="349" t="s">
        <v>51</v>
      </c>
      <c r="S33" s="349"/>
      <c r="T33" s="349" t="s">
        <v>52</v>
      </c>
      <c r="U33" s="34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30"/>
    </row>
    <row r="34" spans="10:32" ht="15" customHeight="1">
      <c r="J34" s="328"/>
      <c r="K34" s="328"/>
      <c r="L34" s="328"/>
      <c r="M34" s="328"/>
      <c r="N34" s="348"/>
      <c r="O34" s="348"/>
      <c r="P34" s="334" t="s">
        <v>421</v>
      </c>
      <c r="Q34" s="334" t="s">
        <v>422</v>
      </c>
      <c r="R34" s="334" t="s">
        <v>421</v>
      </c>
      <c r="S34" s="334" t="s">
        <v>422</v>
      </c>
      <c r="T34" s="334" t="s">
        <v>421</v>
      </c>
      <c r="U34" s="334" t="s">
        <v>422</v>
      </c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30"/>
    </row>
    <row r="35" spans="10:32" ht="15" customHeight="1">
      <c r="J35" s="328"/>
      <c r="K35" s="328"/>
      <c r="L35" s="328"/>
      <c r="M35" s="328"/>
      <c r="N35" s="331" t="s">
        <v>6</v>
      </c>
      <c r="O35" s="331" t="s">
        <v>309</v>
      </c>
      <c r="P35" s="333">
        <v>10</v>
      </c>
      <c r="Q35" s="332">
        <v>0.43478260869565216</v>
      </c>
      <c r="R35" s="333">
        <v>4</v>
      </c>
      <c r="S35" s="332">
        <v>0.17391304347826086</v>
      </c>
      <c r="T35" s="333">
        <v>9</v>
      </c>
      <c r="U35" s="332">
        <v>0.39130434782608697</v>
      </c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30"/>
    </row>
    <row r="36" spans="10:32" ht="15" customHeight="1">
      <c r="J36" s="328"/>
      <c r="K36" s="328"/>
      <c r="L36" s="328"/>
      <c r="M36" s="328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30"/>
    </row>
    <row r="37" spans="10:32" ht="15" customHeight="1">
      <c r="J37" s="328"/>
      <c r="K37" s="328"/>
      <c r="L37" s="328"/>
      <c r="M37" s="328"/>
      <c r="N37" s="346" t="s">
        <v>423</v>
      </c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29"/>
      <c r="AC37" s="329"/>
      <c r="AD37" s="329"/>
      <c r="AE37" s="329"/>
      <c r="AF37" s="330"/>
    </row>
    <row r="38" spans="10:32" ht="15" customHeight="1"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9"/>
      <c r="AC38" s="329"/>
      <c r="AD38" s="329"/>
      <c r="AE38" s="329"/>
      <c r="AF38" s="330"/>
    </row>
    <row r="39" spans="10:32" ht="15" customHeight="1"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9"/>
      <c r="AC39" s="329"/>
      <c r="AD39" s="329"/>
      <c r="AE39" s="329"/>
      <c r="AF39" s="330"/>
    </row>
    <row r="40" spans="10:32" ht="15" customHeight="1"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9"/>
      <c r="AC40" s="329"/>
      <c r="AD40" s="329"/>
      <c r="AE40" s="329"/>
      <c r="AF40" s="330"/>
    </row>
    <row r="41" spans="10:32" ht="15" customHeight="1"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9"/>
      <c r="AC41" s="329"/>
      <c r="AD41" s="329"/>
      <c r="AE41" s="329"/>
      <c r="AF41" s="330"/>
    </row>
    <row r="42" spans="10:32" ht="15" customHeight="1"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9"/>
      <c r="AC42" s="329"/>
      <c r="AD42" s="329"/>
      <c r="AE42" s="329"/>
      <c r="AF42" s="330"/>
    </row>
    <row r="43" spans="10:32" ht="15" customHeight="1">
      <c r="J43" s="328"/>
      <c r="K43" s="328"/>
      <c r="L43" s="328"/>
      <c r="M43" s="328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30"/>
    </row>
    <row r="44" spans="10:32" ht="15" customHeight="1">
      <c r="J44" s="328"/>
      <c r="K44" s="328"/>
      <c r="L44" s="328"/>
      <c r="M44" s="328"/>
      <c r="N44" s="346" t="s">
        <v>77</v>
      </c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30"/>
    </row>
    <row r="45" spans="10:32" ht="15" customHeight="1">
      <c r="J45" s="328"/>
      <c r="K45" s="328"/>
      <c r="L45" s="328"/>
      <c r="M45" s="328"/>
      <c r="N45" s="328"/>
      <c r="O45" s="328"/>
      <c r="P45" s="328" t="s">
        <v>78</v>
      </c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30"/>
    </row>
    <row r="46" spans="10:32" ht="15" customHeight="1">
      <c r="J46" s="328"/>
      <c r="K46" s="328"/>
      <c r="L46" s="328"/>
      <c r="M46" s="328"/>
      <c r="N46" s="328"/>
      <c r="O46" s="328"/>
      <c r="P46" s="328" t="s">
        <v>85</v>
      </c>
      <c r="Q46" s="328"/>
      <c r="R46" s="328" t="s">
        <v>86</v>
      </c>
      <c r="S46" s="328"/>
      <c r="T46" s="329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</row>
    <row r="47" spans="10:32" ht="15" customHeight="1">
      <c r="J47" s="328"/>
      <c r="K47" s="328"/>
      <c r="L47" s="328"/>
      <c r="M47" s="328"/>
      <c r="N47" s="328"/>
      <c r="O47" s="328"/>
      <c r="P47" s="328" t="s">
        <v>421</v>
      </c>
      <c r="Q47" s="328" t="s">
        <v>422</v>
      </c>
      <c r="R47" s="328" t="s">
        <v>421</v>
      </c>
      <c r="S47" s="328" t="s">
        <v>422</v>
      </c>
      <c r="T47" s="329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</row>
    <row r="48" spans="10:32" ht="15" customHeight="1">
      <c r="J48" s="328"/>
      <c r="K48" s="328"/>
      <c r="L48" s="328"/>
      <c r="M48" s="328"/>
      <c r="N48" s="347" t="s">
        <v>6</v>
      </c>
      <c r="O48" s="331" t="s">
        <v>309</v>
      </c>
      <c r="P48" s="333">
        <v>1</v>
      </c>
      <c r="Q48" s="332">
        <v>4.3478260869565216E-2</v>
      </c>
      <c r="R48" s="333">
        <v>1</v>
      </c>
      <c r="S48" s="332">
        <v>4.3478260869565216E-2</v>
      </c>
      <c r="T48" s="336">
        <v>8.5999999999999993E-2</v>
      </c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</row>
    <row r="49" spans="10:31" ht="15" customHeight="1">
      <c r="J49" s="328"/>
      <c r="K49" s="328"/>
      <c r="L49" s="328"/>
      <c r="M49" s="328"/>
      <c r="N49" s="347"/>
      <c r="O49" s="331"/>
      <c r="P49" s="333"/>
      <c r="Q49" s="332"/>
      <c r="R49" s="333"/>
      <c r="S49" s="332"/>
      <c r="T49" s="329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</row>
    <row r="50" spans="10:31" ht="15" customHeight="1"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</row>
    <row r="51" spans="10:31" ht="15" customHeight="1"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</row>
    <row r="52" spans="10:31" ht="15" customHeight="1"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</row>
    <row r="53" spans="10:31" ht="15" customHeight="1"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</row>
    <row r="54" spans="10:31" ht="15" customHeight="1"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 t="s">
        <v>271</v>
      </c>
      <c r="W54" s="328" t="s">
        <v>272</v>
      </c>
      <c r="X54" s="328"/>
      <c r="Y54" s="328"/>
      <c r="Z54" s="328"/>
      <c r="AA54" s="328"/>
      <c r="AB54" s="328"/>
      <c r="AC54" s="328"/>
      <c r="AD54" s="328"/>
      <c r="AE54" s="328"/>
    </row>
    <row r="55" spans="10:31" ht="15" customHeight="1"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47" t="s">
        <v>6</v>
      </c>
      <c r="U55" s="331" t="s">
        <v>309</v>
      </c>
      <c r="V55" s="332">
        <v>0.54166666666666663</v>
      </c>
      <c r="W55" s="332">
        <v>0.66666666666666674</v>
      </c>
      <c r="X55" s="333"/>
      <c r="Y55" s="332"/>
      <c r="Z55" s="328"/>
      <c r="AA55" s="328"/>
      <c r="AB55" s="328"/>
      <c r="AC55" s="328"/>
      <c r="AD55" s="328"/>
      <c r="AE55" s="328"/>
    </row>
    <row r="56" spans="10:31" ht="15" customHeight="1"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47"/>
      <c r="U56" s="331"/>
      <c r="V56" s="332"/>
      <c r="W56" s="332"/>
      <c r="X56" s="333"/>
      <c r="Y56" s="332"/>
      <c r="Z56" s="328"/>
      <c r="AA56" s="328"/>
      <c r="AB56" s="328"/>
      <c r="AC56" s="328"/>
      <c r="AD56" s="328"/>
      <c r="AE56" s="328"/>
    </row>
    <row r="57" spans="10:31" ht="15" customHeight="1"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</row>
    <row r="58" spans="10:31" ht="15" customHeight="1"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</row>
    <row r="59" spans="10:31" ht="15" customHeight="1"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</row>
    <row r="60" spans="10:31" ht="15" customHeight="1"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</row>
    <row r="61" spans="10:31" ht="15" customHeight="1"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</row>
    <row r="62" spans="10:31" ht="15" customHeight="1"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</row>
    <row r="63" spans="10:31" ht="15" customHeight="1"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</row>
    <row r="64" spans="10:31" ht="15" customHeight="1"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mergeCells count="14">
    <mergeCell ref="N37:AA37"/>
    <mergeCell ref="N44:AE44"/>
    <mergeCell ref="N48:N49"/>
    <mergeCell ref="T55:T56"/>
    <mergeCell ref="B2:O2"/>
    <mergeCell ref="N15:U15"/>
    <mergeCell ref="N19:N20"/>
    <mergeCell ref="N25:N26"/>
    <mergeCell ref="N28:O29"/>
    <mergeCell ref="N32:O34"/>
    <mergeCell ref="P32:U32"/>
    <mergeCell ref="P33:Q33"/>
    <mergeCell ref="R33:S33"/>
    <mergeCell ref="T33:U3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AC427"/>
  <sheetViews>
    <sheetView showGridLines="0" workbookViewId="0">
      <selection activeCell="A2" sqref="A2:N2"/>
    </sheetView>
  </sheetViews>
  <sheetFormatPr defaultRowHeight="15"/>
  <cols>
    <col min="1" max="1" width="34.42578125" customWidth="1"/>
    <col min="2" max="2" width="9.7109375" bestFit="1" customWidth="1"/>
    <col min="3" max="3" width="7" bestFit="1" customWidth="1"/>
    <col min="4" max="6" width="9.7109375" bestFit="1" customWidth="1"/>
    <col min="7" max="7" width="9.140625" bestFit="1" customWidth="1"/>
    <col min="8" max="8" width="9.7109375" bestFit="1" customWidth="1"/>
    <col min="9" max="9" width="9.140625" customWidth="1"/>
    <col min="10" max="12" width="9.7109375" bestFit="1" customWidth="1"/>
    <col min="13" max="13" width="11.7109375" customWidth="1"/>
    <col min="14" max="14" width="9.85546875" bestFit="1" customWidth="1"/>
    <col min="15" max="15" width="7.5703125" bestFit="1" customWidth="1"/>
    <col min="16" max="17" width="9.85546875" bestFit="1" customWidth="1"/>
    <col min="18" max="18" width="9.7109375" bestFit="1" customWidth="1"/>
    <col min="19" max="19" width="8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11.5703125" customWidth="1"/>
    <col min="30" max="30" width="9.7109375" bestFit="1" customWidth="1"/>
    <col min="31" max="31" width="5" bestFit="1" customWidth="1"/>
    <col min="32" max="32" width="9.7109375" bestFit="1" customWidth="1"/>
    <col min="33" max="33" width="7" bestFit="1" customWidth="1"/>
    <col min="34" max="34" width="9.7109375" bestFit="1" customWidth="1"/>
    <col min="35" max="35" width="7" bestFit="1" customWidth="1"/>
    <col min="36" max="36" width="9.7109375" bestFit="1" customWidth="1"/>
    <col min="37" max="37" width="5" bestFit="1" customWidth="1"/>
    <col min="38" max="38" width="9.7109375" bestFit="1" customWidth="1"/>
    <col min="39" max="39" width="6" bestFit="1" customWidth="1"/>
    <col min="40" max="40" width="9.7109375" bestFit="1" customWidth="1"/>
    <col min="41" max="41" width="6" bestFit="1" customWidth="1"/>
    <col min="42" max="42" width="9.7109375" bestFit="1" customWidth="1"/>
    <col min="43" max="43" width="6" bestFit="1" customWidth="1"/>
    <col min="44" max="44" width="9.7109375" bestFit="1" customWidth="1"/>
    <col min="45" max="45" width="5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6" bestFit="1" customWidth="1"/>
    <col min="50" max="50" width="9.7109375" bestFit="1" customWidth="1"/>
    <col min="51" max="51" width="6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  <col min="58" max="58" width="9.5703125" customWidth="1"/>
    <col min="59" max="59" width="11.28515625" customWidth="1"/>
    <col min="60" max="60" width="9.5703125" customWidth="1"/>
    <col min="61" max="61" width="11.28515625" customWidth="1"/>
    <col min="62" max="62" width="9.5703125" customWidth="1"/>
    <col min="63" max="63" width="11.28515625" customWidth="1"/>
    <col min="64" max="64" width="9.5703125" customWidth="1"/>
    <col min="65" max="65" width="11.28515625" customWidth="1"/>
    <col min="66" max="66" width="9.5703125" customWidth="1"/>
    <col min="67" max="67" width="11.28515625" customWidth="1"/>
    <col min="68" max="68" width="9.5703125" customWidth="1"/>
  </cols>
  <sheetData>
    <row r="2" spans="1:14" ht="28.5">
      <c r="A2" s="339" t="s">
        <v>307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4" spans="1:14" ht="29.25" thickBot="1">
      <c r="A4" s="2" t="s">
        <v>222</v>
      </c>
      <c r="B4" s="2"/>
      <c r="C4" s="3"/>
      <c r="D4" s="3"/>
      <c r="E4" s="4"/>
    </row>
    <row r="5" spans="1:14">
      <c r="A5" s="1"/>
    </row>
    <row r="6" spans="1:14" ht="32.25" thickBot="1">
      <c r="A6" s="204" t="s">
        <v>223</v>
      </c>
      <c r="B6" s="204"/>
      <c r="C6" s="204"/>
    </row>
    <row r="8" spans="1:14" ht="15" customHeight="1" thickBot="1">
      <c r="A8" s="350" t="s">
        <v>0</v>
      </c>
      <c r="B8" s="350"/>
      <c r="C8" s="350"/>
      <c r="D8" s="350"/>
      <c r="E8" s="350"/>
    </row>
    <row r="9" spans="1:14" ht="15" customHeight="1" thickTop="1">
      <c r="A9" s="351"/>
      <c r="B9" s="354" t="s">
        <v>1</v>
      </c>
      <c r="C9" s="355"/>
      <c r="D9" s="355"/>
      <c r="E9" s="356"/>
      <c r="F9" s="362" t="s">
        <v>244</v>
      </c>
      <c r="G9" s="363"/>
    </row>
    <row r="10" spans="1:14" ht="15" customHeight="1">
      <c r="A10" s="352"/>
      <c r="B10" s="357" t="s">
        <v>2</v>
      </c>
      <c r="C10" s="358"/>
      <c r="D10" s="358" t="s">
        <v>3</v>
      </c>
      <c r="E10" s="359"/>
      <c r="F10" s="364"/>
      <c r="G10" s="365"/>
    </row>
    <row r="11" spans="1:14" ht="15" customHeight="1" thickBot="1">
      <c r="A11" s="353"/>
      <c r="B11" s="186" t="s">
        <v>4</v>
      </c>
      <c r="C11" s="187" t="s">
        <v>5</v>
      </c>
      <c r="D11" s="187" t="s">
        <v>4</v>
      </c>
      <c r="E11" s="188" t="s">
        <v>5</v>
      </c>
      <c r="F11" s="187" t="s">
        <v>4</v>
      </c>
      <c r="G11" s="188" t="s">
        <v>5</v>
      </c>
    </row>
    <row r="12" spans="1:14" ht="15" customHeight="1" thickTop="1">
      <c r="A12" s="172" t="s">
        <v>309</v>
      </c>
      <c r="B12" s="173">
        <v>12</v>
      </c>
      <c r="C12" s="174">
        <v>0.5</v>
      </c>
      <c r="D12" s="175">
        <v>12</v>
      </c>
      <c r="E12" s="176">
        <v>0.5</v>
      </c>
      <c r="F12" s="175">
        <v>24</v>
      </c>
      <c r="G12" s="176">
        <f>24/41</f>
        <v>0.58536585365853655</v>
      </c>
    </row>
    <row r="13" spans="1:14" ht="15" customHeight="1" thickBot="1">
      <c r="A13" s="177" t="s">
        <v>10</v>
      </c>
      <c r="B13" s="178">
        <v>12</v>
      </c>
      <c r="C13" s="179">
        <v>0.5</v>
      </c>
      <c r="D13" s="180">
        <v>12</v>
      </c>
      <c r="E13" s="181">
        <v>0.5</v>
      </c>
      <c r="F13" s="180">
        <v>24</v>
      </c>
      <c r="G13" s="181">
        <v>0.58499999999999996</v>
      </c>
    </row>
    <row r="14" spans="1:14" ht="15" customHeight="1" thickTop="1"/>
    <row r="15" spans="1:14" ht="15" customHeight="1" thickBot="1">
      <c r="A15" s="350" t="s">
        <v>11</v>
      </c>
      <c r="B15" s="350"/>
      <c r="C15" s="350"/>
      <c r="D15" s="350"/>
      <c r="E15" s="350"/>
      <c r="F15" s="350"/>
      <c r="G15" s="350"/>
    </row>
    <row r="16" spans="1:14" ht="15" customHeight="1" thickTop="1">
      <c r="A16" s="351"/>
      <c r="B16" s="354" t="s">
        <v>12</v>
      </c>
      <c r="C16" s="355"/>
      <c r="D16" s="355"/>
      <c r="E16" s="355"/>
      <c r="F16" s="355"/>
      <c r="G16" s="356"/>
    </row>
    <row r="17" spans="1:11" ht="45" customHeight="1">
      <c r="A17" s="352"/>
      <c r="B17" s="357" t="s">
        <v>13</v>
      </c>
      <c r="C17" s="358"/>
      <c r="D17" s="358" t="s">
        <v>14</v>
      </c>
      <c r="E17" s="358"/>
      <c r="F17" s="358" t="s">
        <v>15</v>
      </c>
      <c r="G17" s="359"/>
    </row>
    <row r="18" spans="1:11" ht="15" customHeight="1" thickBot="1">
      <c r="A18" s="353"/>
      <c r="B18" s="186" t="s">
        <v>4</v>
      </c>
      <c r="C18" s="187" t="s">
        <v>5</v>
      </c>
      <c r="D18" s="187" t="s">
        <v>4</v>
      </c>
      <c r="E18" s="187" t="s">
        <v>5</v>
      </c>
      <c r="F18" s="187" t="s">
        <v>4</v>
      </c>
      <c r="G18" s="188" t="s">
        <v>5</v>
      </c>
    </row>
    <row r="19" spans="1:11" ht="15" customHeight="1" thickTop="1">
      <c r="A19" s="172" t="s">
        <v>309</v>
      </c>
      <c r="B19" s="173">
        <v>17</v>
      </c>
      <c r="C19" s="174">
        <v>0.70833333333333326</v>
      </c>
      <c r="D19" s="175">
        <v>6</v>
      </c>
      <c r="E19" s="174">
        <v>0.25</v>
      </c>
      <c r="F19" s="175">
        <v>1</v>
      </c>
      <c r="G19" s="176">
        <v>4.1666666666666671E-2</v>
      </c>
    </row>
    <row r="20" spans="1:11" ht="15" customHeight="1" thickBot="1">
      <c r="A20" s="177" t="s">
        <v>10</v>
      </c>
      <c r="B20" s="178">
        <v>17</v>
      </c>
      <c r="C20" s="179">
        <v>0.70833333333333326</v>
      </c>
      <c r="D20" s="180">
        <v>6</v>
      </c>
      <c r="E20" s="179">
        <v>0.25</v>
      </c>
      <c r="F20" s="180">
        <v>1</v>
      </c>
      <c r="G20" s="181">
        <v>4.1666666666666671E-2</v>
      </c>
    </row>
    <row r="21" spans="1:11" ht="15" customHeight="1" thickTop="1"/>
    <row r="22" spans="1:11" ht="15" customHeight="1" thickBot="1">
      <c r="A22" s="350" t="s">
        <v>16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</row>
    <row r="23" spans="1:11" ht="15" customHeight="1" thickTop="1">
      <c r="A23" s="351"/>
      <c r="B23" s="354" t="s">
        <v>17</v>
      </c>
      <c r="C23" s="355"/>
      <c r="D23" s="355"/>
      <c r="E23" s="355"/>
      <c r="F23" s="355"/>
      <c r="G23" s="355"/>
      <c r="H23" s="355"/>
      <c r="I23" s="355"/>
      <c r="J23" s="355"/>
      <c r="K23" s="356"/>
    </row>
    <row r="24" spans="1:11" ht="50.25" customHeight="1">
      <c r="A24" s="352"/>
      <c r="B24" s="357" t="s">
        <v>18</v>
      </c>
      <c r="C24" s="358"/>
      <c r="D24" s="358" t="s">
        <v>19</v>
      </c>
      <c r="E24" s="358"/>
      <c r="F24" s="358" t="s">
        <v>20</v>
      </c>
      <c r="G24" s="358"/>
      <c r="H24" s="358" t="s">
        <v>21</v>
      </c>
      <c r="I24" s="358"/>
      <c r="J24" s="358" t="s">
        <v>22</v>
      </c>
      <c r="K24" s="359"/>
    </row>
    <row r="25" spans="1:11" ht="15" customHeight="1" thickBot="1">
      <c r="A25" s="353"/>
      <c r="B25" s="186" t="s">
        <v>4</v>
      </c>
      <c r="C25" s="187" t="s">
        <v>5</v>
      </c>
      <c r="D25" s="187" t="s">
        <v>4</v>
      </c>
      <c r="E25" s="187" t="s">
        <v>5</v>
      </c>
      <c r="F25" s="187" t="s">
        <v>4</v>
      </c>
      <c r="G25" s="187" t="s">
        <v>5</v>
      </c>
      <c r="H25" s="187" t="s">
        <v>4</v>
      </c>
      <c r="I25" s="187" t="s">
        <v>5</v>
      </c>
      <c r="J25" s="187" t="s">
        <v>4</v>
      </c>
      <c r="K25" s="188" t="s">
        <v>5</v>
      </c>
    </row>
    <row r="26" spans="1:11" ht="15" customHeight="1" thickTop="1">
      <c r="A26" s="172" t="s">
        <v>309</v>
      </c>
      <c r="B26" s="173">
        <v>8</v>
      </c>
      <c r="C26" s="174">
        <v>0.34782608695652173</v>
      </c>
      <c r="D26" s="175">
        <v>13</v>
      </c>
      <c r="E26" s="174">
        <v>0.56521739130434778</v>
      </c>
      <c r="F26" s="175">
        <v>0</v>
      </c>
      <c r="G26" s="174">
        <v>0</v>
      </c>
      <c r="H26" s="175">
        <v>2</v>
      </c>
      <c r="I26" s="174">
        <v>8.6956521739130432E-2</v>
      </c>
      <c r="J26" s="175">
        <v>0</v>
      </c>
      <c r="K26" s="176">
        <v>0</v>
      </c>
    </row>
    <row r="27" spans="1:11" ht="15" customHeight="1" thickBot="1">
      <c r="A27" s="177" t="s">
        <v>10</v>
      </c>
      <c r="B27" s="178">
        <v>8</v>
      </c>
      <c r="C27" s="179">
        <v>0.34782608695652173</v>
      </c>
      <c r="D27" s="180">
        <v>13</v>
      </c>
      <c r="E27" s="179">
        <v>0.56521739130434778</v>
      </c>
      <c r="F27" s="180">
        <v>0</v>
      </c>
      <c r="G27" s="179">
        <v>0</v>
      </c>
      <c r="H27" s="180">
        <v>2</v>
      </c>
      <c r="I27" s="179">
        <v>8.6956521739130432E-2</v>
      </c>
      <c r="J27" s="180">
        <v>0</v>
      </c>
      <c r="K27" s="181">
        <v>0</v>
      </c>
    </row>
    <row r="28" spans="1:11" ht="15" customHeight="1" thickTop="1">
      <c r="A28" s="201"/>
      <c r="B28" s="202"/>
      <c r="C28" s="203"/>
      <c r="D28" s="202"/>
      <c r="E28" s="203"/>
      <c r="F28" s="202"/>
      <c r="G28" s="203"/>
      <c r="H28" s="202"/>
      <c r="I28" s="203"/>
      <c r="J28" s="202"/>
      <c r="K28" s="203"/>
    </row>
    <row r="29" spans="1:11" ht="30.75" customHeight="1" thickBot="1">
      <c r="A29" s="204" t="s">
        <v>425</v>
      </c>
      <c r="B29" s="204"/>
      <c r="C29" s="204"/>
      <c r="D29" s="204"/>
      <c r="E29" s="203"/>
      <c r="F29" s="202"/>
      <c r="G29" s="203"/>
      <c r="H29" s="202"/>
      <c r="I29" s="203"/>
      <c r="J29" s="202"/>
      <c r="K29" s="203"/>
    </row>
    <row r="30" spans="1:11">
      <c r="A30" s="417" t="s">
        <v>424</v>
      </c>
      <c r="E30" s="203"/>
      <c r="F30" s="202"/>
      <c r="G30" s="203"/>
      <c r="H30" s="202"/>
      <c r="I30" s="203"/>
      <c r="J30" s="202"/>
      <c r="K30" s="203"/>
    </row>
    <row r="31" spans="1:11" ht="27" customHeight="1">
      <c r="A31" s="75" t="s">
        <v>225</v>
      </c>
      <c r="E31" s="203"/>
      <c r="F31" s="202"/>
      <c r="G31" s="203"/>
      <c r="H31" s="202"/>
      <c r="I31" s="203"/>
      <c r="J31" s="202"/>
      <c r="K31" s="203"/>
    </row>
    <row r="32" spans="1:11" ht="15" customHeight="1"/>
    <row r="33" spans="1:17" ht="15" customHeight="1" thickBot="1">
      <c r="A33" s="350" t="s">
        <v>23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</row>
    <row r="34" spans="1:17" ht="15" customHeight="1" thickTop="1">
      <c r="A34" s="351"/>
      <c r="B34" s="354" t="s">
        <v>24</v>
      </c>
      <c r="C34" s="355"/>
      <c r="D34" s="355"/>
      <c r="E34" s="355"/>
      <c r="F34" s="355" t="s">
        <v>25</v>
      </c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6"/>
    </row>
    <row r="35" spans="1:17" ht="36" customHeight="1">
      <c r="A35" s="352"/>
      <c r="B35" s="357" t="s">
        <v>26</v>
      </c>
      <c r="C35" s="358"/>
      <c r="D35" s="358" t="s">
        <v>27</v>
      </c>
      <c r="E35" s="358"/>
      <c r="F35" s="358" t="s">
        <v>28</v>
      </c>
      <c r="G35" s="358"/>
      <c r="H35" s="358" t="s">
        <v>29</v>
      </c>
      <c r="I35" s="358"/>
      <c r="J35" s="358" t="s">
        <v>30</v>
      </c>
      <c r="K35" s="358"/>
      <c r="L35" s="358" t="s">
        <v>31</v>
      </c>
      <c r="M35" s="358"/>
      <c r="N35" s="358" t="s">
        <v>32</v>
      </c>
      <c r="O35" s="358"/>
      <c r="P35" s="358" t="s">
        <v>33</v>
      </c>
      <c r="Q35" s="359"/>
    </row>
    <row r="36" spans="1:17" ht="15" customHeight="1" thickBot="1">
      <c r="A36" s="353"/>
      <c r="B36" s="186" t="s">
        <v>4</v>
      </c>
      <c r="C36" s="187" t="s">
        <v>5</v>
      </c>
      <c r="D36" s="187" t="s">
        <v>4</v>
      </c>
      <c r="E36" s="187" t="s">
        <v>5</v>
      </c>
      <c r="F36" s="187" t="s">
        <v>4</v>
      </c>
      <c r="G36" s="187" t="s">
        <v>5</v>
      </c>
      <c r="H36" s="187" t="s">
        <v>4</v>
      </c>
      <c r="I36" s="187" t="s">
        <v>5</v>
      </c>
      <c r="J36" s="187" t="s">
        <v>4</v>
      </c>
      <c r="K36" s="187" t="s">
        <v>5</v>
      </c>
      <c r="L36" s="187" t="s">
        <v>4</v>
      </c>
      <c r="M36" s="187" t="s">
        <v>5</v>
      </c>
      <c r="N36" s="187" t="s">
        <v>4</v>
      </c>
      <c r="O36" s="187" t="s">
        <v>5</v>
      </c>
      <c r="P36" s="187" t="s">
        <v>4</v>
      </c>
      <c r="Q36" s="188" t="s">
        <v>5</v>
      </c>
    </row>
    <row r="37" spans="1:17" ht="15" customHeight="1" thickTop="1">
      <c r="A37" s="172" t="s">
        <v>309</v>
      </c>
      <c r="B37" s="173">
        <v>16</v>
      </c>
      <c r="C37" s="174">
        <v>0.69565217391304346</v>
      </c>
      <c r="D37" s="175">
        <v>7</v>
      </c>
      <c r="E37" s="174">
        <v>0.30434782608695654</v>
      </c>
      <c r="F37" s="175">
        <v>12</v>
      </c>
      <c r="G37" s="174">
        <v>0.52173913043478259</v>
      </c>
      <c r="H37" s="175">
        <v>6</v>
      </c>
      <c r="I37" s="174">
        <v>0.2608695652173913</v>
      </c>
      <c r="J37" s="175">
        <v>2</v>
      </c>
      <c r="K37" s="174">
        <v>8.6956521739130432E-2</v>
      </c>
      <c r="L37" s="175">
        <v>1</v>
      </c>
      <c r="M37" s="174">
        <v>4.3478260869565216E-2</v>
      </c>
      <c r="N37" s="175">
        <v>1</v>
      </c>
      <c r="O37" s="174">
        <v>4.3478260869565216E-2</v>
      </c>
      <c r="P37" s="175">
        <v>1</v>
      </c>
      <c r="Q37" s="176">
        <v>4.3478260869565216E-2</v>
      </c>
    </row>
    <row r="38" spans="1:17" ht="15" customHeight="1" thickBot="1">
      <c r="A38" s="177" t="s">
        <v>10</v>
      </c>
      <c r="B38" s="178">
        <v>16</v>
      </c>
      <c r="C38" s="179">
        <v>0.69565217391304346</v>
      </c>
      <c r="D38" s="180">
        <v>7</v>
      </c>
      <c r="E38" s="179">
        <v>0.30434782608695654</v>
      </c>
      <c r="F38" s="180">
        <v>12</v>
      </c>
      <c r="G38" s="179">
        <v>0.52173913043478259</v>
      </c>
      <c r="H38" s="180">
        <v>6</v>
      </c>
      <c r="I38" s="179">
        <v>0.2608695652173913</v>
      </c>
      <c r="J38" s="180">
        <v>2</v>
      </c>
      <c r="K38" s="179">
        <v>8.6956521739130432E-2</v>
      </c>
      <c r="L38" s="180">
        <v>1</v>
      </c>
      <c r="M38" s="179">
        <v>4.3478260869565216E-2</v>
      </c>
      <c r="N38" s="180">
        <v>1</v>
      </c>
      <c r="O38" s="179">
        <v>4.3478260869565216E-2</v>
      </c>
      <c r="P38" s="180">
        <v>1</v>
      </c>
      <c r="Q38" s="181">
        <v>4.3478260869565216E-2</v>
      </c>
    </row>
    <row r="39" spans="1:17" ht="15" customHeight="1" thickTop="1"/>
    <row r="40" spans="1:17" ht="15" customHeight="1" thickBot="1">
      <c r="A40" s="369" t="s">
        <v>430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</row>
    <row r="41" spans="1:17" ht="15" customHeight="1" thickTop="1">
      <c r="A41" s="351"/>
      <c r="B41" s="366" t="s">
        <v>288</v>
      </c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8"/>
    </row>
    <row r="42" spans="1:17" ht="71.25" customHeight="1">
      <c r="A42" s="352"/>
      <c r="B42" s="357" t="s">
        <v>34</v>
      </c>
      <c r="C42" s="358"/>
      <c r="D42" s="358" t="s">
        <v>35</v>
      </c>
      <c r="E42" s="358"/>
      <c r="F42" s="358" t="s">
        <v>36</v>
      </c>
      <c r="G42" s="358"/>
      <c r="H42" s="358" t="s">
        <v>37</v>
      </c>
      <c r="I42" s="358"/>
      <c r="J42" s="358" t="s">
        <v>38</v>
      </c>
      <c r="K42" s="358"/>
      <c r="L42" s="358" t="s">
        <v>39</v>
      </c>
      <c r="M42" s="359"/>
    </row>
    <row r="43" spans="1:17" ht="15" customHeight="1" thickBot="1">
      <c r="A43" s="353"/>
      <c r="B43" s="186" t="s">
        <v>4</v>
      </c>
      <c r="C43" s="187" t="s">
        <v>5</v>
      </c>
      <c r="D43" s="187" t="s">
        <v>4</v>
      </c>
      <c r="E43" s="187" t="s">
        <v>5</v>
      </c>
      <c r="F43" s="187" t="s">
        <v>4</v>
      </c>
      <c r="G43" s="187" t="s">
        <v>5</v>
      </c>
      <c r="H43" s="187" t="s">
        <v>4</v>
      </c>
      <c r="I43" s="187" t="s">
        <v>5</v>
      </c>
      <c r="J43" s="187" t="s">
        <v>4</v>
      </c>
      <c r="K43" s="187" t="s">
        <v>5</v>
      </c>
      <c r="L43" s="187" t="s">
        <v>4</v>
      </c>
      <c r="M43" s="188" t="s">
        <v>5</v>
      </c>
    </row>
    <row r="44" spans="1:17" ht="15" customHeight="1" thickTop="1">
      <c r="A44" s="172" t="s">
        <v>309</v>
      </c>
      <c r="B44" s="173">
        <v>10</v>
      </c>
      <c r="C44" s="174">
        <v>0.43478260869565216</v>
      </c>
      <c r="D44" s="175">
        <v>1</v>
      </c>
      <c r="E44" s="174">
        <v>4.3478260869565216E-2</v>
      </c>
      <c r="F44" s="175">
        <v>5</v>
      </c>
      <c r="G44" s="174">
        <v>0.21739130434782608</v>
      </c>
      <c r="H44" s="175">
        <v>1</v>
      </c>
      <c r="I44" s="174">
        <v>4.3478260869565216E-2</v>
      </c>
      <c r="J44" s="175">
        <v>1</v>
      </c>
      <c r="K44" s="174">
        <v>4.3478260869565216E-2</v>
      </c>
      <c r="L44" s="175">
        <v>5</v>
      </c>
      <c r="M44" s="176">
        <v>0.21739130434782608</v>
      </c>
    </row>
    <row r="45" spans="1:17" ht="15" customHeight="1" thickBot="1">
      <c r="A45" s="177" t="s">
        <v>10</v>
      </c>
      <c r="B45" s="178">
        <v>10</v>
      </c>
      <c r="C45" s="179">
        <v>0.43478260869565216</v>
      </c>
      <c r="D45" s="180">
        <v>1</v>
      </c>
      <c r="E45" s="179">
        <v>4.3478260869565216E-2</v>
      </c>
      <c r="F45" s="180">
        <v>5</v>
      </c>
      <c r="G45" s="179">
        <v>0.21739130434782608</v>
      </c>
      <c r="H45" s="180">
        <v>1</v>
      </c>
      <c r="I45" s="179">
        <v>4.3478260869565216E-2</v>
      </c>
      <c r="J45" s="180">
        <v>1</v>
      </c>
      <c r="K45" s="179">
        <v>4.3478260869565216E-2</v>
      </c>
      <c r="L45" s="180">
        <v>5</v>
      </c>
      <c r="M45" s="181">
        <v>0.21739130434782608</v>
      </c>
    </row>
    <row r="46" spans="1:17" ht="15" customHeight="1" thickTop="1">
      <c r="A46" s="201"/>
      <c r="B46" s="202"/>
      <c r="C46" s="203"/>
      <c r="D46" s="202"/>
      <c r="E46" s="203"/>
      <c r="F46" s="202"/>
      <c r="G46" s="203"/>
      <c r="H46" s="202"/>
      <c r="I46" s="203"/>
      <c r="J46" s="202"/>
      <c r="K46" s="203"/>
      <c r="L46" s="202"/>
      <c r="M46" s="203"/>
    </row>
    <row r="47" spans="1:17" ht="30" customHeight="1">
      <c r="A47" s="75" t="s">
        <v>226</v>
      </c>
    </row>
    <row r="48" spans="1:17" ht="30" customHeight="1">
      <c r="A48" s="75"/>
    </row>
    <row r="49" spans="1:13" ht="15" customHeight="1" thickBot="1">
      <c r="A49" s="350" t="s">
        <v>289</v>
      </c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</row>
    <row r="50" spans="1:13" ht="15" customHeight="1" thickTop="1">
      <c r="A50" s="351"/>
      <c r="B50" s="354" t="s">
        <v>42</v>
      </c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6"/>
    </row>
    <row r="51" spans="1:13" ht="15" customHeight="1">
      <c r="A51" s="352"/>
      <c r="B51" s="360" t="s">
        <v>310</v>
      </c>
      <c r="C51" s="358"/>
      <c r="D51" s="361" t="s">
        <v>43</v>
      </c>
      <c r="E51" s="358"/>
      <c r="F51" s="361" t="s">
        <v>44</v>
      </c>
      <c r="G51" s="358"/>
      <c r="H51" s="361" t="s">
        <v>45</v>
      </c>
      <c r="I51" s="358"/>
      <c r="J51" s="361" t="s">
        <v>46</v>
      </c>
      <c r="K51" s="358"/>
      <c r="L51" s="361" t="s">
        <v>47</v>
      </c>
      <c r="M51" s="359"/>
    </row>
    <row r="52" spans="1:13" ht="15" customHeight="1" thickBot="1">
      <c r="A52" s="353"/>
      <c r="B52" s="186" t="s">
        <v>4</v>
      </c>
      <c r="C52" s="187" t="s">
        <v>5</v>
      </c>
      <c r="D52" s="187" t="s">
        <v>4</v>
      </c>
      <c r="E52" s="187" t="s">
        <v>5</v>
      </c>
      <c r="F52" s="187" t="s">
        <v>4</v>
      </c>
      <c r="G52" s="187" t="s">
        <v>5</v>
      </c>
      <c r="H52" s="187" t="s">
        <v>4</v>
      </c>
      <c r="I52" s="187" t="s">
        <v>5</v>
      </c>
      <c r="J52" s="187" t="s">
        <v>4</v>
      </c>
      <c r="K52" s="187" t="s">
        <v>5</v>
      </c>
      <c r="L52" s="187" t="s">
        <v>4</v>
      </c>
      <c r="M52" s="188" t="s">
        <v>5</v>
      </c>
    </row>
    <row r="53" spans="1:13" ht="15" customHeight="1" thickTop="1">
      <c r="A53" s="172" t="s">
        <v>309</v>
      </c>
      <c r="B53" s="173">
        <v>1</v>
      </c>
      <c r="C53" s="174">
        <v>4.3478260869565216E-2</v>
      </c>
      <c r="D53" s="175">
        <v>2</v>
      </c>
      <c r="E53" s="174">
        <v>8.6956521739130432E-2</v>
      </c>
      <c r="F53" s="175">
        <v>3</v>
      </c>
      <c r="G53" s="174">
        <v>0.13043478260869565</v>
      </c>
      <c r="H53" s="175">
        <v>8</v>
      </c>
      <c r="I53" s="174">
        <v>0.34782608695652173</v>
      </c>
      <c r="J53" s="175">
        <v>8</v>
      </c>
      <c r="K53" s="174">
        <v>0.34782608695652173</v>
      </c>
      <c r="L53" s="175">
        <v>1</v>
      </c>
      <c r="M53" s="176">
        <v>4.3478260869565216E-2</v>
      </c>
    </row>
    <row r="54" spans="1:13" ht="15" customHeight="1" thickBot="1">
      <c r="A54" s="177" t="s">
        <v>10</v>
      </c>
      <c r="B54" s="178">
        <v>1</v>
      </c>
      <c r="C54" s="179">
        <v>4.3478260869565216E-2</v>
      </c>
      <c r="D54" s="180">
        <v>2</v>
      </c>
      <c r="E54" s="179">
        <v>8.6956521739130432E-2</v>
      </c>
      <c r="F54" s="180">
        <v>3</v>
      </c>
      <c r="G54" s="179">
        <v>0.13043478260869565</v>
      </c>
      <c r="H54" s="180">
        <v>8</v>
      </c>
      <c r="I54" s="179">
        <v>0.34782608695652173</v>
      </c>
      <c r="J54" s="180">
        <v>8</v>
      </c>
      <c r="K54" s="179">
        <v>0.34782608695652173</v>
      </c>
      <c r="L54" s="180">
        <v>1</v>
      </c>
      <c r="M54" s="181">
        <v>4.3478260869565216E-2</v>
      </c>
    </row>
    <row r="55" spans="1:13" ht="15" customHeight="1" thickTop="1"/>
    <row r="56" spans="1:13" ht="15" customHeight="1" thickBot="1">
      <c r="A56" s="350" t="s">
        <v>290</v>
      </c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</row>
    <row r="57" spans="1:13" ht="15" customHeight="1" thickTop="1">
      <c r="A57" s="351"/>
      <c r="B57" s="354" t="s">
        <v>49</v>
      </c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6"/>
    </row>
    <row r="58" spans="1:13" ht="15" customHeight="1">
      <c r="A58" s="352"/>
      <c r="B58" s="357" t="s">
        <v>50</v>
      </c>
      <c r="C58" s="358"/>
      <c r="D58" s="358"/>
      <c r="E58" s="358"/>
      <c r="F58" s="358" t="s">
        <v>51</v>
      </c>
      <c r="G58" s="358"/>
      <c r="H58" s="358"/>
      <c r="I58" s="358"/>
      <c r="J58" s="358" t="s">
        <v>52</v>
      </c>
      <c r="K58" s="358"/>
      <c r="L58" s="358"/>
      <c r="M58" s="359"/>
    </row>
    <row r="59" spans="1:13" ht="33.75" customHeight="1">
      <c r="A59" s="352"/>
      <c r="B59" s="357" t="s">
        <v>266</v>
      </c>
      <c r="C59" s="358"/>
      <c r="D59" s="358"/>
      <c r="E59" s="358"/>
      <c r="F59" s="358" t="s">
        <v>266</v>
      </c>
      <c r="G59" s="358"/>
      <c r="H59" s="358"/>
      <c r="I59" s="358"/>
      <c r="J59" s="358" t="s">
        <v>266</v>
      </c>
      <c r="K59" s="358"/>
      <c r="L59" s="358"/>
      <c r="M59" s="359"/>
    </row>
    <row r="60" spans="1:13" ht="15" customHeight="1">
      <c r="A60" s="352"/>
      <c r="B60" s="357" t="s">
        <v>26</v>
      </c>
      <c r="C60" s="358"/>
      <c r="D60" s="358" t="s">
        <v>291</v>
      </c>
      <c r="E60" s="358"/>
      <c r="F60" s="358" t="s">
        <v>26</v>
      </c>
      <c r="G60" s="358"/>
      <c r="H60" s="358" t="s">
        <v>291</v>
      </c>
      <c r="I60" s="358"/>
      <c r="J60" s="358" t="s">
        <v>26</v>
      </c>
      <c r="K60" s="358"/>
      <c r="L60" s="358" t="s">
        <v>291</v>
      </c>
      <c r="M60" s="359"/>
    </row>
    <row r="61" spans="1:13" ht="15" customHeight="1" thickBot="1">
      <c r="A61" s="353"/>
      <c r="B61" s="186" t="s">
        <v>4</v>
      </c>
      <c r="C61" s="187" t="s">
        <v>5</v>
      </c>
      <c r="D61" s="187" t="s">
        <v>4</v>
      </c>
      <c r="E61" s="187" t="s">
        <v>5</v>
      </c>
      <c r="F61" s="187" t="s">
        <v>4</v>
      </c>
      <c r="G61" s="187" t="s">
        <v>5</v>
      </c>
      <c r="H61" s="187" t="s">
        <v>4</v>
      </c>
      <c r="I61" s="187" t="s">
        <v>5</v>
      </c>
      <c r="J61" s="187" t="s">
        <v>4</v>
      </c>
      <c r="K61" s="187" t="s">
        <v>5</v>
      </c>
      <c r="L61" s="187" t="s">
        <v>4</v>
      </c>
      <c r="M61" s="188" t="s">
        <v>5</v>
      </c>
    </row>
    <row r="62" spans="1:13" ht="15" customHeight="1" thickTop="1">
      <c r="A62" s="172" t="s">
        <v>309</v>
      </c>
      <c r="B62" s="173">
        <v>0</v>
      </c>
      <c r="C62" s="174">
        <v>0</v>
      </c>
      <c r="D62" s="175">
        <v>10</v>
      </c>
      <c r="E62" s="174">
        <v>0.43478260869565216</v>
      </c>
      <c r="F62" s="175">
        <v>0</v>
      </c>
      <c r="G62" s="174">
        <v>0</v>
      </c>
      <c r="H62" s="175">
        <v>4</v>
      </c>
      <c r="I62" s="174">
        <v>0.17391304347826086</v>
      </c>
      <c r="J62" s="175">
        <v>8</v>
      </c>
      <c r="K62" s="174">
        <v>0.34782608695652173</v>
      </c>
      <c r="L62" s="175">
        <v>1</v>
      </c>
      <c r="M62" s="174">
        <v>4.3478260869565216E-2</v>
      </c>
    </row>
    <row r="63" spans="1:13" ht="15" customHeight="1" thickBot="1">
      <c r="A63" s="177" t="s">
        <v>10</v>
      </c>
      <c r="B63" s="178">
        <v>0</v>
      </c>
      <c r="C63" s="179">
        <v>0</v>
      </c>
      <c r="D63" s="180">
        <v>10</v>
      </c>
      <c r="E63" s="179">
        <v>0.435</v>
      </c>
      <c r="F63" s="180">
        <v>0</v>
      </c>
      <c r="G63" s="179">
        <v>0</v>
      </c>
      <c r="H63" s="180">
        <v>4</v>
      </c>
      <c r="I63" s="179">
        <v>0.17399999999999999</v>
      </c>
      <c r="J63" s="180">
        <v>8</v>
      </c>
      <c r="K63" s="179">
        <v>0.34799999999999998</v>
      </c>
      <c r="L63" s="180">
        <v>1</v>
      </c>
      <c r="M63" s="181">
        <v>4.2999999999999997E-2</v>
      </c>
    </row>
    <row r="64" spans="1:13" ht="15" customHeight="1" thickTop="1"/>
    <row r="65" spans="1:11" ht="15" customHeight="1" thickBot="1">
      <c r="A65" s="350" t="s">
        <v>53</v>
      </c>
      <c r="B65" s="350"/>
      <c r="C65" s="350"/>
      <c r="D65" s="350"/>
      <c r="E65" s="350"/>
      <c r="F65" s="350"/>
      <c r="G65" s="350"/>
      <c r="H65" s="350"/>
      <c r="I65" s="350"/>
      <c r="J65" s="350"/>
      <c r="K65" s="350"/>
    </row>
    <row r="66" spans="1:11" ht="15" customHeight="1" thickTop="1">
      <c r="A66" s="351"/>
      <c r="B66" s="354" t="s">
        <v>54</v>
      </c>
      <c r="C66" s="355"/>
      <c r="D66" s="355"/>
      <c r="E66" s="355"/>
      <c r="F66" s="355"/>
      <c r="G66" s="355"/>
      <c r="H66" s="355"/>
      <c r="I66" s="355"/>
      <c r="J66" s="355"/>
      <c r="K66" s="356"/>
    </row>
    <row r="67" spans="1:11" ht="15" customHeight="1">
      <c r="A67" s="352"/>
      <c r="B67" s="357" t="s">
        <v>55</v>
      </c>
      <c r="C67" s="358"/>
      <c r="D67" s="358" t="s">
        <v>56</v>
      </c>
      <c r="E67" s="358"/>
      <c r="F67" s="358" t="s">
        <v>57</v>
      </c>
      <c r="G67" s="358"/>
      <c r="H67" s="358" t="s">
        <v>58</v>
      </c>
      <c r="I67" s="358"/>
      <c r="J67" s="358" t="s">
        <v>59</v>
      </c>
      <c r="K67" s="359"/>
    </row>
    <row r="68" spans="1:11" ht="15" customHeight="1" thickBot="1">
      <c r="A68" s="353"/>
      <c r="B68" s="186" t="s">
        <v>4</v>
      </c>
      <c r="C68" s="187" t="s">
        <v>5</v>
      </c>
      <c r="D68" s="187" t="s">
        <v>4</v>
      </c>
      <c r="E68" s="187" t="s">
        <v>5</v>
      </c>
      <c r="F68" s="187" t="s">
        <v>4</v>
      </c>
      <c r="G68" s="187" t="s">
        <v>5</v>
      </c>
      <c r="H68" s="187" t="s">
        <v>4</v>
      </c>
      <c r="I68" s="187" t="s">
        <v>5</v>
      </c>
      <c r="J68" s="187" t="s">
        <v>4</v>
      </c>
      <c r="K68" s="188" t="s">
        <v>5</v>
      </c>
    </row>
    <row r="69" spans="1:11" ht="15" customHeight="1" thickTop="1">
      <c r="A69" s="172" t="s">
        <v>309</v>
      </c>
      <c r="B69" s="173">
        <v>9</v>
      </c>
      <c r="C69" s="174">
        <v>0.39130434782608697</v>
      </c>
      <c r="D69" s="175">
        <v>5</v>
      </c>
      <c r="E69" s="174">
        <v>0.21739130434782608</v>
      </c>
      <c r="F69" s="175">
        <v>9</v>
      </c>
      <c r="G69" s="174">
        <v>0.39130434782608697</v>
      </c>
      <c r="H69" s="175">
        <v>0</v>
      </c>
      <c r="I69" s="174">
        <v>0</v>
      </c>
      <c r="J69" s="175">
        <v>0</v>
      </c>
      <c r="K69" s="176">
        <v>0</v>
      </c>
    </row>
    <row r="70" spans="1:11" ht="15" customHeight="1" thickBot="1">
      <c r="A70" s="177" t="s">
        <v>10</v>
      </c>
      <c r="B70" s="178">
        <v>9</v>
      </c>
      <c r="C70" s="179">
        <v>0.39130434782608697</v>
      </c>
      <c r="D70" s="180">
        <v>5</v>
      </c>
      <c r="E70" s="179">
        <v>0.21739130434782608</v>
      </c>
      <c r="F70" s="180">
        <v>9</v>
      </c>
      <c r="G70" s="179">
        <v>0.39130434782608697</v>
      </c>
      <c r="H70" s="180">
        <v>0</v>
      </c>
      <c r="I70" s="179">
        <v>0</v>
      </c>
      <c r="J70" s="180">
        <v>0</v>
      </c>
      <c r="K70" s="181">
        <v>0</v>
      </c>
    </row>
    <row r="71" spans="1:11" ht="15" customHeight="1" thickTop="1"/>
    <row r="72" spans="1:11" ht="15" customHeight="1">
      <c r="A72" s="417" t="s">
        <v>426</v>
      </c>
    </row>
    <row r="73" spans="1:11" ht="15" customHeight="1" thickBot="1">
      <c r="A73" s="350" t="s">
        <v>292</v>
      </c>
      <c r="B73" s="350"/>
      <c r="C73" s="350"/>
      <c r="D73" s="350"/>
      <c r="E73" s="350"/>
    </row>
    <row r="74" spans="1:11" ht="15" customHeight="1" thickTop="1">
      <c r="A74" s="351"/>
      <c r="B74" s="354" t="s">
        <v>293</v>
      </c>
      <c r="C74" s="355"/>
      <c r="D74" s="355"/>
      <c r="E74" s="356"/>
    </row>
    <row r="75" spans="1:11" ht="15" customHeight="1">
      <c r="A75" s="352"/>
      <c r="B75" s="357" t="s">
        <v>294</v>
      </c>
      <c r="C75" s="358"/>
      <c r="D75" s="358" t="s">
        <v>295</v>
      </c>
      <c r="E75" s="359"/>
    </row>
    <row r="76" spans="1:11" ht="15" customHeight="1" thickBot="1">
      <c r="A76" s="353"/>
      <c r="B76" s="186" t="s">
        <v>4</v>
      </c>
      <c r="C76" s="187" t="s">
        <v>5</v>
      </c>
      <c r="D76" s="187" t="s">
        <v>4</v>
      </c>
      <c r="E76" s="188" t="s">
        <v>5</v>
      </c>
    </row>
    <row r="77" spans="1:11" ht="15" customHeight="1" thickTop="1">
      <c r="A77" s="172" t="s">
        <v>309</v>
      </c>
      <c r="B77" s="173">
        <v>4</v>
      </c>
      <c r="C77" s="174">
        <v>0.8</v>
      </c>
      <c r="D77" s="175">
        <v>1</v>
      </c>
      <c r="E77" s="176">
        <v>0.2</v>
      </c>
    </row>
    <row r="78" spans="1:11" ht="15" customHeight="1" thickBot="1">
      <c r="A78" s="177" t="s">
        <v>10</v>
      </c>
      <c r="B78" s="178">
        <v>4</v>
      </c>
      <c r="C78" s="179">
        <v>0.8</v>
      </c>
      <c r="D78" s="180">
        <v>1</v>
      </c>
      <c r="E78" s="181">
        <v>0.2</v>
      </c>
    </row>
    <row r="79" spans="1:11" ht="15" customHeight="1" thickTop="1"/>
    <row r="80" spans="1:11" ht="15" customHeight="1">
      <c r="A80" s="417" t="s">
        <v>427</v>
      </c>
    </row>
    <row r="81" spans="1:19" ht="15" customHeight="1" thickBot="1">
      <c r="A81" s="350" t="s">
        <v>60</v>
      </c>
      <c r="B81" s="350"/>
      <c r="C81" s="350"/>
      <c r="D81" s="350"/>
      <c r="E81" s="350"/>
    </row>
    <row r="82" spans="1:19" ht="15" customHeight="1" thickTop="1">
      <c r="A82" s="351"/>
      <c r="B82" s="354" t="s">
        <v>429</v>
      </c>
      <c r="C82" s="355"/>
      <c r="D82" s="355"/>
      <c r="E82" s="356"/>
    </row>
    <row r="83" spans="1:19" ht="15" customHeight="1">
      <c r="A83" s="352"/>
      <c r="B83" s="357" t="s">
        <v>26</v>
      </c>
      <c r="C83" s="358"/>
      <c r="D83" s="358" t="s">
        <v>27</v>
      </c>
      <c r="E83" s="359"/>
    </row>
    <row r="84" spans="1:19" ht="15" customHeight="1" thickBot="1">
      <c r="A84" s="353"/>
      <c r="B84" s="186" t="s">
        <v>4</v>
      </c>
      <c r="C84" s="187" t="s">
        <v>5</v>
      </c>
      <c r="D84" s="187" t="s">
        <v>4</v>
      </c>
      <c r="E84" s="188" t="s">
        <v>5</v>
      </c>
    </row>
    <row r="85" spans="1:19" ht="15" customHeight="1" thickTop="1">
      <c r="A85" s="172" t="s">
        <v>309</v>
      </c>
      <c r="B85" s="173">
        <v>3</v>
      </c>
      <c r="C85" s="174">
        <v>0.13043478260869565</v>
      </c>
      <c r="D85" s="175">
        <v>20</v>
      </c>
      <c r="E85" s="176">
        <v>0.86956521739130432</v>
      </c>
    </row>
    <row r="86" spans="1:19" ht="15" customHeight="1" thickBot="1">
      <c r="A86" s="177" t="s">
        <v>10</v>
      </c>
      <c r="B86" s="178">
        <v>3</v>
      </c>
      <c r="C86" s="179">
        <v>0.13043478260869565</v>
      </c>
      <c r="D86" s="180">
        <v>20</v>
      </c>
      <c r="E86" s="181">
        <v>0.86956521739130432</v>
      </c>
    </row>
    <row r="87" spans="1:19" ht="15" customHeight="1" thickTop="1"/>
    <row r="88" spans="1:19" ht="15" customHeight="1">
      <c r="A88" s="417" t="s">
        <v>428</v>
      </c>
    </row>
    <row r="89" spans="1:19" ht="15" customHeight="1" thickBot="1">
      <c r="A89" s="350" t="s">
        <v>62</v>
      </c>
      <c r="B89" s="350"/>
      <c r="C89" s="350"/>
      <c r="D89" s="350"/>
      <c r="E89" s="350"/>
      <c r="F89" s="350"/>
      <c r="G89" s="350"/>
    </row>
    <row r="90" spans="1:19" ht="15" customHeight="1" thickTop="1">
      <c r="A90" s="351"/>
      <c r="B90" s="354" t="s">
        <v>63</v>
      </c>
      <c r="C90" s="355"/>
      <c r="D90" s="355"/>
      <c r="E90" s="355"/>
      <c r="F90" s="355"/>
      <c r="G90" s="356"/>
    </row>
    <row r="91" spans="1:19" ht="30" customHeight="1">
      <c r="A91" s="352"/>
      <c r="B91" s="357" t="s">
        <v>64</v>
      </c>
      <c r="C91" s="358"/>
      <c r="D91" s="358" t="s">
        <v>65</v>
      </c>
      <c r="E91" s="358"/>
      <c r="F91" s="358" t="s">
        <v>33</v>
      </c>
      <c r="G91" s="359"/>
    </row>
    <row r="92" spans="1:19" ht="15" customHeight="1" thickBot="1">
      <c r="A92" s="353"/>
      <c r="B92" s="186" t="s">
        <v>4</v>
      </c>
      <c r="C92" s="187" t="s">
        <v>5</v>
      </c>
      <c r="D92" s="187" t="s">
        <v>4</v>
      </c>
      <c r="E92" s="187" t="s">
        <v>5</v>
      </c>
      <c r="F92" s="187" t="s">
        <v>4</v>
      </c>
      <c r="G92" s="188" t="s">
        <v>5</v>
      </c>
    </row>
    <row r="93" spans="1:19" ht="15" customHeight="1" thickTop="1">
      <c r="A93" s="172" t="s">
        <v>309</v>
      </c>
      <c r="B93" s="173">
        <v>1</v>
      </c>
      <c r="C93" s="174">
        <v>0.125</v>
      </c>
      <c r="D93" s="175">
        <v>5</v>
      </c>
      <c r="E93" s="174">
        <v>0.625</v>
      </c>
      <c r="F93" s="175">
        <v>2</v>
      </c>
      <c r="G93" s="176">
        <v>0.25</v>
      </c>
    </row>
    <row r="94" spans="1:19" ht="15" customHeight="1" thickBot="1">
      <c r="A94" s="177" t="s">
        <v>10</v>
      </c>
      <c r="B94" s="178">
        <v>1</v>
      </c>
      <c r="C94" s="179">
        <v>0.125</v>
      </c>
      <c r="D94" s="180">
        <v>5</v>
      </c>
      <c r="E94" s="179">
        <v>0.625</v>
      </c>
      <c r="F94" s="180">
        <v>2</v>
      </c>
      <c r="G94" s="181">
        <v>0.25</v>
      </c>
    </row>
    <row r="95" spans="1:19" ht="15" customHeight="1" thickTop="1"/>
    <row r="96" spans="1:19" ht="15" customHeight="1" thickBot="1">
      <c r="A96" s="350" t="s">
        <v>296</v>
      </c>
      <c r="B96" s="350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</row>
    <row r="97" spans="1:19" ht="15" customHeight="1" thickTop="1">
      <c r="A97" s="351"/>
      <c r="B97" s="354" t="s">
        <v>66</v>
      </c>
      <c r="C97" s="355"/>
      <c r="D97" s="355"/>
      <c r="E97" s="355"/>
      <c r="F97" s="355" t="s">
        <v>67</v>
      </c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6"/>
    </row>
    <row r="98" spans="1:19" ht="36" customHeight="1">
      <c r="A98" s="352"/>
      <c r="B98" s="357" t="s">
        <v>68</v>
      </c>
      <c r="C98" s="358"/>
      <c r="D98" s="358" t="s">
        <v>69</v>
      </c>
      <c r="E98" s="358"/>
      <c r="F98" s="358" t="s">
        <v>70</v>
      </c>
      <c r="G98" s="358"/>
      <c r="H98" s="358" t="s">
        <v>71</v>
      </c>
      <c r="I98" s="358"/>
      <c r="J98" s="358" t="s">
        <v>72</v>
      </c>
      <c r="K98" s="358"/>
      <c r="L98" s="358" t="s">
        <v>73</v>
      </c>
      <c r="M98" s="358"/>
      <c r="N98" s="358" t="s">
        <v>74</v>
      </c>
      <c r="O98" s="358"/>
      <c r="P98" s="358" t="s">
        <v>75</v>
      </c>
      <c r="Q98" s="358"/>
      <c r="R98" s="358" t="s">
        <v>76</v>
      </c>
      <c r="S98" s="359"/>
    </row>
    <row r="99" spans="1:19" ht="15" customHeight="1" thickBot="1">
      <c r="A99" s="353"/>
      <c r="B99" s="186" t="s">
        <v>4</v>
      </c>
      <c r="C99" s="187" t="s">
        <v>5</v>
      </c>
      <c r="D99" s="187" t="s">
        <v>4</v>
      </c>
      <c r="E99" s="187" t="s">
        <v>5</v>
      </c>
      <c r="F99" s="187" t="s">
        <v>4</v>
      </c>
      <c r="G99" s="187" t="s">
        <v>5</v>
      </c>
      <c r="H99" s="187" t="s">
        <v>4</v>
      </c>
      <c r="I99" s="187" t="s">
        <v>5</v>
      </c>
      <c r="J99" s="187" t="s">
        <v>4</v>
      </c>
      <c r="K99" s="187" t="s">
        <v>5</v>
      </c>
      <c r="L99" s="187" t="s">
        <v>4</v>
      </c>
      <c r="M99" s="187" t="s">
        <v>5</v>
      </c>
      <c r="N99" s="187" t="s">
        <v>4</v>
      </c>
      <c r="O99" s="187" t="s">
        <v>5</v>
      </c>
      <c r="P99" s="187" t="s">
        <v>4</v>
      </c>
      <c r="Q99" s="187" t="s">
        <v>5</v>
      </c>
      <c r="R99" s="187" t="s">
        <v>4</v>
      </c>
      <c r="S99" s="188" t="s">
        <v>5</v>
      </c>
    </row>
    <row r="100" spans="1:19" ht="15" customHeight="1" thickTop="1">
      <c r="A100" s="172" t="s">
        <v>309</v>
      </c>
      <c r="B100" s="173">
        <v>1</v>
      </c>
      <c r="C100" s="174">
        <v>4.3478260869565216E-2</v>
      </c>
      <c r="D100" s="175">
        <v>22</v>
      </c>
      <c r="E100" s="174">
        <v>0.95652173913043481</v>
      </c>
      <c r="F100" s="175">
        <v>21</v>
      </c>
      <c r="G100" s="174">
        <v>0.91304347826086951</v>
      </c>
      <c r="H100" s="175">
        <v>1</v>
      </c>
      <c r="I100" s="174">
        <v>4.3478260869565216E-2</v>
      </c>
      <c r="J100" s="175">
        <v>1</v>
      </c>
      <c r="K100" s="174">
        <v>4.3478260869565216E-2</v>
      </c>
      <c r="L100" s="175">
        <v>0</v>
      </c>
      <c r="M100" s="174">
        <v>0</v>
      </c>
      <c r="N100" s="175">
        <v>0</v>
      </c>
      <c r="O100" s="174">
        <v>0</v>
      </c>
      <c r="P100" s="175">
        <v>0</v>
      </c>
      <c r="Q100" s="174">
        <v>0</v>
      </c>
      <c r="R100" s="175">
        <v>0</v>
      </c>
      <c r="S100" s="176">
        <v>0</v>
      </c>
    </row>
    <row r="101" spans="1:19" ht="15" customHeight="1" thickBot="1">
      <c r="A101" s="177" t="s">
        <v>10</v>
      </c>
      <c r="B101" s="178">
        <v>1</v>
      </c>
      <c r="C101" s="179">
        <v>4.3478260869565216E-2</v>
      </c>
      <c r="D101" s="180">
        <v>22</v>
      </c>
      <c r="E101" s="179">
        <v>0.95652173913043481</v>
      </c>
      <c r="F101" s="180">
        <v>21</v>
      </c>
      <c r="G101" s="179">
        <v>0.91304347826086951</v>
      </c>
      <c r="H101" s="180">
        <v>1</v>
      </c>
      <c r="I101" s="179">
        <v>4.3478260869565216E-2</v>
      </c>
      <c r="J101" s="180">
        <v>1</v>
      </c>
      <c r="K101" s="179">
        <v>4.3478260869565216E-2</v>
      </c>
      <c r="L101" s="180">
        <v>0</v>
      </c>
      <c r="M101" s="179">
        <v>0</v>
      </c>
      <c r="N101" s="180">
        <v>0</v>
      </c>
      <c r="O101" s="179">
        <v>0</v>
      </c>
      <c r="P101" s="180">
        <v>0</v>
      </c>
      <c r="Q101" s="179">
        <v>0</v>
      </c>
      <c r="R101" s="180">
        <v>0</v>
      </c>
      <c r="S101" s="181">
        <v>0</v>
      </c>
    </row>
    <row r="102" spans="1:19" ht="15" customHeight="1" thickTop="1"/>
    <row r="103" spans="1:19" ht="15" customHeight="1" thickBot="1">
      <c r="A103" s="350" t="s">
        <v>77</v>
      </c>
      <c r="B103" s="350"/>
      <c r="C103" s="350"/>
      <c r="D103" s="350"/>
      <c r="E103" s="350"/>
      <c r="F103" s="350"/>
      <c r="G103" s="350"/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</row>
    <row r="104" spans="1:19" ht="15" customHeight="1" thickTop="1">
      <c r="A104" s="351"/>
      <c r="B104" s="354" t="s">
        <v>78</v>
      </c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6"/>
    </row>
    <row r="105" spans="1:19" ht="27" customHeight="1">
      <c r="A105" s="352"/>
      <c r="B105" s="357" t="s">
        <v>79</v>
      </c>
      <c r="C105" s="358"/>
      <c r="D105" s="358" t="s">
        <v>80</v>
      </c>
      <c r="E105" s="358"/>
      <c r="F105" s="358" t="s">
        <v>81</v>
      </c>
      <c r="G105" s="358"/>
      <c r="H105" s="358" t="s">
        <v>82</v>
      </c>
      <c r="I105" s="358"/>
      <c r="J105" s="358" t="s">
        <v>83</v>
      </c>
      <c r="K105" s="358"/>
      <c r="L105" s="358" t="s">
        <v>84</v>
      </c>
      <c r="M105" s="358"/>
      <c r="N105" s="358" t="s">
        <v>85</v>
      </c>
      <c r="O105" s="358"/>
      <c r="P105" s="358" t="s">
        <v>86</v>
      </c>
      <c r="Q105" s="359"/>
    </row>
    <row r="106" spans="1:19" ht="15" customHeight="1" thickBot="1">
      <c r="A106" s="353"/>
      <c r="B106" s="186" t="s">
        <v>4</v>
      </c>
      <c r="C106" s="187" t="s">
        <v>5</v>
      </c>
      <c r="D106" s="187" t="s">
        <v>4</v>
      </c>
      <c r="E106" s="187" t="s">
        <v>5</v>
      </c>
      <c r="F106" s="187" t="s">
        <v>4</v>
      </c>
      <c r="G106" s="187" t="s">
        <v>5</v>
      </c>
      <c r="H106" s="187" t="s">
        <v>4</v>
      </c>
      <c r="I106" s="187" t="s">
        <v>5</v>
      </c>
      <c r="J106" s="187" t="s">
        <v>4</v>
      </c>
      <c r="K106" s="187" t="s">
        <v>5</v>
      </c>
      <c r="L106" s="187" t="s">
        <v>4</v>
      </c>
      <c r="M106" s="187" t="s">
        <v>5</v>
      </c>
      <c r="N106" s="187" t="s">
        <v>4</v>
      </c>
      <c r="O106" s="187" t="s">
        <v>5</v>
      </c>
      <c r="P106" s="187" t="s">
        <v>4</v>
      </c>
      <c r="Q106" s="188" t="s">
        <v>5</v>
      </c>
    </row>
    <row r="107" spans="1:19" ht="15" customHeight="1" thickTop="1">
      <c r="A107" s="172" t="s">
        <v>309</v>
      </c>
      <c r="B107" s="173">
        <v>4</v>
      </c>
      <c r="C107" s="174">
        <v>0.17391304347826086</v>
      </c>
      <c r="D107" s="175">
        <v>2</v>
      </c>
      <c r="E107" s="174">
        <v>8.6956521739130432E-2</v>
      </c>
      <c r="F107" s="175">
        <v>7</v>
      </c>
      <c r="G107" s="174">
        <v>0.30434782608695654</v>
      </c>
      <c r="H107" s="175">
        <v>2</v>
      </c>
      <c r="I107" s="174">
        <v>8.6956521739130432E-2</v>
      </c>
      <c r="J107" s="175">
        <v>3</v>
      </c>
      <c r="K107" s="174">
        <v>0.13043478260869565</v>
      </c>
      <c r="L107" s="175">
        <v>3</v>
      </c>
      <c r="M107" s="174">
        <v>0.13043478260869565</v>
      </c>
      <c r="N107" s="175">
        <v>1</v>
      </c>
      <c r="O107" s="174">
        <v>4.3478260869565216E-2</v>
      </c>
      <c r="P107" s="175">
        <v>1</v>
      </c>
      <c r="Q107" s="176">
        <v>4.3478260869565216E-2</v>
      </c>
    </row>
    <row r="108" spans="1:19" ht="15" customHeight="1" thickBot="1">
      <c r="A108" s="177" t="s">
        <v>10</v>
      </c>
      <c r="B108" s="178">
        <v>4</v>
      </c>
      <c r="C108" s="179">
        <v>0.17391304347826086</v>
      </c>
      <c r="D108" s="180">
        <v>2</v>
      </c>
      <c r="E108" s="179">
        <v>8.6956521739130432E-2</v>
      </c>
      <c r="F108" s="180">
        <v>7</v>
      </c>
      <c r="G108" s="179">
        <v>0.30434782608695654</v>
      </c>
      <c r="H108" s="180">
        <v>2</v>
      </c>
      <c r="I108" s="179">
        <v>8.6956521739130432E-2</v>
      </c>
      <c r="J108" s="180">
        <v>3</v>
      </c>
      <c r="K108" s="179">
        <v>0.13043478260869565</v>
      </c>
      <c r="L108" s="180">
        <v>3</v>
      </c>
      <c r="M108" s="179">
        <v>0.13043478260869565</v>
      </c>
      <c r="N108" s="180">
        <v>1</v>
      </c>
      <c r="O108" s="179">
        <v>4.3478260869565216E-2</v>
      </c>
      <c r="P108" s="180">
        <v>1</v>
      </c>
      <c r="Q108" s="181">
        <v>4.3478260869565216E-2</v>
      </c>
    </row>
    <row r="109" spans="1:19" ht="15" customHeight="1" thickTop="1"/>
    <row r="110" spans="1:19" ht="15" customHeight="1" thickBot="1">
      <c r="A110" s="350" t="s">
        <v>87</v>
      </c>
      <c r="B110" s="350"/>
      <c r="C110" s="350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</row>
    <row r="111" spans="1:19" ht="15" customHeight="1" thickTop="1">
      <c r="A111" s="351"/>
      <c r="B111" s="354" t="s">
        <v>88</v>
      </c>
      <c r="C111" s="355"/>
      <c r="D111" s="355"/>
      <c r="E111" s="355"/>
      <c r="F111" s="355"/>
      <c r="G111" s="355"/>
      <c r="H111" s="355"/>
      <c r="I111" s="355"/>
      <c r="J111" s="355"/>
      <c r="K111" s="355"/>
      <c r="L111" s="355"/>
      <c r="M111" s="356"/>
    </row>
    <row r="112" spans="1:19" ht="15" customHeight="1">
      <c r="A112" s="352"/>
      <c r="B112" s="357" t="s">
        <v>89</v>
      </c>
      <c r="C112" s="358"/>
      <c r="D112" s="358" t="s">
        <v>90</v>
      </c>
      <c r="E112" s="358"/>
      <c r="F112" s="358" t="s">
        <v>91</v>
      </c>
      <c r="G112" s="358"/>
      <c r="H112" s="358" t="s">
        <v>92</v>
      </c>
      <c r="I112" s="358"/>
      <c r="J112" s="358" t="s">
        <v>93</v>
      </c>
      <c r="K112" s="358"/>
      <c r="L112" s="358" t="s">
        <v>94</v>
      </c>
      <c r="M112" s="359"/>
    </row>
    <row r="113" spans="1:25" ht="15" customHeight="1" thickBot="1">
      <c r="A113" s="353"/>
      <c r="B113" s="186" t="s">
        <v>4</v>
      </c>
      <c r="C113" s="187" t="s">
        <v>5</v>
      </c>
      <c r="D113" s="187" t="s">
        <v>4</v>
      </c>
      <c r="E113" s="187" t="s">
        <v>5</v>
      </c>
      <c r="F113" s="187" t="s">
        <v>4</v>
      </c>
      <c r="G113" s="187" t="s">
        <v>5</v>
      </c>
      <c r="H113" s="187" t="s">
        <v>4</v>
      </c>
      <c r="I113" s="187" t="s">
        <v>5</v>
      </c>
      <c r="J113" s="187" t="s">
        <v>4</v>
      </c>
      <c r="K113" s="187" t="s">
        <v>5</v>
      </c>
      <c r="L113" s="187" t="s">
        <v>4</v>
      </c>
      <c r="M113" s="188" t="s">
        <v>5</v>
      </c>
    </row>
    <row r="114" spans="1:25" ht="15" customHeight="1" thickTop="1">
      <c r="A114" s="172" t="s">
        <v>309</v>
      </c>
      <c r="B114" s="173">
        <v>10</v>
      </c>
      <c r="C114" s="174">
        <v>0.43478260869565216</v>
      </c>
      <c r="D114" s="175">
        <v>3</v>
      </c>
      <c r="E114" s="174">
        <v>0.13043478260869565</v>
      </c>
      <c r="F114" s="175">
        <v>0</v>
      </c>
      <c r="G114" s="174">
        <v>0</v>
      </c>
      <c r="H114" s="175">
        <v>1</v>
      </c>
      <c r="I114" s="174">
        <v>4.3478260869565216E-2</v>
      </c>
      <c r="J114" s="175">
        <v>1</v>
      </c>
      <c r="K114" s="174">
        <v>4.3478260869565216E-2</v>
      </c>
      <c r="L114" s="175">
        <v>8</v>
      </c>
      <c r="M114" s="176">
        <v>0.34782608695652173</v>
      </c>
    </row>
    <row r="115" spans="1:25" ht="15" customHeight="1" thickBot="1">
      <c r="A115" s="177" t="s">
        <v>10</v>
      </c>
      <c r="B115" s="178">
        <v>10</v>
      </c>
      <c r="C115" s="179">
        <v>0.43478260869565216</v>
      </c>
      <c r="D115" s="180">
        <v>3</v>
      </c>
      <c r="E115" s="179">
        <v>0.13043478260869565</v>
      </c>
      <c r="F115" s="180">
        <v>0</v>
      </c>
      <c r="G115" s="179">
        <v>0</v>
      </c>
      <c r="H115" s="180">
        <v>1</v>
      </c>
      <c r="I115" s="179">
        <v>4.3478260869565216E-2</v>
      </c>
      <c r="J115" s="180">
        <v>1</v>
      </c>
      <c r="K115" s="179">
        <v>4.3478260869565216E-2</v>
      </c>
      <c r="L115" s="180">
        <v>8</v>
      </c>
      <c r="M115" s="181">
        <v>0.34782608695652173</v>
      </c>
    </row>
    <row r="116" spans="1:25" ht="15" customHeight="1" thickTop="1"/>
    <row r="117" spans="1:25" ht="15" customHeight="1" thickBot="1">
      <c r="A117" s="350" t="s">
        <v>95</v>
      </c>
      <c r="B117" s="350"/>
      <c r="C117" s="350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</row>
    <row r="118" spans="1:25" ht="63.75" customHeight="1" thickTop="1">
      <c r="A118" s="351"/>
      <c r="B118" s="354" t="s">
        <v>96</v>
      </c>
      <c r="C118" s="355"/>
      <c r="D118" s="355" t="s">
        <v>97</v>
      </c>
      <c r="E118" s="355"/>
      <c r="F118" s="355" t="s">
        <v>98</v>
      </c>
      <c r="G118" s="355"/>
      <c r="H118" s="355" t="s">
        <v>99</v>
      </c>
      <c r="I118" s="355"/>
      <c r="J118" s="355" t="s">
        <v>100</v>
      </c>
      <c r="K118" s="355"/>
      <c r="L118" s="355" t="s">
        <v>101</v>
      </c>
      <c r="M118" s="355"/>
      <c r="N118" s="355" t="s">
        <v>102</v>
      </c>
      <c r="O118" s="355"/>
      <c r="P118" s="355" t="s">
        <v>297</v>
      </c>
      <c r="Q118" s="355"/>
      <c r="R118" s="355" t="s">
        <v>298</v>
      </c>
      <c r="S118" s="356"/>
    </row>
    <row r="119" spans="1:25" ht="15" customHeight="1" thickBot="1">
      <c r="A119" s="353"/>
      <c r="B119" s="186" t="s">
        <v>4</v>
      </c>
      <c r="C119" s="187" t="s">
        <v>5</v>
      </c>
      <c r="D119" s="187" t="s">
        <v>4</v>
      </c>
      <c r="E119" s="187" t="s">
        <v>5</v>
      </c>
      <c r="F119" s="187" t="s">
        <v>4</v>
      </c>
      <c r="G119" s="187" t="s">
        <v>5</v>
      </c>
      <c r="H119" s="187" t="s">
        <v>4</v>
      </c>
      <c r="I119" s="187" t="s">
        <v>5</v>
      </c>
      <c r="J119" s="187" t="s">
        <v>4</v>
      </c>
      <c r="K119" s="187" t="s">
        <v>5</v>
      </c>
      <c r="L119" s="187" t="s">
        <v>4</v>
      </c>
      <c r="M119" s="187" t="s">
        <v>5</v>
      </c>
      <c r="N119" s="187" t="s">
        <v>4</v>
      </c>
      <c r="O119" s="187" t="s">
        <v>5</v>
      </c>
      <c r="P119" s="187" t="s">
        <v>4</v>
      </c>
      <c r="Q119" s="187" t="s">
        <v>5</v>
      </c>
      <c r="R119" s="187" t="s">
        <v>4</v>
      </c>
      <c r="S119" s="188" t="s">
        <v>5</v>
      </c>
    </row>
    <row r="120" spans="1:25" ht="15" customHeight="1" thickTop="1">
      <c r="A120" s="172" t="s">
        <v>309</v>
      </c>
      <c r="B120" s="173">
        <v>7</v>
      </c>
      <c r="C120" s="176">
        <f>B120/$T$120</f>
        <v>0.26923076923076922</v>
      </c>
      <c r="D120" s="175">
        <v>8</v>
      </c>
      <c r="E120" s="176">
        <f>D120/$T$120</f>
        <v>0.30769230769230771</v>
      </c>
      <c r="F120" s="175">
        <v>0</v>
      </c>
      <c r="G120" s="176">
        <f>F120/$T$120</f>
        <v>0</v>
      </c>
      <c r="H120" s="175">
        <v>1</v>
      </c>
      <c r="I120" s="176">
        <f>H120/$T$120</f>
        <v>3.8461538461538464E-2</v>
      </c>
      <c r="J120" s="175">
        <v>0</v>
      </c>
      <c r="K120" s="176">
        <f>J120/$T$120</f>
        <v>0</v>
      </c>
      <c r="L120" s="175">
        <v>0</v>
      </c>
      <c r="M120" s="176">
        <f>L120/$T$120</f>
        <v>0</v>
      </c>
      <c r="N120" s="175">
        <v>4</v>
      </c>
      <c r="O120" s="176">
        <f>N120/$T$120</f>
        <v>0.15384615384615385</v>
      </c>
      <c r="P120" s="175">
        <v>4</v>
      </c>
      <c r="Q120" s="176">
        <f>P120/$T$120</f>
        <v>0.15384615384615385</v>
      </c>
      <c r="R120" s="175">
        <v>2</v>
      </c>
      <c r="S120" s="176">
        <f>R120/$T$120</f>
        <v>7.6923076923076927E-2</v>
      </c>
      <c r="T120" s="189">
        <v>26</v>
      </c>
    </row>
    <row r="121" spans="1:25" ht="15" customHeight="1" thickBot="1">
      <c r="A121" s="418" t="s">
        <v>10</v>
      </c>
      <c r="B121" s="178">
        <v>7</v>
      </c>
      <c r="C121" s="181">
        <f>B121/$T$120</f>
        <v>0.26923076923076922</v>
      </c>
      <c r="D121" s="180">
        <v>8</v>
      </c>
      <c r="E121" s="181">
        <f>D121/$T$120</f>
        <v>0.30769230769230771</v>
      </c>
      <c r="F121" s="180">
        <v>0</v>
      </c>
      <c r="G121" s="181">
        <f>F121/$T$120</f>
        <v>0</v>
      </c>
      <c r="H121" s="180">
        <v>1</v>
      </c>
      <c r="I121" s="181">
        <f>H121/$T$120</f>
        <v>3.8461538461538464E-2</v>
      </c>
      <c r="J121" s="180">
        <v>0</v>
      </c>
      <c r="K121" s="181">
        <f>J121/$T$120</f>
        <v>0</v>
      </c>
      <c r="L121" s="180">
        <v>0</v>
      </c>
      <c r="M121" s="181">
        <f>L121/$T$120</f>
        <v>0</v>
      </c>
      <c r="N121" s="180">
        <v>4</v>
      </c>
      <c r="O121" s="181">
        <f>N121/$T$120</f>
        <v>0.15384615384615385</v>
      </c>
      <c r="P121" s="180">
        <v>4</v>
      </c>
      <c r="Q121" s="181">
        <f>P121/$T$120</f>
        <v>0.15384615384615385</v>
      </c>
      <c r="R121" s="180">
        <v>2</v>
      </c>
      <c r="S121" s="181">
        <f>R121/$T$120</f>
        <v>7.6923076923076927E-2</v>
      </c>
      <c r="T121" s="189">
        <v>26</v>
      </c>
    </row>
    <row r="122" spans="1:25" ht="15" customHeight="1" thickTop="1"/>
    <row r="123" spans="1:25" ht="15" customHeight="1" thickBot="1">
      <c r="A123" s="369" t="s">
        <v>105</v>
      </c>
      <c r="B123" s="369"/>
      <c r="C123" s="369"/>
      <c r="D123" s="369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</row>
    <row r="124" spans="1:25" ht="15" customHeight="1" thickTop="1">
      <c r="A124" s="351"/>
      <c r="B124" s="366" t="s">
        <v>106</v>
      </c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8"/>
    </row>
    <row r="125" spans="1:25" ht="90.75" customHeight="1">
      <c r="A125" s="352"/>
      <c r="B125" s="358" t="s">
        <v>107</v>
      </c>
      <c r="C125" s="358"/>
      <c r="D125" s="358" t="s">
        <v>108</v>
      </c>
      <c r="E125" s="358"/>
      <c r="F125" s="358" t="s">
        <v>109</v>
      </c>
      <c r="G125" s="358"/>
      <c r="H125" s="358" t="s">
        <v>113</v>
      </c>
      <c r="I125" s="358"/>
      <c r="J125" s="358" t="s">
        <v>114</v>
      </c>
      <c r="K125" s="358"/>
      <c r="L125" s="358" t="s">
        <v>115</v>
      </c>
      <c r="M125" s="358"/>
      <c r="N125" s="358" t="s">
        <v>116</v>
      </c>
      <c r="O125" s="358"/>
      <c r="P125" s="358" t="s">
        <v>118</v>
      </c>
      <c r="Q125" s="358"/>
      <c r="R125" s="358" t="s">
        <v>119</v>
      </c>
      <c r="S125" s="358"/>
      <c r="T125" s="358" t="s">
        <v>120</v>
      </c>
      <c r="U125" s="358"/>
      <c r="V125" s="358" t="s">
        <v>122</v>
      </c>
      <c r="W125" s="358"/>
      <c r="X125" s="358" t="s">
        <v>123</v>
      </c>
      <c r="Y125" s="359"/>
    </row>
    <row r="126" spans="1:25" ht="15" customHeight="1" thickBot="1">
      <c r="A126" s="353"/>
      <c r="B126" s="187" t="s">
        <v>4</v>
      </c>
      <c r="C126" s="187" t="s">
        <v>5</v>
      </c>
      <c r="D126" s="187" t="s">
        <v>4</v>
      </c>
      <c r="E126" s="187" t="s">
        <v>5</v>
      </c>
      <c r="F126" s="187" t="s">
        <v>4</v>
      </c>
      <c r="G126" s="187" t="s">
        <v>5</v>
      </c>
      <c r="H126" s="187" t="s">
        <v>4</v>
      </c>
      <c r="I126" s="187" t="s">
        <v>5</v>
      </c>
      <c r="J126" s="187" t="s">
        <v>4</v>
      </c>
      <c r="K126" s="187" t="s">
        <v>5</v>
      </c>
      <c r="L126" s="187" t="s">
        <v>4</v>
      </c>
      <c r="M126" s="187" t="s">
        <v>5</v>
      </c>
      <c r="N126" s="187" t="s">
        <v>4</v>
      </c>
      <c r="O126" s="187" t="s">
        <v>5</v>
      </c>
      <c r="P126" s="187" t="s">
        <v>4</v>
      </c>
      <c r="Q126" s="187" t="s">
        <v>5</v>
      </c>
      <c r="R126" s="187" t="s">
        <v>4</v>
      </c>
      <c r="S126" s="187" t="s">
        <v>5</v>
      </c>
      <c r="T126" s="187" t="s">
        <v>4</v>
      </c>
      <c r="U126" s="187" t="s">
        <v>5</v>
      </c>
      <c r="V126" s="187" t="s">
        <v>4</v>
      </c>
      <c r="W126" s="187" t="s">
        <v>5</v>
      </c>
      <c r="X126" s="187" t="s">
        <v>4</v>
      </c>
      <c r="Y126" s="188" t="s">
        <v>5</v>
      </c>
    </row>
    <row r="127" spans="1:25" ht="15" customHeight="1" thickTop="1">
      <c r="A127" s="172" t="s">
        <v>309</v>
      </c>
      <c r="B127" s="175">
        <v>2</v>
      </c>
      <c r="C127" s="174">
        <v>8.6956521739130432E-2</v>
      </c>
      <c r="D127" s="175">
        <v>1</v>
      </c>
      <c r="E127" s="174">
        <v>4.3478260869565216E-2</v>
      </c>
      <c r="F127" s="175">
        <v>1</v>
      </c>
      <c r="G127" s="174">
        <v>4.3478260869565216E-2</v>
      </c>
      <c r="H127" s="175">
        <v>4</v>
      </c>
      <c r="I127" s="174">
        <v>0.17391304347826086</v>
      </c>
      <c r="J127" s="175">
        <v>1</v>
      </c>
      <c r="K127" s="174">
        <v>4.3478260869565216E-2</v>
      </c>
      <c r="L127" s="175">
        <v>1</v>
      </c>
      <c r="M127" s="174">
        <v>4.3478260869565216E-2</v>
      </c>
      <c r="N127" s="175">
        <v>1</v>
      </c>
      <c r="O127" s="174">
        <v>4.3478260869565216E-2</v>
      </c>
      <c r="P127" s="175">
        <v>3</v>
      </c>
      <c r="Q127" s="174">
        <v>0.13043478260869565</v>
      </c>
      <c r="R127" s="175">
        <v>5</v>
      </c>
      <c r="S127" s="174">
        <v>0.21739130434782608</v>
      </c>
      <c r="T127" s="175">
        <v>1</v>
      </c>
      <c r="U127" s="174">
        <v>4.3478260869565216E-2</v>
      </c>
      <c r="V127" s="175">
        <v>1</v>
      </c>
      <c r="W127" s="174">
        <v>4.3478260869565216E-2</v>
      </c>
      <c r="X127" s="175">
        <v>2</v>
      </c>
      <c r="Y127" s="176">
        <v>8.6956521739130432E-2</v>
      </c>
    </row>
    <row r="128" spans="1:25" ht="15" customHeight="1" thickBot="1">
      <c r="A128" s="177" t="s">
        <v>10</v>
      </c>
      <c r="B128" s="180">
        <v>2</v>
      </c>
      <c r="C128" s="179">
        <v>8.6956521739130432E-2</v>
      </c>
      <c r="D128" s="180">
        <v>1</v>
      </c>
      <c r="E128" s="179">
        <v>4.3478260869565216E-2</v>
      </c>
      <c r="F128" s="180">
        <v>1</v>
      </c>
      <c r="G128" s="179">
        <v>4.3478260869565216E-2</v>
      </c>
      <c r="H128" s="180">
        <v>4</v>
      </c>
      <c r="I128" s="179">
        <v>0.17391304347826086</v>
      </c>
      <c r="J128" s="180">
        <v>1</v>
      </c>
      <c r="K128" s="179">
        <v>4.3478260869565216E-2</v>
      </c>
      <c r="L128" s="180">
        <v>1</v>
      </c>
      <c r="M128" s="179">
        <v>4.3478260869565216E-2</v>
      </c>
      <c r="N128" s="180">
        <v>1</v>
      </c>
      <c r="O128" s="179">
        <v>4.3478260869565216E-2</v>
      </c>
      <c r="P128" s="180">
        <v>3</v>
      </c>
      <c r="Q128" s="179">
        <v>0.13043478260869565</v>
      </c>
      <c r="R128" s="180">
        <v>5</v>
      </c>
      <c r="S128" s="179">
        <v>0.21739130434782608</v>
      </c>
      <c r="T128" s="180">
        <v>1</v>
      </c>
      <c r="U128" s="179">
        <v>4.3478260869565216E-2</v>
      </c>
      <c r="V128" s="180">
        <v>1</v>
      </c>
      <c r="W128" s="179">
        <v>4.3478260869565216E-2</v>
      </c>
      <c r="X128" s="180">
        <v>2</v>
      </c>
      <c r="Y128" s="181">
        <v>8.6956521739130432E-2</v>
      </c>
    </row>
    <row r="129" spans="1:25" ht="15" customHeight="1" thickTop="1">
      <c r="A129" s="201"/>
      <c r="B129" s="202"/>
      <c r="C129" s="203"/>
      <c r="D129" s="202"/>
      <c r="E129" s="203"/>
      <c r="F129" s="202"/>
      <c r="G129" s="203"/>
      <c r="H129" s="202"/>
      <c r="I129" s="203"/>
      <c r="J129" s="202"/>
      <c r="K129" s="203"/>
      <c r="L129" s="202"/>
      <c r="M129" s="203"/>
      <c r="N129" s="202"/>
      <c r="O129" s="203"/>
      <c r="P129" s="202"/>
      <c r="Q129" s="203"/>
      <c r="R129" s="202"/>
      <c r="S129" s="203"/>
      <c r="T129" s="202"/>
      <c r="U129" s="203"/>
      <c r="V129" s="202"/>
      <c r="W129" s="203"/>
      <c r="X129" s="202"/>
      <c r="Y129" s="203"/>
    </row>
    <row r="130" spans="1:25" ht="30" customHeight="1">
      <c r="A130" s="75" t="s">
        <v>227</v>
      </c>
    </row>
    <row r="131" spans="1:25">
      <c r="A131" s="417" t="s">
        <v>431</v>
      </c>
    </row>
    <row r="132" spans="1:25">
      <c r="A132" s="417"/>
    </row>
    <row r="133" spans="1:25" ht="15" customHeight="1" thickBot="1">
      <c r="A133" s="369" t="s">
        <v>126</v>
      </c>
      <c r="B133" s="369"/>
      <c r="C133" s="369"/>
      <c r="D133" s="369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</row>
    <row r="134" spans="1:25" ht="33" customHeight="1" thickTop="1">
      <c r="A134" s="351" t="s">
        <v>370</v>
      </c>
      <c r="B134" s="354" t="s">
        <v>127</v>
      </c>
      <c r="C134" s="355"/>
      <c r="D134" s="355"/>
      <c r="E134" s="355" t="s">
        <v>128</v>
      </c>
      <c r="F134" s="355"/>
      <c r="G134" s="355"/>
      <c r="H134" s="355" t="s">
        <v>129</v>
      </c>
      <c r="I134" s="355"/>
      <c r="J134" s="355"/>
      <c r="K134" s="355" t="s">
        <v>130</v>
      </c>
      <c r="L134" s="355"/>
      <c r="M134" s="355"/>
      <c r="N134" s="355" t="s">
        <v>132</v>
      </c>
      <c r="O134" s="355"/>
      <c r="P134" s="355"/>
      <c r="Q134" s="355" t="s">
        <v>133</v>
      </c>
      <c r="R134" s="355"/>
      <c r="S134" s="355"/>
      <c r="T134" s="355" t="s">
        <v>134</v>
      </c>
      <c r="U134" s="355"/>
      <c r="V134" s="355"/>
      <c r="W134" s="355" t="s">
        <v>135</v>
      </c>
      <c r="X134" s="355"/>
      <c r="Y134" s="356"/>
    </row>
    <row r="135" spans="1:25" ht="15" customHeight="1" thickBot="1">
      <c r="A135" s="353"/>
      <c r="B135" s="186" t="s">
        <v>4</v>
      </c>
      <c r="C135" s="187" t="s">
        <v>131</v>
      </c>
      <c r="D135" s="187" t="s">
        <v>299</v>
      </c>
      <c r="E135" s="187" t="s">
        <v>4</v>
      </c>
      <c r="F135" s="187" t="s">
        <v>131</v>
      </c>
      <c r="G135" s="187" t="s">
        <v>299</v>
      </c>
      <c r="H135" s="187" t="s">
        <v>4</v>
      </c>
      <c r="I135" s="187" t="s">
        <v>131</v>
      </c>
      <c r="J135" s="187" t="s">
        <v>299</v>
      </c>
      <c r="K135" s="187" t="s">
        <v>4</v>
      </c>
      <c r="L135" s="187" t="s">
        <v>131</v>
      </c>
      <c r="M135" s="187" t="s">
        <v>299</v>
      </c>
      <c r="N135" s="187" t="s">
        <v>4</v>
      </c>
      <c r="O135" s="187" t="s">
        <v>131</v>
      </c>
      <c r="P135" s="187" t="s">
        <v>299</v>
      </c>
      <c r="Q135" s="187" t="s">
        <v>4</v>
      </c>
      <c r="R135" s="187" t="s">
        <v>131</v>
      </c>
      <c r="S135" s="187" t="s">
        <v>299</v>
      </c>
      <c r="T135" s="187" t="s">
        <v>4</v>
      </c>
      <c r="U135" s="187" t="s">
        <v>131</v>
      </c>
      <c r="V135" s="187" t="s">
        <v>299</v>
      </c>
      <c r="W135" s="187" t="s">
        <v>4</v>
      </c>
      <c r="X135" s="187" t="s">
        <v>131</v>
      </c>
      <c r="Y135" s="188" t="s">
        <v>299</v>
      </c>
    </row>
    <row r="136" spans="1:25" ht="15" customHeight="1" thickTop="1">
      <c r="A136" s="172" t="s">
        <v>309</v>
      </c>
      <c r="B136" s="173">
        <v>19</v>
      </c>
      <c r="C136" s="182">
        <v>4.473684210526315</v>
      </c>
      <c r="D136" s="182">
        <v>2.0102078679864479</v>
      </c>
      <c r="E136" s="175">
        <v>19</v>
      </c>
      <c r="F136" s="182">
        <v>4.8947368421052628</v>
      </c>
      <c r="G136" s="182">
        <v>2.2084367734794084</v>
      </c>
      <c r="H136" s="175">
        <v>19</v>
      </c>
      <c r="I136" s="182">
        <v>5.1578947368421053</v>
      </c>
      <c r="J136" s="182">
        <v>1.8637822325921867</v>
      </c>
      <c r="K136" s="175">
        <v>18</v>
      </c>
      <c r="L136" s="182">
        <v>5.3333333333333339</v>
      </c>
      <c r="M136" s="182">
        <v>1.7822655773580136</v>
      </c>
      <c r="N136" s="175">
        <v>19</v>
      </c>
      <c r="O136" s="182">
        <v>6.3157894736842106</v>
      </c>
      <c r="P136" s="182">
        <v>0.88522637273985005</v>
      </c>
      <c r="Q136" s="175">
        <v>19</v>
      </c>
      <c r="R136" s="182">
        <v>5.4210526315789478</v>
      </c>
      <c r="S136" s="182">
        <v>1.9239943830388153</v>
      </c>
      <c r="T136" s="175">
        <v>19</v>
      </c>
      <c r="U136" s="182">
        <v>5.5789473684210531</v>
      </c>
      <c r="V136" s="182">
        <v>1.8353258709644942</v>
      </c>
      <c r="W136" s="175">
        <v>19</v>
      </c>
      <c r="X136" s="182">
        <v>5.1052631578947363</v>
      </c>
      <c r="Y136" s="183">
        <v>1.728671193017125</v>
      </c>
    </row>
    <row r="137" spans="1:25" ht="15" customHeight="1" thickBot="1">
      <c r="A137" s="177" t="s">
        <v>10</v>
      </c>
      <c r="B137" s="178">
        <v>19</v>
      </c>
      <c r="C137" s="184">
        <v>4.473684210526315</v>
      </c>
      <c r="D137" s="184">
        <v>2.0102078679864479</v>
      </c>
      <c r="E137" s="180">
        <v>19</v>
      </c>
      <c r="F137" s="184">
        <v>4.8947368421052628</v>
      </c>
      <c r="G137" s="184">
        <v>2.2084367734794084</v>
      </c>
      <c r="H137" s="180">
        <v>19</v>
      </c>
      <c r="I137" s="184">
        <v>5.1578947368421053</v>
      </c>
      <c r="J137" s="184">
        <v>1.8637822325921867</v>
      </c>
      <c r="K137" s="180">
        <v>18</v>
      </c>
      <c r="L137" s="184">
        <v>5.3333333333333339</v>
      </c>
      <c r="M137" s="184">
        <v>1.7822655773580136</v>
      </c>
      <c r="N137" s="180">
        <v>19</v>
      </c>
      <c r="O137" s="184">
        <v>6.3157894736842106</v>
      </c>
      <c r="P137" s="184">
        <v>0.88522637273985005</v>
      </c>
      <c r="Q137" s="180">
        <v>19</v>
      </c>
      <c r="R137" s="184">
        <v>5.4210526315789478</v>
      </c>
      <c r="S137" s="184">
        <v>1.9239943830388153</v>
      </c>
      <c r="T137" s="180">
        <v>19</v>
      </c>
      <c r="U137" s="184">
        <v>5.5789473684210531</v>
      </c>
      <c r="V137" s="184">
        <v>1.8353258709644942</v>
      </c>
      <c r="W137" s="180">
        <v>19</v>
      </c>
      <c r="X137" s="184">
        <v>5.1052631578947363</v>
      </c>
      <c r="Y137" s="185">
        <v>1.728671193017125</v>
      </c>
    </row>
    <row r="138" spans="1:25" ht="15" customHeight="1" thickTop="1">
      <c r="A138" s="201"/>
      <c r="B138" s="202"/>
      <c r="C138" s="205"/>
      <c r="D138" s="205"/>
      <c r="E138" s="202"/>
      <c r="F138" s="205"/>
      <c r="G138" s="205"/>
      <c r="H138" s="202"/>
      <c r="I138" s="205"/>
      <c r="J138" s="205"/>
      <c r="K138" s="202"/>
      <c r="L138" s="205"/>
      <c r="M138" s="205"/>
      <c r="N138" s="202"/>
      <c r="O138" s="205"/>
      <c r="P138" s="206"/>
      <c r="Q138" s="202"/>
      <c r="R138" s="205"/>
      <c r="S138" s="205"/>
      <c r="T138" s="202"/>
      <c r="U138" s="205"/>
      <c r="V138" s="205"/>
      <c r="W138" s="202"/>
      <c r="X138" s="205"/>
      <c r="Y138" s="205"/>
    </row>
    <row r="139" spans="1:25" ht="34.5" customHeight="1">
      <c r="A139" s="75" t="s">
        <v>228</v>
      </c>
    </row>
    <row r="140" spans="1:25">
      <c r="A140" s="417" t="s">
        <v>432</v>
      </c>
    </row>
    <row r="141" spans="1:25">
      <c r="A141" s="417"/>
    </row>
    <row r="142" spans="1:25" ht="15" customHeight="1" thickBot="1">
      <c r="A142" s="419" t="s">
        <v>300</v>
      </c>
      <c r="B142" s="420"/>
      <c r="C142" s="420"/>
      <c r="D142" s="420"/>
      <c r="E142" s="420"/>
      <c r="F142" s="420"/>
      <c r="G142" s="420"/>
      <c r="H142" s="420"/>
      <c r="I142" s="420"/>
      <c r="J142" s="420"/>
      <c r="K142" s="420"/>
      <c r="L142" s="420"/>
      <c r="M142" s="420"/>
      <c r="N142" s="420"/>
      <c r="O142" s="420"/>
      <c r="P142" s="420"/>
      <c r="Q142" s="421"/>
    </row>
    <row r="143" spans="1:25" ht="41.25" customHeight="1" thickTop="1">
      <c r="A143" s="351" t="s">
        <v>370</v>
      </c>
      <c r="B143" s="354" t="s">
        <v>127</v>
      </c>
      <c r="C143" s="355"/>
      <c r="D143" s="355"/>
      <c r="E143" s="355" t="s">
        <v>128</v>
      </c>
      <c r="F143" s="355"/>
      <c r="G143" s="355"/>
      <c r="H143" s="355" t="s">
        <v>129</v>
      </c>
      <c r="I143" s="355"/>
      <c r="J143" s="355"/>
      <c r="K143" s="355" t="s">
        <v>130</v>
      </c>
      <c r="L143" s="355"/>
      <c r="M143" s="355"/>
      <c r="N143" s="355" t="s">
        <v>132</v>
      </c>
      <c r="O143" s="355"/>
      <c r="P143" s="356"/>
      <c r="Q143" s="421"/>
    </row>
    <row r="144" spans="1:25" ht="15" customHeight="1" thickBot="1">
      <c r="A144" s="353"/>
      <c r="B144" s="186" t="s">
        <v>4</v>
      </c>
      <c r="C144" s="187" t="s">
        <v>131</v>
      </c>
      <c r="D144" s="187" t="s">
        <v>299</v>
      </c>
      <c r="E144" s="187" t="s">
        <v>4</v>
      </c>
      <c r="F144" s="187" t="s">
        <v>131</v>
      </c>
      <c r="G144" s="187" t="s">
        <v>299</v>
      </c>
      <c r="H144" s="187" t="s">
        <v>4</v>
      </c>
      <c r="I144" s="187" t="s">
        <v>131</v>
      </c>
      <c r="J144" s="187" t="s">
        <v>299</v>
      </c>
      <c r="K144" s="187" t="s">
        <v>4</v>
      </c>
      <c r="L144" s="187" t="s">
        <v>131</v>
      </c>
      <c r="M144" s="187" t="s">
        <v>299</v>
      </c>
      <c r="N144" s="422" t="s">
        <v>4</v>
      </c>
      <c r="O144" s="422" t="s">
        <v>131</v>
      </c>
      <c r="P144" s="423" t="s">
        <v>299</v>
      </c>
      <c r="Q144" s="421"/>
    </row>
    <row r="145" spans="1:19" ht="15" customHeight="1" thickTop="1">
      <c r="A145" s="172" t="s">
        <v>309</v>
      </c>
      <c r="B145" s="173">
        <v>19</v>
      </c>
      <c r="C145" s="182">
        <v>4.473684210526315</v>
      </c>
      <c r="D145" s="182">
        <v>2.0102078679864479</v>
      </c>
      <c r="E145" s="175">
        <v>19</v>
      </c>
      <c r="F145" s="182">
        <v>4.8947368421052628</v>
      </c>
      <c r="G145" s="182">
        <v>2.2084367734794084</v>
      </c>
      <c r="H145" s="175">
        <v>19</v>
      </c>
      <c r="I145" s="182">
        <v>5.1578947368421053</v>
      </c>
      <c r="J145" s="182">
        <v>1.8637822325921867</v>
      </c>
      <c r="K145" s="175">
        <v>18</v>
      </c>
      <c r="L145" s="182">
        <v>5.3333333333333339</v>
      </c>
      <c r="M145" s="182">
        <v>1.7822655773580136</v>
      </c>
      <c r="N145" s="175">
        <v>19</v>
      </c>
      <c r="O145" s="182">
        <v>6.3157894736842106</v>
      </c>
      <c r="P145" s="183">
        <v>0.88522637273985005</v>
      </c>
      <c r="Q145" s="421"/>
    </row>
    <row r="146" spans="1:19" ht="15" customHeight="1" thickBot="1">
      <c r="A146" s="177" t="s">
        <v>10</v>
      </c>
      <c r="B146" s="178">
        <v>19</v>
      </c>
      <c r="C146" s="184">
        <v>4.473684210526315</v>
      </c>
      <c r="D146" s="184">
        <v>2.0102078679864479</v>
      </c>
      <c r="E146" s="180">
        <v>19</v>
      </c>
      <c r="F146" s="184">
        <v>4.8947368421052628</v>
      </c>
      <c r="G146" s="184">
        <v>2.2084367734794084</v>
      </c>
      <c r="H146" s="180">
        <v>19</v>
      </c>
      <c r="I146" s="184">
        <v>5.1578947368421053</v>
      </c>
      <c r="J146" s="184">
        <v>1.8637822325921867</v>
      </c>
      <c r="K146" s="180">
        <v>18</v>
      </c>
      <c r="L146" s="184">
        <v>5.3333333333333339</v>
      </c>
      <c r="M146" s="184">
        <v>1.7822655773580136</v>
      </c>
      <c r="N146" s="180">
        <v>19</v>
      </c>
      <c r="O146" s="184">
        <v>6.3157894736842106</v>
      </c>
      <c r="P146" s="185">
        <v>0.88522637273985005</v>
      </c>
      <c r="Q146" s="421"/>
    </row>
    <row r="147" spans="1:19" ht="15" customHeight="1" thickTop="1">
      <c r="A147" s="201"/>
      <c r="B147" s="202"/>
      <c r="C147" s="205"/>
      <c r="D147" s="205"/>
      <c r="E147" s="202"/>
      <c r="F147" s="205"/>
      <c r="G147" s="205"/>
      <c r="H147" s="202"/>
      <c r="I147" s="205"/>
      <c r="J147" s="205"/>
      <c r="K147" s="202"/>
      <c r="L147" s="205"/>
      <c r="M147" s="205"/>
      <c r="N147" s="202"/>
      <c r="O147" s="205"/>
      <c r="P147" s="205"/>
    </row>
    <row r="148" spans="1:19" ht="30" customHeight="1">
      <c r="A148" s="75" t="s">
        <v>229</v>
      </c>
    </row>
    <row r="149" spans="1:19">
      <c r="A149" s="417" t="s">
        <v>433</v>
      </c>
    </row>
    <row r="150" spans="1:19">
      <c r="A150" s="417"/>
    </row>
    <row r="151" spans="1:19" ht="15" customHeight="1" thickBot="1">
      <c r="A151" s="419" t="s">
        <v>268</v>
      </c>
      <c r="B151" s="420"/>
      <c r="C151" s="420"/>
      <c r="D151" s="420"/>
      <c r="E151" s="420"/>
      <c r="F151" s="420"/>
      <c r="G151" s="420"/>
      <c r="H151" s="420"/>
      <c r="I151" s="420"/>
      <c r="J151" s="420"/>
      <c r="K151" s="420"/>
      <c r="L151" s="420"/>
      <c r="M151" s="420"/>
    </row>
    <row r="152" spans="1:19" ht="15" customHeight="1" thickTop="1">
      <c r="A152" s="351" t="s">
        <v>370</v>
      </c>
      <c r="B152" s="366" t="s">
        <v>438</v>
      </c>
      <c r="C152" s="367"/>
      <c r="D152" s="425"/>
      <c r="E152" s="426" t="s">
        <v>439</v>
      </c>
      <c r="F152" s="367"/>
      <c r="G152" s="425"/>
      <c r="H152" s="426" t="s">
        <v>440</v>
      </c>
      <c r="I152" s="367"/>
      <c r="J152" s="425"/>
      <c r="K152" s="355" t="s">
        <v>441</v>
      </c>
      <c r="L152" s="355"/>
      <c r="M152" s="356"/>
    </row>
    <row r="153" spans="1:19" ht="15" customHeight="1" thickBot="1">
      <c r="A153" s="353"/>
      <c r="B153" s="424" t="s">
        <v>4</v>
      </c>
      <c r="C153" s="422" t="s">
        <v>131</v>
      </c>
      <c r="D153" s="422" t="s">
        <v>299</v>
      </c>
      <c r="E153" s="422" t="s">
        <v>4</v>
      </c>
      <c r="F153" s="422" t="s">
        <v>131</v>
      </c>
      <c r="G153" s="422" t="s">
        <v>299</v>
      </c>
      <c r="H153" s="422" t="s">
        <v>4</v>
      </c>
      <c r="I153" s="422" t="s">
        <v>131</v>
      </c>
      <c r="J153" s="422" t="s">
        <v>437</v>
      </c>
      <c r="K153" s="422" t="s">
        <v>4</v>
      </c>
      <c r="L153" s="422" t="s">
        <v>131</v>
      </c>
      <c r="M153" s="423" t="s">
        <v>437</v>
      </c>
    </row>
    <row r="154" spans="1:19" ht="15" customHeight="1" thickTop="1">
      <c r="A154" s="172" t="s">
        <v>309</v>
      </c>
      <c r="B154" s="173">
        <v>24</v>
      </c>
      <c r="C154" s="182">
        <v>5.458333333333333</v>
      </c>
      <c r="D154" s="182">
        <v>1.1787674722451364</v>
      </c>
      <c r="E154" s="175">
        <v>23</v>
      </c>
      <c r="F154" s="182">
        <v>4.8695652173913055</v>
      </c>
      <c r="G154" s="182">
        <v>1.4864340436117254</v>
      </c>
      <c r="H154" s="175">
        <v>24</v>
      </c>
      <c r="I154" s="182">
        <v>3.9583333333333339</v>
      </c>
      <c r="J154" s="182">
        <v>1.7062332443303205</v>
      </c>
      <c r="K154" s="175">
        <v>23</v>
      </c>
      <c r="L154" s="182">
        <v>3.6086956521739131</v>
      </c>
      <c r="M154" s="183">
        <v>1.5591119393827024</v>
      </c>
    </row>
    <row r="155" spans="1:19" ht="15" customHeight="1" thickBot="1">
      <c r="A155" s="177" t="s">
        <v>10</v>
      </c>
      <c r="B155" s="178">
        <v>24</v>
      </c>
      <c r="C155" s="184">
        <v>5.458333333333333</v>
      </c>
      <c r="D155" s="184">
        <v>1.1787674722451364</v>
      </c>
      <c r="E155" s="180">
        <v>23</v>
      </c>
      <c r="F155" s="184">
        <v>4.8695652173913055</v>
      </c>
      <c r="G155" s="184">
        <v>1.4864340436117254</v>
      </c>
      <c r="H155" s="180">
        <v>24</v>
      </c>
      <c r="I155" s="184">
        <v>3.9583333333333339</v>
      </c>
      <c r="J155" s="184">
        <v>1.7062332443303205</v>
      </c>
      <c r="K155" s="180">
        <v>23</v>
      </c>
      <c r="L155" s="184">
        <v>3.6086956521739131</v>
      </c>
      <c r="M155" s="185">
        <v>1.5591119393827024</v>
      </c>
    </row>
    <row r="156" spans="1:19" ht="15" customHeight="1" thickTop="1"/>
    <row r="157" spans="1:19" ht="15" customHeight="1" thickBot="1">
      <c r="A157" s="419" t="s">
        <v>142</v>
      </c>
      <c r="B157" s="420"/>
      <c r="C157" s="420"/>
      <c r="D157" s="420"/>
      <c r="E157" s="420"/>
      <c r="F157" s="420"/>
      <c r="G157" s="420"/>
      <c r="H157" s="420"/>
      <c r="I157" s="420"/>
      <c r="J157" s="420"/>
      <c r="K157" s="420"/>
      <c r="L157" s="420"/>
      <c r="M157" s="420"/>
      <c r="N157" s="420"/>
      <c r="O157" s="420"/>
      <c r="P157" s="420"/>
      <c r="Q157" s="420"/>
      <c r="R157" s="420"/>
      <c r="S157" s="420"/>
    </row>
    <row r="158" spans="1:19" ht="15" customHeight="1" thickTop="1">
      <c r="A158" s="351" t="s">
        <v>370</v>
      </c>
      <c r="B158" s="354" t="s">
        <v>442</v>
      </c>
      <c r="C158" s="355"/>
      <c r="D158" s="355"/>
      <c r="E158" s="355" t="s">
        <v>443</v>
      </c>
      <c r="F158" s="355"/>
      <c r="G158" s="355"/>
      <c r="H158" s="355" t="s">
        <v>444</v>
      </c>
      <c r="I158" s="355"/>
      <c r="J158" s="355"/>
      <c r="K158" s="355" t="s">
        <v>445</v>
      </c>
      <c r="L158" s="355"/>
      <c r="M158" s="355"/>
      <c r="N158" s="355" t="s">
        <v>446</v>
      </c>
      <c r="O158" s="355"/>
      <c r="P158" s="355"/>
      <c r="Q158" s="426" t="s">
        <v>447</v>
      </c>
      <c r="R158" s="367"/>
      <c r="S158" s="368"/>
    </row>
    <row r="159" spans="1:19" ht="15" customHeight="1" thickBot="1">
      <c r="A159" s="353"/>
      <c r="B159" s="424" t="s">
        <v>4</v>
      </c>
      <c r="C159" s="422" t="s">
        <v>131</v>
      </c>
      <c r="D159" s="422" t="s">
        <v>299</v>
      </c>
      <c r="E159" s="422" t="s">
        <v>4</v>
      </c>
      <c r="F159" s="422" t="s">
        <v>131</v>
      </c>
      <c r="G159" s="422" t="s">
        <v>299</v>
      </c>
      <c r="H159" s="422" t="s">
        <v>4</v>
      </c>
      <c r="I159" s="422" t="s">
        <v>131</v>
      </c>
      <c r="J159" s="422" t="s">
        <v>299</v>
      </c>
      <c r="K159" s="422" t="s">
        <v>4</v>
      </c>
      <c r="L159" s="422" t="s">
        <v>131</v>
      </c>
      <c r="M159" s="422" t="s">
        <v>299</v>
      </c>
      <c r="N159" s="422" t="s">
        <v>4</v>
      </c>
      <c r="O159" s="422" t="s">
        <v>131</v>
      </c>
      <c r="P159" s="422" t="s">
        <v>299</v>
      </c>
      <c r="Q159" s="422" t="s">
        <v>4</v>
      </c>
      <c r="R159" s="422" t="s">
        <v>131</v>
      </c>
      <c r="S159" s="423" t="s">
        <v>299</v>
      </c>
    </row>
    <row r="160" spans="1:19" ht="15" customHeight="1" thickTop="1">
      <c r="A160" s="172" t="s">
        <v>309</v>
      </c>
      <c r="B160" s="173">
        <v>24</v>
      </c>
      <c r="C160" s="182">
        <v>4.958333333333333</v>
      </c>
      <c r="D160" s="182">
        <v>1.6010639578422374</v>
      </c>
      <c r="E160" s="175">
        <v>23</v>
      </c>
      <c r="F160" s="182">
        <v>5.6086956521739113</v>
      </c>
      <c r="G160" s="182">
        <v>1.4377738611789157</v>
      </c>
      <c r="H160" s="175">
        <v>24</v>
      </c>
      <c r="I160" s="182">
        <v>3.2083333333333326</v>
      </c>
      <c r="J160" s="182">
        <v>1.9332146390351255</v>
      </c>
      <c r="K160" s="175">
        <v>23</v>
      </c>
      <c r="L160" s="182">
        <v>5.9565217391304328</v>
      </c>
      <c r="M160" s="182">
        <v>1.5805137504669231</v>
      </c>
      <c r="N160" s="175">
        <v>24</v>
      </c>
      <c r="O160" s="182">
        <v>5.041666666666667</v>
      </c>
      <c r="P160" s="182">
        <v>1.8052861188782492</v>
      </c>
      <c r="Q160" s="175">
        <v>23</v>
      </c>
      <c r="R160" s="182">
        <v>5.695652173913043</v>
      </c>
      <c r="S160" s="183">
        <v>1.5792628490042622</v>
      </c>
    </row>
    <row r="161" spans="1:19" ht="15" customHeight="1" thickBot="1">
      <c r="A161" s="177" t="s">
        <v>10</v>
      </c>
      <c r="B161" s="178">
        <v>24</v>
      </c>
      <c r="C161" s="184">
        <v>4.958333333333333</v>
      </c>
      <c r="D161" s="184">
        <v>1.6010639578422374</v>
      </c>
      <c r="E161" s="180">
        <v>23</v>
      </c>
      <c r="F161" s="184">
        <v>5.6086956521739113</v>
      </c>
      <c r="G161" s="184">
        <v>1.4377738611789157</v>
      </c>
      <c r="H161" s="180">
        <v>24</v>
      </c>
      <c r="I161" s="184">
        <v>3.2083333333333326</v>
      </c>
      <c r="J161" s="184">
        <v>1.9332146390351255</v>
      </c>
      <c r="K161" s="180">
        <v>23</v>
      </c>
      <c r="L161" s="184">
        <v>5.9565217391304328</v>
      </c>
      <c r="M161" s="184">
        <v>1.5805137504669231</v>
      </c>
      <c r="N161" s="180">
        <v>24</v>
      </c>
      <c r="O161" s="184">
        <v>5.041666666666667</v>
      </c>
      <c r="P161" s="184">
        <v>1.8052861188782492</v>
      </c>
      <c r="Q161" s="180">
        <v>23</v>
      </c>
      <c r="R161" s="184">
        <v>5.695652173913043</v>
      </c>
      <c r="S161" s="185">
        <v>1.5792628490042622</v>
      </c>
    </row>
    <row r="162" spans="1:19" ht="15" customHeight="1" thickTop="1"/>
    <row r="163" spans="1:19" ht="15" customHeight="1" thickBot="1">
      <c r="A163" s="419" t="s">
        <v>146</v>
      </c>
      <c r="B163" s="420"/>
      <c r="C163" s="420"/>
      <c r="D163" s="420"/>
      <c r="E163" s="420"/>
      <c r="F163" s="420"/>
      <c r="G163" s="420"/>
      <c r="H163" s="420"/>
      <c r="I163" s="420"/>
      <c r="J163" s="420"/>
      <c r="K163" s="420"/>
      <c r="L163" s="420"/>
      <c r="M163" s="420"/>
      <c r="N163" s="420"/>
      <c r="O163" s="420"/>
      <c r="P163" s="420"/>
      <c r="Q163" s="420"/>
      <c r="R163" s="420"/>
      <c r="S163" s="420"/>
    </row>
    <row r="164" spans="1:19" ht="15" customHeight="1" thickTop="1">
      <c r="A164" s="351" t="s">
        <v>370</v>
      </c>
      <c r="B164" s="354" t="s">
        <v>448</v>
      </c>
      <c r="C164" s="355"/>
      <c r="D164" s="355"/>
      <c r="E164" s="355" t="s">
        <v>449</v>
      </c>
      <c r="F164" s="355"/>
      <c r="G164" s="355"/>
      <c r="H164" s="355" t="s">
        <v>450</v>
      </c>
      <c r="I164" s="355"/>
      <c r="J164" s="355"/>
      <c r="K164" s="355" t="s">
        <v>451</v>
      </c>
      <c r="L164" s="355"/>
      <c r="M164" s="355"/>
      <c r="N164" s="355" t="s">
        <v>452</v>
      </c>
      <c r="O164" s="355"/>
      <c r="P164" s="355"/>
      <c r="Q164" s="426" t="s">
        <v>453</v>
      </c>
      <c r="R164" s="367"/>
      <c r="S164" s="368"/>
    </row>
    <row r="165" spans="1:19" ht="15" customHeight="1" thickBot="1">
      <c r="A165" s="353"/>
      <c r="B165" s="424" t="s">
        <v>4</v>
      </c>
      <c r="C165" s="422" t="s">
        <v>131</v>
      </c>
      <c r="D165" s="422" t="s">
        <v>299</v>
      </c>
      <c r="E165" s="422" t="s">
        <v>4</v>
      </c>
      <c r="F165" s="422" t="s">
        <v>131</v>
      </c>
      <c r="G165" s="422" t="s">
        <v>299</v>
      </c>
      <c r="H165" s="422" t="s">
        <v>4</v>
      </c>
      <c r="I165" s="422" t="s">
        <v>131</v>
      </c>
      <c r="J165" s="422" t="s">
        <v>299</v>
      </c>
      <c r="K165" s="422" t="s">
        <v>4</v>
      </c>
      <c r="L165" s="422" t="s">
        <v>131</v>
      </c>
      <c r="M165" s="422" t="s">
        <v>299</v>
      </c>
      <c r="N165" s="422" t="s">
        <v>4</v>
      </c>
      <c r="O165" s="422" t="s">
        <v>131</v>
      </c>
      <c r="P165" s="422" t="s">
        <v>299</v>
      </c>
      <c r="Q165" s="422" t="s">
        <v>4</v>
      </c>
      <c r="R165" s="422" t="s">
        <v>131</v>
      </c>
      <c r="S165" s="423" t="s">
        <v>299</v>
      </c>
    </row>
    <row r="166" spans="1:19" ht="15" customHeight="1" thickTop="1">
      <c r="A166" s="172" t="s">
        <v>309</v>
      </c>
      <c r="B166" s="173">
        <v>24</v>
      </c>
      <c r="C166" s="182">
        <v>5.0833333333333339</v>
      </c>
      <c r="D166" s="182">
        <v>1.3805061033726997</v>
      </c>
      <c r="E166" s="175">
        <v>23</v>
      </c>
      <c r="F166" s="182">
        <v>5.6521739130434776</v>
      </c>
      <c r="G166" s="182">
        <v>1.1122743142757674</v>
      </c>
      <c r="H166" s="175">
        <v>24</v>
      </c>
      <c r="I166" s="182">
        <v>5.25</v>
      </c>
      <c r="J166" s="182">
        <v>1.5108304655560048</v>
      </c>
      <c r="K166" s="175">
        <v>23</v>
      </c>
      <c r="L166" s="182">
        <v>5.4347826086956514</v>
      </c>
      <c r="M166" s="182">
        <v>1.7009646182125797</v>
      </c>
      <c r="N166" s="175">
        <v>24</v>
      </c>
      <c r="O166" s="182">
        <v>4.8333333333333321</v>
      </c>
      <c r="P166" s="182">
        <v>1.090140264874869</v>
      </c>
      <c r="Q166" s="175">
        <v>23</v>
      </c>
      <c r="R166" s="182">
        <v>5.0434782608695654</v>
      </c>
      <c r="S166" s="183">
        <v>1.3644266484686465</v>
      </c>
    </row>
    <row r="167" spans="1:19" ht="15" customHeight="1" thickBot="1">
      <c r="A167" s="177" t="s">
        <v>10</v>
      </c>
      <c r="B167" s="178">
        <v>24</v>
      </c>
      <c r="C167" s="184">
        <v>5.0833333333333339</v>
      </c>
      <c r="D167" s="184">
        <v>1.3805061033726997</v>
      </c>
      <c r="E167" s="180">
        <v>23</v>
      </c>
      <c r="F167" s="184">
        <v>5.6521739130434776</v>
      </c>
      <c r="G167" s="184">
        <v>1.1122743142757674</v>
      </c>
      <c r="H167" s="180">
        <v>24</v>
      </c>
      <c r="I167" s="184">
        <v>5.25</v>
      </c>
      <c r="J167" s="184">
        <v>1.5108304655560048</v>
      </c>
      <c r="K167" s="180">
        <v>23</v>
      </c>
      <c r="L167" s="184">
        <v>5.4347826086956514</v>
      </c>
      <c r="M167" s="184">
        <v>1.7009646182125797</v>
      </c>
      <c r="N167" s="180">
        <v>24</v>
      </c>
      <c r="O167" s="184">
        <v>4.8333333333333321</v>
      </c>
      <c r="P167" s="184">
        <v>1.090140264874869</v>
      </c>
      <c r="Q167" s="180">
        <v>23</v>
      </c>
      <c r="R167" s="184">
        <v>5.0434782608695654</v>
      </c>
      <c r="S167" s="185">
        <v>1.3644266484686465</v>
      </c>
    </row>
    <row r="168" spans="1:19" ht="15" customHeight="1" thickTop="1"/>
    <row r="169" spans="1:19" ht="15" customHeight="1" thickBot="1">
      <c r="A169" s="419" t="s">
        <v>146</v>
      </c>
      <c r="B169" s="420"/>
      <c r="C169" s="420"/>
      <c r="D169" s="420"/>
      <c r="E169" s="420"/>
      <c r="F169" s="420"/>
      <c r="G169" s="420"/>
      <c r="H169" s="420"/>
      <c r="I169" s="420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</row>
    <row r="170" spans="1:19" ht="15" customHeight="1" thickTop="1">
      <c r="A170" s="351" t="s">
        <v>370</v>
      </c>
      <c r="B170" s="354" t="s">
        <v>454</v>
      </c>
      <c r="C170" s="355"/>
      <c r="D170" s="355"/>
      <c r="E170" s="355" t="s">
        <v>455</v>
      </c>
      <c r="F170" s="355"/>
      <c r="G170" s="355"/>
      <c r="H170" s="355" t="s">
        <v>456</v>
      </c>
      <c r="I170" s="355"/>
      <c r="J170" s="355"/>
      <c r="K170" s="355" t="s">
        <v>457</v>
      </c>
      <c r="L170" s="355"/>
      <c r="M170" s="355"/>
      <c r="N170" s="355" t="s">
        <v>458</v>
      </c>
      <c r="O170" s="355"/>
      <c r="P170" s="355"/>
      <c r="Q170" s="426" t="s">
        <v>459</v>
      </c>
      <c r="R170" s="367"/>
      <c r="S170" s="368"/>
    </row>
    <row r="171" spans="1:19" ht="15" customHeight="1" thickBot="1">
      <c r="A171" s="353"/>
      <c r="B171" s="424" t="s">
        <v>4</v>
      </c>
      <c r="C171" s="422" t="s">
        <v>131</v>
      </c>
      <c r="D171" s="422" t="s">
        <v>299</v>
      </c>
      <c r="E171" s="422" t="s">
        <v>4</v>
      </c>
      <c r="F171" s="422" t="s">
        <v>131</v>
      </c>
      <c r="G171" s="422" t="s">
        <v>299</v>
      </c>
      <c r="H171" s="422" t="s">
        <v>4</v>
      </c>
      <c r="I171" s="422" t="s">
        <v>131</v>
      </c>
      <c r="J171" s="422" t="s">
        <v>299</v>
      </c>
      <c r="K171" s="422" t="s">
        <v>4</v>
      </c>
      <c r="L171" s="422" t="s">
        <v>131</v>
      </c>
      <c r="M171" s="422" t="s">
        <v>299</v>
      </c>
      <c r="N171" s="422" t="s">
        <v>4</v>
      </c>
      <c r="O171" s="422" t="s">
        <v>131</v>
      </c>
      <c r="P171" s="422" t="s">
        <v>299</v>
      </c>
      <c r="Q171" s="422" t="s">
        <v>4</v>
      </c>
      <c r="R171" s="422" t="s">
        <v>131</v>
      </c>
      <c r="S171" s="423" t="s">
        <v>299</v>
      </c>
    </row>
    <row r="172" spans="1:19" ht="15" customHeight="1" thickTop="1">
      <c r="A172" s="172" t="s">
        <v>309</v>
      </c>
      <c r="B172" s="173">
        <v>24</v>
      </c>
      <c r="C172" s="182">
        <v>5.3750000000000009</v>
      </c>
      <c r="D172" s="182">
        <v>1.6100904646471965</v>
      </c>
      <c r="E172" s="175">
        <v>23</v>
      </c>
      <c r="F172" s="182">
        <v>5.6956521739130412</v>
      </c>
      <c r="G172" s="182">
        <v>1.1845514152353069</v>
      </c>
      <c r="H172" s="175">
        <v>24</v>
      </c>
      <c r="I172" s="182">
        <v>4.625</v>
      </c>
      <c r="J172" s="182">
        <v>1.9740159904202355</v>
      </c>
      <c r="K172" s="175">
        <v>23</v>
      </c>
      <c r="L172" s="182">
        <v>5.304347826086957</v>
      </c>
      <c r="M172" s="182">
        <v>1.3629774429099781</v>
      </c>
      <c r="N172" s="175">
        <v>24</v>
      </c>
      <c r="O172" s="182">
        <v>5.125</v>
      </c>
      <c r="P172" s="182">
        <v>1.6762406177800526</v>
      </c>
      <c r="Q172" s="175">
        <v>23</v>
      </c>
      <c r="R172" s="182">
        <v>5.7826086956521729</v>
      </c>
      <c r="S172" s="183">
        <v>1.2044056149717561</v>
      </c>
    </row>
    <row r="173" spans="1:19" ht="15" customHeight="1" thickBot="1">
      <c r="A173" s="177" t="s">
        <v>10</v>
      </c>
      <c r="B173" s="178">
        <v>24</v>
      </c>
      <c r="C173" s="184">
        <v>5.3750000000000009</v>
      </c>
      <c r="D173" s="184">
        <v>1.6100904646471965</v>
      </c>
      <c r="E173" s="180">
        <v>23</v>
      </c>
      <c r="F173" s="184">
        <v>5.6956521739130412</v>
      </c>
      <c r="G173" s="184">
        <v>1.1845514152353069</v>
      </c>
      <c r="H173" s="180">
        <v>24</v>
      </c>
      <c r="I173" s="184">
        <v>4.625</v>
      </c>
      <c r="J173" s="184">
        <v>1.9740159904202355</v>
      </c>
      <c r="K173" s="180">
        <v>23</v>
      </c>
      <c r="L173" s="184">
        <v>5.304347826086957</v>
      </c>
      <c r="M173" s="184">
        <v>1.3629774429099781</v>
      </c>
      <c r="N173" s="180">
        <v>24</v>
      </c>
      <c r="O173" s="184">
        <v>5.125</v>
      </c>
      <c r="P173" s="184">
        <v>1.6762406177800526</v>
      </c>
      <c r="Q173" s="180">
        <v>23</v>
      </c>
      <c r="R173" s="184">
        <v>5.7826086956521729</v>
      </c>
      <c r="S173" s="185">
        <v>1.2044056149717561</v>
      </c>
    </row>
    <row r="174" spans="1:19" ht="15" customHeight="1" thickTop="1"/>
    <row r="175" spans="1:19" ht="15" customHeight="1" thickBot="1">
      <c r="A175" s="419" t="s">
        <v>153</v>
      </c>
      <c r="B175" s="420"/>
      <c r="C175" s="420"/>
      <c r="D175" s="420"/>
      <c r="E175" s="420"/>
      <c r="F175" s="420"/>
      <c r="G175" s="420"/>
      <c r="H175" s="420"/>
      <c r="I175" s="420"/>
      <c r="J175" s="420"/>
      <c r="K175" s="420"/>
      <c r="L175" s="420"/>
      <c r="M175" s="420"/>
      <c r="N175" s="420"/>
      <c r="O175" s="420"/>
      <c r="P175" s="420"/>
      <c r="Q175" s="420"/>
      <c r="R175" s="420"/>
      <c r="S175" s="420"/>
    </row>
    <row r="176" spans="1:19" ht="15" customHeight="1" thickTop="1">
      <c r="A176" s="351" t="s">
        <v>370</v>
      </c>
      <c r="B176" s="354" t="s">
        <v>460</v>
      </c>
      <c r="C176" s="355"/>
      <c r="D176" s="355"/>
      <c r="E176" s="355" t="s">
        <v>461</v>
      </c>
      <c r="F176" s="355"/>
      <c r="G176" s="355"/>
      <c r="H176" s="355" t="s">
        <v>462</v>
      </c>
      <c r="I176" s="355"/>
      <c r="J176" s="355"/>
      <c r="K176" s="355" t="s">
        <v>463</v>
      </c>
      <c r="L176" s="355"/>
      <c r="M176" s="355"/>
      <c r="N176" s="355" t="s">
        <v>464</v>
      </c>
      <c r="O176" s="355"/>
      <c r="P176" s="355"/>
      <c r="Q176" s="426" t="s">
        <v>465</v>
      </c>
      <c r="R176" s="367"/>
      <c r="S176" s="368"/>
    </row>
    <row r="177" spans="1:19" ht="15" customHeight="1" thickBot="1">
      <c r="A177" s="353"/>
      <c r="B177" s="424" t="s">
        <v>4</v>
      </c>
      <c r="C177" s="422" t="s">
        <v>131</v>
      </c>
      <c r="D177" s="422" t="s">
        <v>299</v>
      </c>
      <c r="E177" s="422" t="s">
        <v>4</v>
      </c>
      <c r="F177" s="422" t="s">
        <v>131</v>
      </c>
      <c r="G177" s="422" t="s">
        <v>299</v>
      </c>
      <c r="H177" s="422" t="s">
        <v>4</v>
      </c>
      <c r="I177" s="422" t="s">
        <v>131</v>
      </c>
      <c r="J177" s="422" t="s">
        <v>299</v>
      </c>
      <c r="K177" s="422" t="s">
        <v>4</v>
      </c>
      <c r="L177" s="422" t="s">
        <v>131</v>
      </c>
      <c r="M177" s="422" t="s">
        <v>299</v>
      </c>
      <c r="N177" s="422" t="s">
        <v>4</v>
      </c>
      <c r="O177" s="422" t="s">
        <v>131</v>
      </c>
      <c r="P177" s="422" t="s">
        <v>299</v>
      </c>
      <c r="Q177" s="422" t="s">
        <v>4</v>
      </c>
      <c r="R177" s="422" t="s">
        <v>131</v>
      </c>
      <c r="S177" s="423" t="s">
        <v>299</v>
      </c>
    </row>
    <row r="178" spans="1:19" ht="15" customHeight="1" thickTop="1">
      <c r="A178" s="172" t="s">
        <v>309</v>
      </c>
      <c r="B178" s="173">
        <v>24</v>
      </c>
      <c r="C178" s="182">
        <v>5.125</v>
      </c>
      <c r="D178" s="182">
        <v>1.6762406177800526</v>
      </c>
      <c r="E178" s="175">
        <v>23</v>
      </c>
      <c r="F178" s="182">
        <v>5.9130434782608692</v>
      </c>
      <c r="G178" s="182">
        <v>1.2027636160965018</v>
      </c>
      <c r="H178" s="175">
        <v>24</v>
      </c>
      <c r="I178" s="182">
        <v>4.2083333333333321</v>
      </c>
      <c r="J178" s="182">
        <v>1.6675722177612804</v>
      </c>
      <c r="K178" s="175">
        <v>23</v>
      </c>
      <c r="L178" s="182">
        <v>5.1304347826086953</v>
      </c>
      <c r="M178" s="182">
        <v>1.1403487435504087</v>
      </c>
      <c r="N178" s="175">
        <v>24</v>
      </c>
      <c r="O178" s="182">
        <v>4.7500000000000009</v>
      </c>
      <c r="P178" s="182">
        <v>1.481773320691476</v>
      </c>
      <c r="Q178" s="175">
        <v>23</v>
      </c>
      <c r="R178" s="182">
        <v>5.0869565217391308</v>
      </c>
      <c r="S178" s="183">
        <v>1.2399795994751786</v>
      </c>
    </row>
    <row r="179" spans="1:19" ht="15" customHeight="1" thickBot="1">
      <c r="A179" s="177" t="s">
        <v>10</v>
      </c>
      <c r="B179" s="178">
        <v>24</v>
      </c>
      <c r="C179" s="184">
        <v>5.125</v>
      </c>
      <c r="D179" s="184">
        <v>1.6762406177800526</v>
      </c>
      <c r="E179" s="180">
        <v>23</v>
      </c>
      <c r="F179" s="184">
        <v>5.9130434782608692</v>
      </c>
      <c r="G179" s="184">
        <v>1.2027636160965018</v>
      </c>
      <c r="H179" s="180">
        <v>24</v>
      </c>
      <c r="I179" s="184">
        <v>4.2083333333333321</v>
      </c>
      <c r="J179" s="184">
        <v>1.6675722177612804</v>
      </c>
      <c r="K179" s="180">
        <v>23</v>
      </c>
      <c r="L179" s="184">
        <v>5.1304347826086953</v>
      </c>
      <c r="M179" s="184">
        <v>1.1403487435504087</v>
      </c>
      <c r="N179" s="180">
        <v>24</v>
      </c>
      <c r="O179" s="184">
        <v>4.7500000000000009</v>
      </c>
      <c r="P179" s="184">
        <v>1.481773320691476</v>
      </c>
      <c r="Q179" s="180">
        <v>23</v>
      </c>
      <c r="R179" s="184">
        <v>5.0869565217391308</v>
      </c>
      <c r="S179" s="185">
        <v>1.2399795994751786</v>
      </c>
    </row>
    <row r="180" spans="1:19" ht="15" customHeight="1" thickTop="1">
      <c r="A180" s="201"/>
      <c r="B180" s="202"/>
      <c r="C180" s="205"/>
      <c r="D180" s="205"/>
      <c r="E180" s="202"/>
      <c r="F180" s="205"/>
      <c r="G180" s="205"/>
      <c r="H180" s="202"/>
      <c r="I180" s="205"/>
      <c r="J180" s="205"/>
    </row>
    <row r="181" spans="1:19" ht="33.75" customHeight="1" thickBot="1">
      <c r="A181" s="204" t="s">
        <v>230</v>
      </c>
      <c r="B181" s="204"/>
      <c r="C181" s="204"/>
      <c r="D181" s="204"/>
      <c r="E181" s="202"/>
      <c r="F181" s="205"/>
      <c r="G181" s="205"/>
      <c r="H181" s="202"/>
      <c r="I181" s="205"/>
      <c r="J181" s="205"/>
    </row>
    <row r="182" spans="1:19">
      <c r="A182" s="417" t="s">
        <v>434</v>
      </c>
    </row>
    <row r="183" spans="1:19">
      <c r="A183" s="417"/>
    </row>
    <row r="184" spans="1:19" ht="15" customHeight="1" thickBot="1">
      <c r="A184" s="419" t="s">
        <v>157</v>
      </c>
      <c r="B184" s="420"/>
      <c r="C184" s="420"/>
      <c r="D184" s="420"/>
      <c r="E184" s="420"/>
    </row>
    <row r="185" spans="1:19" ht="15" customHeight="1" thickTop="1">
      <c r="A185" s="351" t="s">
        <v>370</v>
      </c>
      <c r="B185" s="427" t="s">
        <v>329</v>
      </c>
      <c r="C185" s="428"/>
      <c r="D185" s="429" t="s">
        <v>466</v>
      </c>
      <c r="E185" s="430"/>
    </row>
    <row r="186" spans="1:19" ht="15" customHeight="1" thickBot="1">
      <c r="A186" s="353"/>
      <c r="B186" s="431" t="s">
        <v>4</v>
      </c>
      <c r="C186" s="432" t="s">
        <v>5</v>
      </c>
      <c r="D186" s="432" t="s">
        <v>4</v>
      </c>
      <c r="E186" s="433" t="s">
        <v>5</v>
      </c>
    </row>
    <row r="187" spans="1:19" ht="15" customHeight="1" thickTop="1">
      <c r="A187" s="434" t="s">
        <v>309</v>
      </c>
      <c r="B187" s="435">
        <v>5</v>
      </c>
      <c r="C187" s="436">
        <v>0.7142857142857143</v>
      </c>
      <c r="D187" s="437">
        <v>2</v>
      </c>
      <c r="E187" s="438">
        <v>0.2857142857142857</v>
      </c>
    </row>
    <row r="188" spans="1:19" ht="15" customHeight="1" thickBot="1">
      <c r="A188" s="439" t="s">
        <v>10</v>
      </c>
      <c r="B188" s="440">
        <v>5</v>
      </c>
      <c r="C188" s="441">
        <v>0.7142857142857143</v>
      </c>
      <c r="D188" s="442">
        <v>2</v>
      </c>
      <c r="E188" s="443">
        <v>0.2857142857142857</v>
      </c>
    </row>
    <row r="189" spans="1:19" ht="15" customHeight="1" thickTop="1">
      <c r="A189" s="201"/>
      <c r="B189" s="202"/>
      <c r="C189" s="203"/>
      <c r="D189" s="202"/>
      <c r="E189" s="203"/>
    </row>
    <row r="190" spans="1:19" ht="29.25" customHeight="1">
      <c r="A190" s="75" t="s">
        <v>231</v>
      </c>
    </row>
    <row r="191" spans="1:19">
      <c r="A191" s="417" t="s">
        <v>435</v>
      </c>
    </row>
    <row r="192" spans="1:19">
      <c r="A192" s="417"/>
    </row>
    <row r="193" spans="1:25" ht="15" customHeight="1" thickBot="1">
      <c r="A193" s="350" t="s">
        <v>158</v>
      </c>
      <c r="B193" s="350"/>
      <c r="C193" s="350"/>
      <c r="D193" s="350"/>
      <c r="E193" s="350"/>
      <c r="F193" s="350"/>
      <c r="G193" s="350"/>
      <c r="H193" s="350"/>
      <c r="I193" s="350"/>
    </row>
    <row r="194" spans="1:25" ht="15" customHeight="1" thickTop="1">
      <c r="A194" s="351"/>
      <c r="B194" s="354" t="s">
        <v>159</v>
      </c>
      <c r="C194" s="355"/>
      <c r="D194" s="355"/>
      <c r="E194" s="355"/>
      <c r="F194" s="355"/>
      <c r="G194" s="355"/>
      <c r="H194" s="355"/>
      <c r="I194" s="356"/>
    </row>
    <row r="195" spans="1:25" ht="35.25" customHeight="1">
      <c r="A195" s="352"/>
      <c r="B195" s="357" t="s">
        <v>64</v>
      </c>
      <c r="C195" s="358"/>
      <c r="D195" s="358" t="s">
        <v>65</v>
      </c>
      <c r="E195" s="358"/>
      <c r="F195" s="358" t="s">
        <v>160</v>
      </c>
      <c r="G195" s="358"/>
      <c r="H195" s="358" t="s">
        <v>161</v>
      </c>
      <c r="I195" s="359"/>
    </row>
    <row r="196" spans="1:25" ht="15" customHeight="1" thickBot="1">
      <c r="A196" s="353"/>
      <c r="B196" s="186" t="s">
        <v>4</v>
      </c>
      <c r="C196" s="187" t="s">
        <v>5</v>
      </c>
      <c r="D196" s="187" t="s">
        <v>4</v>
      </c>
      <c r="E196" s="187" t="s">
        <v>5</v>
      </c>
      <c r="F196" s="187" t="s">
        <v>4</v>
      </c>
      <c r="G196" s="187" t="s">
        <v>5</v>
      </c>
      <c r="H196" s="187" t="s">
        <v>4</v>
      </c>
      <c r="I196" s="188" t="s">
        <v>5</v>
      </c>
    </row>
    <row r="197" spans="1:25" ht="15" customHeight="1" thickTop="1">
      <c r="A197" s="172" t="s">
        <v>309</v>
      </c>
      <c r="B197" s="173">
        <v>4</v>
      </c>
      <c r="C197" s="174">
        <v>0.8</v>
      </c>
      <c r="D197" s="175">
        <v>0</v>
      </c>
      <c r="E197" s="174">
        <v>0</v>
      </c>
      <c r="F197" s="175">
        <v>1</v>
      </c>
      <c r="G197" s="174">
        <v>0.2</v>
      </c>
      <c r="H197" s="175">
        <v>0</v>
      </c>
      <c r="I197" s="176">
        <v>0</v>
      </c>
    </row>
    <row r="198" spans="1:25" ht="15" customHeight="1" thickBot="1">
      <c r="A198" s="177" t="s">
        <v>10</v>
      </c>
      <c r="B198" s="178">
        <v>4</v>
      </c>
      <c r="C198" s="179">
        <v>0.8</v>
      </c>
      <c r="D198" s="180">
        <v>0</v>
      </c>
      <c r="E198" s="179">
        <v>0</v>
      </c>
      <c r="F198" s="180">
        <v>1</v>
      </c>
      <c r="G198" s="179">
        <v>0.2</v>
      </c>
      <c r="H198" s="180">
        <v>0</v>
      </c>
      <c r="I198" s="181">
        <v>0</v>
      </c>
    </row>
    <row r="199" spans="1:25" ht="15" customHeight="1" thickTop="1"/>
    <row r="200" spans="1:25" ht="15" customHeight="1" thickBot="1">
      <c r="A200" s="350" t="s">
        <v>162</v>
      </c>
      <c r="B200" s="350"/>
      <c r="C200" s="350"/>
      <c r="D200" s="350"/>
      <c r="E200" s="350"/>
      <c r="F200" s="350"/>
      <c r="G200" s="350"/>
      <c r="H200" s="350"/>
      <c r="I200" s="350"/>
    </row>
    <row r="201" spans="1:25" ht="15" customHeight="1" thickTop="1">
      <c r="A201" s="351"/>
      <c r="B201" s="354" t="s">
        <v>163</v>
      </c>
      <c r="C201" s="355"/>
      <c r="D201" s="355"/>
      <c r="E201" s="355"/>
      <c r="F201" s="355"/>
      <c r="G201" s="355"/>
      <c r="H201" s="355"/>
      <c r="I201" s="356"/>
    </row>
    <row r="202" spans="1:25" ht="15" customHeight="1">
      <c r="A202" s="352"/>
      <c r="B202" s="357" t="s">
        <v>164</v>
      </c>
      <c r="C202" s="358"/>
      <c r="D202" s="358" t="s">
        <v>165</v>
      </c>
      <c r="E202" s="358"/>
      <c r="F202" s="358" t="s">
        <v>311</v>
      </c>
      <c r="G202" s="358"/>
      <c r="H202" s="358" t="s">
        <v>166</v>
      </c>
      <c r="I202" s="359"/>
    </row>
    <row r="203" spans="1:25" ht="15" customHeight="1" thickBot="1">
      <c r="A203" s="353"/>
      <c r="B203" s="186" t="s">
        <v>4</v>
      </c>
      <c r="C203" s="187" t="s">
        <v>5</v>
      </c>
      <c r="D203" s="187" t="s">
        <v>4</v>
      </c>
      <c r="E203" s="187" t="s">
        <v>5</v>
      </c>
      <c r="F203" s="187" t="s">
        <v>4</v>
      </c>
      <c r="G203" s="187" t="s">
        <v>5</v>
      </c>
      <c r="H203" s="187" t="s">
        <v>4</v>
      </c>
      <c r="I203" s="188" t="s">
        <v>5</v>
      </c>
    </row>
    <row r="204" spans="1:25" ht="15" customHeight="1" thickTop="1">
      <c r="A204" s="172" t="s">
        <v>309</v>
      </c>
      <c r="B204" s="173">
        <v>0</v>
      </c>
      <c r="C204" s="174">
        <v>0</v>
      </c>
      <c r="D204" s="175">
        <v>3</v>
      </c>
      <c r="E204" s="174">
        <v>0.6</v>
      </c>
      <c r="F204" s="175">
        <v>2</v>
      </c>
      <c r="G204" s="174">
        <v>0.4</v>
      </c>
      <c r="H204" s="175">
        <v>0</v>
      </c>
      <c r="I204" s="176">
        <v>0</v>
      </c>
    </row>
    <row r="205" spans="1:25" ht="15" customHeight="1" thickBot="1">
      <c r="A205" s="177" t="s">
        <v>10</v>
      </c>
      <c r="B205" s="178">
        <v>0</v>
      </c>
      <c r="C205" s="179">
        <v>0</v>
      </c>
      <c r="D205" s="180">
        <v>3</v>
      </c>
      <c r="E205" s="179">
        <v>0.6</v>
      </c>
      <c r="F205" s="180">
        <v>2</v>
      </c>
      <c r="G205" s="179">
        <v>0.4</v>
      </c>
      <c r="H205" s="180">
        <v>0</v>
      </c>
      <c r="I205" s="181">
        <v>0</v>
      </c>
    </row>
    <row r="206" spans="1:25" ht="15" customHeight="1" thickTop="1"/>
    <row r="207" spans="1:25" ht="15" customHeight="1" thickBot="1">
      <c r="A207" s="350" t="s">
        <v>167</v>
      </c>
      <c r="B207" s="350"/>
      <c r="C207" s="350"/>
      <c r="D207" s="350"/>
      <c r="E207" s="350"/>
      <c r="F207" s="350"/>
      <c r="G207" s="350"/>
      <c r="H207" s="350"/>
      <c r="I207" s="350"/>
      <c r="J207" s="350"/>
      <c r="K207" s="350"/>
      <c r="L207" s="350"/>
      <c r="M207" s="350"/>
      <c r="N207" s="350"/>
      <c r="O207" s="350"/>
      <c r="P207" s="350"/>
      <c r="Q207" s="350"/>
      <c r="R207" s="350"/>
      <c r="S207" s="350"/>
      <c r="T207" s="350"/>
      <c r="U207" s="350"/>
      <c r="V207" s="350"/>
      <c r="W207" s="350"/>
      <c r="X207" s="350"/>
      <c r="Y207" s="350"/>
    </row>
    <row r="208" spans="1:25" ht="41.25" customHeight="1" thickTop="1">
      <c r="A208" s="351"/>
      <c r="B208" s="354" t="s">
        <v>168</v>
      </c>
      <c r="C208" s="355"/>
      <c r="D208" s="355" t="s">
        <v>169</v>
      </c>
      <c r="E208" s="355"/>
      <c r="F208" s="355" t="s">
        <v>170</v>
      </c>
      <c r="G208" s="355"/>
      <c r="H208" s="355" t="s">
        <v>171</v>
      </c>
      <c r="I208" s="355"/>
      <c r="J208" s="355" t="s">
        <v>172</v>
      </c>
      <c r="K208" s="355"/>
      <c r="L208" s="355" t="s">
        <v>312</v>
      </c>
      <c r="M208" s="355"/>
      <c r="N208" s="355" t="s">
        <v>173</v>
      </c>
      <c r="O208" s="355"/>
      <c r="P208" s="355" t="s">
        <v>313</v>
      </c>
      <c r="Q208" s="355"/>
      <c r="R208" s="355" t="s">
        <v>174</v>
      </c>
      <c r="S208" s="355"/>
      <c r="T208" s="355" t="s">
        <v>39</v>
      </c>
      <c r="U208" s="355"/>
      <c r="V208" s="355" t="s">
        <v>175</v>
      </c>
      <c r="W208" s="355"/>
      <c r="X208" s="355" t="s">
        <v>40</v>
      </c>
      <c r="Y208" s="356"/>
    </row>
    <row r="209" spans="1:29" ht="15" customHeight="1" thickBot="1">
      <c r="A209" s="353"/>
      <c r="B209" s="186" t="s">
        <v>4</v>
      </c>
      <c r="C209" s="187" t="s">
        <v>5</v>
      </c>
      <c r="D209" s="187" t="s">
        <v>4</v>
      </c>
      <c r="E209" s="187" t="s">
        <v>5</v>
      </c>
      <c r="F209" s="187" t="s">
        <v>4</v>
      </c>
      <c r="G209" s="187" t="s">
        <v>5</v>
      </c>
      <c r="H209" s="187" t="s">
        <v>4</v>
      </c>
      <c r="I209" s="187" t="s">
        <v>5</v>
      </c>
      <c r="J209" s="187" t="s">
        <v>4</v>
      </c>
      <c r="K209" s="187" t="s">
        <v>5</v>
      </c>
      <c r="L209" s="187" t="s">
        <v>4</v>
      </c>
      <c r="M209" s="187" t="s">
        <v>5</v>
      </c>
      <c r="N209" s="187" t="s">
        <v>4</v>
      </c>
      <c r="O209" s="187" t="s">
        <v>5</v>
      </c>
      <c r="P209" s="187" t="s">
        <v>4</v>
      </c>
      <c r="Q209" s="187" t="s">
        <v>5</v>
      </c>
      <c r="R209" s="187" t="s">
        <v>4</v>
      </c>
      <c r="S209" s="187" t="s">
        <v>5</v>
      </c>
      <c r="T209" s="187" t="s">
        <v>4</v>
      </c>
      <c r="U209" s="187" t="s">
        <v>5</v>
      </c>
      <c r="V209" s="187" t="s">
        <v>4</v>
      </c>
      <c r="W209" s="187" t="s">
        <v>5</v>
      </c>
      <c r="X209" s="187" t="s">
        <v>4</v>
      </c>
      <c r="Y209" s="188" t="s">
        <v>5</v>
      </c>
    </row>
    <row r="210" spans="1:29" ht="15" customHeight="1" thickTop="1">
      <c r="A210" s="172" t="s">
        <v>309</v>
      </c>
      <c r="B210" s="173">
        <v>4</v>
      </c>
      <c r="C210" s="174">
        <v>0.17391304347826086</v>
      </c>
      <c r="D210" s="175">
        <v>0</v>
      </c>
      <c r="E210" s="174">
        <v>0</v>
      </c>
      <c r="F210" s="175">
        <v>0</v>
      </c>
      <c r="G210" s="174">
        <v>0</v>
      </c>
      <c r="H210" s="175">
        <v>0</v>
      </c>
      <c r="I210" s="174">
        <v>0</v>
      </c>
      <c r="J210" s="175">
        <v>0</v>
      </c>
      <c r="K210" s="174">
        <v>0</v>
      </c>
      <c r="L210" s="175">
        <v>0</v>
      </c>
      <c r="M210" s="174">
        <v>0</v>
      </c>
      <c r="N210" s="175">
        <v>1</v>
      </c>
      <c r="O210" s="174">
        <v>0.05</v>
      </c>
      <c r="P210" s="175">
        <v>0</v>
      </c>
      <c r="Q210" s="174">
        <v>0</v>
      </c>
      <c r="R210" s="175">
        <v>0</v>
      </c>
      <c r="S210" s="174">
        <v>0</v>
      </c>
      <c r="T210" s="175">
        <v>5</v>
      </c>
      <c r="U210" s="174">
        <v>0.20833333333333331</v>
      </c>
      <c r="V210" s="175">
        <v>0</v>
      </c>
      <c r="W210" s="174">
        <v>0</v>
      </c>
      <c r="X210" s="175">
        <v>0</v>
      </c>
      <c r="Y210" s="176">
        <v>0</v>
      </c>
    </row>
    <row r="211" spans="1:29" ht="15" customHeight="1" thickBot="1">
      <c r="A211" s="177" t="s">
        <v>10</v>
      </c>
      <c r="B211" s="178">
        <v>4</v>
      </c>
      <c r="C211" s="179">
        <v>0.17391304347826086</v>
      </c>
      <c r="D211" s="180">
        <v>0</v>
      </c>
      <c r="E211" s="179">
        <v>0</v>
      </c>
      <c r="F211" s="180">
        <v>0</v>
      </c>
      <c r="G211" s="179">
        <v>0</v>
      </c>
      <c r="H211" s="180">
        <v>0</v>
      </c>
      <c r="I211" s="179">
        <v>0</v>
      </c>
      <c r="J211" s="180">
        <v>0</v>
      </c>
      <c r="K211" s="179">
        <v>0</v>
      </c>
      <c r="L211" s="180">
        <v>0</v>
      </c>
      <c r="M211" s="179">
        <v>0</v>
      </c>
      <c r="N211" s="180">
        <v>1</v>
      </c>
      <c r="O211" s="179">
        <v>0.05</v>
      </c>
      <c r="P211" s="180">
        <v>0</v>
      </c>
      <c r="Q211" s="179">
        <v>0</v>
      </c>
      <c r="R211" s="180">
        <v>0</v>
      </c>
      <c r="S211" s="179">
        <v>0</v>
      </c>
      <c r="T211" s="180">
        <v>5</v>
      </c>
      <c r="U211" s="179">
        <v>0.20833333333333331</v>
      </c>
      <c r="V211" s="180">
        <v>0</v>
      </c>
      <c r="W211" s="179">
        <v>0</v>
      </c>
      <c r="X211" s="180">
        <v>0</v>
      </c>
      <c r="Y211" s="181">
        <v>0</v>
      </c>
    </row>
    <row r="212" spans="1:29" ht="15" customHeight="1" thickTop="1"/>
    <row r="213" spans="1:29" ht="15" customHeight="1" thickBot="1">
      <c r="A213" s="369" t="s">
        <v>176</v>
      </c>
      <c r="B213" s="369"/>
      <c r="C213" s="369"/>
      <c r="D213" s="369"/>
      <c r="E213" s="369"/>
      <c r="F213" s="369"/>
      <c r="G213" s="369"/>
      <c r="H213" s="369"/>
      <c r="I213" s="369"/>
      <c r="J213" s="369"/>
      <c r="K213" s="369"/>
      <c r="L213" s="369"/>
      <c r="M213" s="369"/>
      <c r="N213" s="369"/>
      <c r="O213" s="369"/>
      <c r="P213" s="369"/>
      <c r="Q213" s="369"/>
      <c r="R213" s="369"/>
      <c r="S213" s="369"/>
      <c r="T213" s="369"/>
      <c r="U213" s="369"/>
      <c r="V213" s="369"/>
      <c r="W213" s="369"/>
      <c r="X213" s="369"/>
      <c r="Y213" s="369"/>
      <c r="Z213" s="369"/>
      <c r="AA213" s="369"/>
      <c r="AB213" s="369"/>
      <c r="AC213" s="421"/>
    </row>
    <row r="214" spans="1:29" ht="45.75" customHeight="1" thickTop="1">
      <c r="A214" s="351" t="s">
        <v>370</v>
      </c>
      <c r="B214" s="354" t="s">
        <v>177</v>
      </c>
      <c r="C214" s="355"/>
      <c r="D214" s="355"/>
      <c r="E214" s="355" t="s">
        <v>178</v>
      </c>
      <c r="F214" s="355"/>
      <c r="G214" s="355"/>
      <c r="H214" s="355" t="s">
        <v>179</v>
      </c>
      <c r="I214" s="355"/>
      <c r="J214" s="355"/>
      <c r="K214" s="355" t="s">
        <v>180</v>
      </c>
      <c r="L214" s="355"/>
      <c r="M214" s="355"/>
      <c r="N214" s="355" t="s">
        <v>181</v>
      </c>
      <c r="O214" s="355"/>
      <c r="P214" s="355"/>
      <c r="Q214" s="355" t="s">
        <v>182</v>
      </c>
      <c r="R214" s="355"/>
      <c r="S214" s="355"/>
      <c r="T214" s="355" t="s">
        <v>183</v>
      </c>
      <c r="U214" s="355"/>
      <c r="V214" s="355"/>
      <c r="W214" s="355" t="s">
        <v>184</v>
      </c>
      <c r="X214" s="355"/>
      <c r="Y214" s="355"/>
      <c r="Z214" s="325" t="s">
        <v>185</v>
      </c>
      <c r="AA214" s="325"/>
      <c r="AB214" s="326"/>
      <c r="AC214" s="421"/>
    </row>
    <row r="215" spans="1:29" ht="15" customHeight="1" thickBot="1">
      <c r="A215" s="353"/>
      <c r="B215" s="186" t="s">
        <v>4</v>
      </c>
      <c r="C215" s="187" t="s">
        <v>131</v>
      </c>
      <c r="D215" s="187" t="s">
        <v>299</v>
      </c>
      <c r="E215" s="187" t="s">
        <v>4</v>
      </c>
      <c r="F215" s="187" t="s">
        <v>131</v>
      </c>
      <c r="G215" s="187" t="s">
        <v>299</v>
      </c>
      <c r="H215" s="187" t="s">
        <v>4</v>
      </c>
      <c r="I215" s="187" t="s">
        <v>131</v>
      </c>
      <c r="J215" s="187" t="s">
        <v>299</v>
      </c>
      <c r="K215" s="187" t="s">
        <v>4</v>
      </c>
      <c r="L215" s="187" t="s">
        <v>131</v>
      </c>
      <c r="M215" s="187" t="s">
        <v>299</v>
      </c>
      <c r="N215" s="187" t="s">
        <v>4</v>
      </c>
      <c r="O215" s="187" t="s">
        <v>131</v>
      </c>
      <c r="P215" s="187" t="s">
        <v>299</v>
      </c>
      <c r="Q215" s="187" t="s">
        <v>4</v>
      </c>
      <c r="R215" s="187" t="s">
        <v>131</v>
      </c>
      <c r="S215" s="187" t="s">
        <v>299</v>
      </c>
      <c r="T215" s="187" t="s">
        <v>4</v>
      </c>
      <c r="U215" s="187" t="s">
        <v>131</v>
      </c>
      <c r="V215" s="187" t="s">
        <v>299</v>
      </c>
      <c r="W215" s="187" t="s">
        <v>4</v>
      </c>
      <c r="X215" s="187" t="s">
        <v>131</v>
      </c>
      <c r="Y215" s="187" t="s">
        <v>299</v>
      </c>
      <c r="Z215" s="187" t="s">
        <v>4</v>
      </c>
      <c r="AA215" s="187" t="s">
        <v>131</v>
      </c>
      <c r="AB215" s="188" t="s">
        <v>299</v>
      </c>
      <c r="AC215" s="421"/>
    </row>
    <row r="216" spans="1:29" ht="15" customHeight="1" thickTop="1">
      <c r="A216" s="172" t="s">
        <v>309</v>
      </c>
      <c r="B216" s="173">
        <v>5</v>
      </c>
      <c r="C216" s="182">
        <v>2.2000000000000002</v>
      </c>
      <c r="D216" s="182">
        <v>1.6431676725154984</v>
      </c>
      <c r="E216" s="175">
        <v>5</v>
      </c>
      <c r="F216" s="182">
        <v>2.4</v>
      </c>
      <c r="G216" s="182">
        <v>1.51657508881031</v>
      </c>
      <c r="H216" s="175">
        <v>5</v>
      </c>
      <c r="I216" s="182">
        <v>3.8</v>
      </c>
      <c r="J216" s="182">
        <v>2.7748873851023217</v>
      </c>
      <c r="K216" s="175">
        <v>5</v>
      </c>
      <c r="L216" s="182">
        <v>5</v>
      </c>
      <c r="M216" s="182">
        <v>1.4142135623730951</v>
      </c>
      <c r="N216" s="175">
        <v>5</v>
      </c>
      <c r="O216" s="182">
        <v>3.4</v>
      </c>
      <c r="P216" s="182">
        <v>2.3021728866442674</v>
      </c>
      <c r="Q216" s="175">
        <v>5</v>
      </c>
      <c r="R216" s="182">
        <v>3.6</v>
      </c>
      <c r="S216" s="182">
        <v>1.8165902124584949</v>
      </c>
      <c r="T216" s="175">
        <v>4</v>
      </c>
      <c r="U216" s="182">
        <v>4.25</v>
      </c>
      <c r="V216" s="182">
        <v>2.5</v>
      </c>
      <c r="W216" s="175">
        <v>5</v>
      </c>
      <c r="X216" s="182">
        <v>3</v>
      </c>
      <c r="Y216" s="182">
        <v>2</v>
      </c>
      <c r="Z216" s="175">
        <v>5</v>
      </c>
      <c r="AA216" s="182">
        <v>1.6</v>
      </c>
      <c r="AB216" s="183">
        <v>1.3416407864998738</v>
      </c>
      <c r="AC216" s="421"/>
    </row>
    <row r="217" spans="1:29" ht="15" customHeight="1" thickBot="1">
      <c r="A217" s="177" t="s">
        <v>10</v>
      </c>
      <c r="B217" s="178">
        <v>5</v>
      </c>
      <c r="C217" s="184">
        <v>2.2000000000000002</v>
      </c>
      <c r="D217" s="184">
        <v>1.6431676725154984</v>
      </c>
      <c r="E217" s="180">
        <v>5</v>
      </c>
      <c r="F217" s="184">
        <v>2.4</v>
      </c>
      <c r="G217" s="184">
        <v>1.51657508881031</v>
      </c>
      <c r="H217" s="180">
        <v>5</v>
      </c>
      <c r="I217" s="184">
        <v>3.8</v>
      </c>
      <c r="J217" s="184">
        <v>2.7748873851023217</v>
      </c>
      <c r="K217" s="180">
        <v>5</v>
      </c>
      <c r="L217" s="184">
        <v>5</v>
      </c>
      <c r="M217" s="184">
        <v>1.4142135623730951</v>
      </c>
      <c r="N217" s="180">
        <v>5</v>
      </c>
      <c r="O217" s="184">
        <v>3.4</v>
      </c>
      <c r="P217" s="184">
        <v>2.3021728866442674</v>
      </c>
      <c r="Q217" s="180">
        <v>5</v>
      </c>
      <c r="R217" s="184">
        <v>3.6</v>
      </c>
      <c r="S217" s="184">
        <v>1.8165902124584949</v>
      </c>
      <c r="T217" s="180">
        <v>4</v>
      </c>
      <c r="U217" s="184">
        <v>4.25</v>
      </c>
      <c r="V217" s="184">
        <v>2.5</v>
      </c>
      <c r="W217" s="180">
        <v>5</v>
      </c>
      <c r="X217" s="184">
        <v>3</v>
      </c>
      <c r="Y217" s="184">
        <v>2</v>
      </c>
      <c r="Z217" s="180">
        <v>5</v>
      </c>
      <c r="AA217" s="184">
        <v>1.6</v>
      </c>
      <c r="AB217" s="185">
        <v>1.3416407864998738</v>
      </c>
      <c r="AC217" s="421"/>
    </row>
    <row r="218" spans="1:29" ht="15" customHeight="1" thickTop="1">
      <c r="A218" s="201"/>
      <c r="B218" s="202"/>
      <c r="C218" s="205"/>
      <c r="D218" s="205"/>
      <c r="E218" s="202"/>
      <c r="F218" s="205"/>
      <c r="G218" s="205"/>
      <c r="H218" s="202"/>
      <c r="I218" s="205"/>
      <c r="J218" s="205"/>
      <c r="K218" s="202"/>
      <c r="L218" s="205"/>
      <c r="M218" s="205"/>
      <c r="N218" s="202"/>
      <c r="O218" s="205"/>
      <c r="P218" s="205"/>
      <c r="Q218" s="202"/>
      <c r="R218" s="205"/>
      <c r="S218" s="205"/>
      <c r="T218" s="202"/>
      <c r="U218" s="205"/>
      <c r="V218" s="205"/>
      <c r="W218" s="202"/>
      <c r="X218" s="205"/>
      <c r="Y218" s="205"/>
      <c r="Z218" s="202"/>
      <c r="AA218" s="205"/>
      <c r="AB218" s="205"/>
    </row>
    <row r="219" spans="1:29" ht="30.75" customHeight="1">
      <c r="A219" s="75" t="s">
        <v>269</v>
      </c>
    </row>
    <row r="220" spans="1:29">
      <c r="A220" s="417" t="s">
        <v>436</v>
      </c>
    </row>
    <row r="221" spans="1:29">
      <c r="A221" s="417"/>
    </row>
    <row r="222" spans="1:29" ht="15" customHeight="1" thickBot="1">
      <c r="A222" s="350" t="s">
        <v>193</v>
      </c>
      <c r="B222" s="350"/>
      <c r="C222" s="350"/>
      <c r="D222" s="350"/>
      <c r="E222" s="350"/>
      <c r="F222" s="350"/>
      <c r="G222" s="350"/>
    </row>
    <row r="223" spans="1:29" ht="15" customHeight="1" thickTop="1">
      <c r="A223" s="351"/>
      <c r="B223" s="354" t="s">
        <v>194</v>
      </c>
      <c r="C223" s="355"/>
      <c r="D223" s="355"/>
      <c r="E223" s="355"/>
      <c r="F223" s="355"/>
      <c r="G223" s="356"/>
    </row>
    <row r="224" spans="1:29" ht="31.5" customHeight="1">
      <c r="A224" s="352"/>
      <c r="B224" s="357" t="s">
        <v>195</v>
      </c>
      <c r="C224" s="358"/>
      <c r="D224" s="358" t="s">
        <v>196</v>
      </c>
      <c r="E224" s="358"/>
      <c r="F224" s="358" t="s">
        <v>40</v>
      </c>
      <c r="G224" s="359"/>
    </row>
    <row r="225" spans="1:17" ht="15" customHeight="1" thickBot="1">
      <c r="A225" s="353"/>
      <c r="B225" s="186" t="s">
        <v>4</v>
      </c>
      <c r="C225" s="187" t="s">
        <v>5</v>
      </c>
      <c r="D225" s="187" t="s">
        <v>4</v>
      </c>
      <c r="E225" s="187" t="s">
        <v>5</v>
      </c>
      <c r="F225" s="187" t="s">
        <v>4</v>
      </c>
      <c r="G225" s="188" t="s">
        <v>5</v>
      </c>
    </row>
    <row r="226" spans="1:17" ht="15" customHeight="1" thickTop="1">
      <c r="A226" s="172" t="s">
        <v>309</v>
      </c>
      <c r="B226" s="173">
        <v>0</v>
      </c>
      <c r="C226" s="174">
        <v>0</v>
      </c>
      <c r="D226" s="175">
        <v>1</v>
      </c>
      <c r="E226" s="174">
        <v>0.5</v>
      </c>
      <c r="F226" s="175">
        <v>1</v>
      </c>
      <c r="G226" s="176">
        <v>0.5</v>
      </c>
    </row>
    <row r="227" spans="1:17" ht="15" customHeight="1" thickBot="1">
      <c r="A227" s="177" t="s">
        <v>10</v>
      </c>
      <c r="B227" s="178">
        <v>0</v>
      </c>
      <c r="C227" s="179">
        <v>0</v>
      </c>
      <c r="D227" s="180">
        <v>1</v>
      </c>
      <c r="E227" s="179">
        <v>0.5</v>
      </c>
      <c r="F227" s="180">
        <v>1</v>
      </c>
      <c r="G227" s="181">
        <v>0.5</v>
      </c>
    </row>
    <row r="228" spans="1:17" ht="15" customHeight="1" thickTop="1"/>
    <row r="229" spans="1:17" ht="36.75" customHeight="1" thickBot="1">
      <c r="A229" s="204" t="s">
        <v>232</v>
      </c>
      <c r="B229" s="204"/>
      <c r="C229" s="204"/>
      <c r="D229" s="204"/>
      <c r="E229" s="204"/>
      <c r="F229" s="204"/>
      <c r="G229" s="204"/>
      <c r="H229" s="204"/>
      <c r="I229" s="204"/>
    </row>
    <row r="230" spans="1:17" ht="21" customHeight="1">
      <c r="A230" s="416"/>
    </row>
    <row r="231" spans="1:17" ht="15" customHeight="1" thickBot="1">
      <c r="A231" s="350" t="s">
        <v>303</v>
      </c>
      <c r="B231" s="350"/>
      <c r="C231" s="350"/>
      <c r="D231" s="350"/>
      <c r="E231" s="350"/>
      <c r="F231" s="350"/>
      <c r="G231" s="350"/>
      <c r="H231" s="350"/>
      <c r="I231" s="350"/>
    </row>
    <row r="232" spans="1:17" ht="15" customHeight="1" thickTop="1">
      <c r="A232" s="351"/>
      <c r="B232" s="354" t="s">
        <v>197</v>
      </c>
      <c r="C232" s="355"/>
      <c r="D232" s="355"/>
      <c r="E232" s="355"/>
      <c r="F232" s="355" t="s">
        <v>198</v>
      </c>
      <c r="G232" s="355"/>
      <c r="H232" s="355"/>
      <c r="I232" s="356"/>
    </row>
    <row r="233" spans="1:17" ht="15" customHeight="1">
      <c r="A233" s="352"/>
      <c r="B233" s="357" t="s">
        <v>103</v>
      </c>
      <c r="C233" s="358"/>
      <c r="D233" s="358" t="s">
        <v>104</v>
      </c>
      <c r="E233" s="358"/>
      <c r="F233" s="358" t="s">
        <v>103</v>
      </c>
      <c r="G233" s="358"/>
      <c r="H233" s="358" t="s">
        <v>104</v>
      </c>
      <c r="I233" s="359"/>
    </row>
    <row r="234" spans="1:17" ht="15" customHeight="1" thickBot="1">
      <c r="A234" s="353"/>
      <c r="B234" s="186" t="s">
        <v>4</v>
      </c>
      <c r="C234" s="187" t="s">
        <v>5</v>
      </c>
      <c r="D234" s="187" t="s">
        <v>4</v>
      </c>
      <c r="E234" s="187" t="s">
        <v>5</v>
      </c>
      <c r="F234" s="187" t="s">
        <v>4</v>
      </c>
      <c r="G234" s="187" t="s">
        <v>5</v>
      </c>
      <c r="H234" s="187" t="s">
        <v>4</v>
      </c>
      <c r="I234" s="188" t="s">
        <v>5</v>
      </c>
    </row>
    <row r="235" spans="1:17" ht="15" customHeight="1" thickTop="1">
      <c r="A235" s="172" t="s">
        <v>309</v>
      </c>
      <c r="B235" s="173">
        <v>11</v>
      </c>
      <c r="C235" s="174">
        <v>0.45833333333333337</v>
      </c>
      <c r="D235" s="175">
        <v>13</v>
      </c>
      <c r="E235" s="174">
        <v>0.54166666666666663</v>
      </c>
      <c r="F235" s="175">
        <v>8</v>
      </c>
      <c r="G235" s="174">
        <v>0.33333333333333337</v>
      </c>
      <c r="H235" s="175">
        <v>16</v>
      </c>
      <c r="I235" s="176">
        <v>0.66666666666666674</v>
      </c>
    </row>
    <row r="236" spans="1:17" ht="15" customHeight="1" thickBot="1">
      <c r="A236" s="177" t="s">
        <v>10</v>
      </c>
      <c r="B236" s="178">
        <v>11</v>
      </c>
      <c r="C236" s="179">
        <v>0.45833333333333337</v>
      </c>
      <c r="D236" s="180">
        <v>13</v>
      </c>
      <c r="E236" s="179">
        <v>0.54166666666666663</v>
      </c>
      <c r="F236" s="180">
        <v>8</v>
      </c>
      <c r="G236" s="179">
        <v>0.33333333333333337</v>
      </c>
      <c r="H236" s="180">
        <v>16</v>
      </c>
      <c r="I236" s="181">
        <v>0.66666666666666674</v>
      </c>
    </row>
    <row r="237" spans="1:17" ht="15" customHeight="1" thickTop="1"/>
    <row r="238" spans="1:17" ht="15" customHeight="1" thickBot="1">
      <c r="A238" s="350" t="s">
        <v>199</v>
      </c>
      <c r="B238" s="350"/>
      <c r="C238" s="350"/>
      <c r="D238" s="350"/>
      <c r="E238" s="350"/>
      <c r="F238" s="350"/>
      <c r="G238" s="350"/>
      <c r="H238" s="350"/>
      <c r="I238" s="350"/>
      <c r="J238" s="350"/>
      <c r="K238" s="350"/>
      <c r="L238" s="350"/>
      <c r="M238" s="350"/>
      <c r="N238" s="350"/>
      <c r="O238" s="350"/>
      <c r="P238" s="350"/>
      <c r="Q238" s="350"/>
    </row>
    <row r="239" spans="1:17" ht="15" customHeight="1" thickTop="1">
      <c r="A239" s="351"/>
      <c r="B239" s="354" t="s">
        <v>200</v>
      </c>
      <c r="C239" s="355"/>
      <c r="D239" s="355"/>
      <c r="E239" s="355"/>
      <c r="F239" s="355"/>
      <c r="G239" s="355"/>
      <c r="H239" s="355"/>
      <c r="I239" s="355"/>
      <c r="J239" s="355"/>
      <c r="K239" s="355"/>
      <c r="L239" s="355"/>
      <c r="M239" s="355"/>
      <c r="N239" s="355" t="s">
        <v>201</v>
      </c>
      <c r="O239" s="355"/>
      <c r="P239" s="355"/>
      <c r="Q239" s="356"/>
    </row>
    <row r="240" spans="1:17" ht="31.5" customHeight="1">
      <c r="A240" s="352"/>
      <c r="B240" s="357" t="s">
        <v>26</v>
      </c>
      <c r="C240" s="358"/>
      <c r="D240" s="358" t="s">
        <v>304</v>
      </c>
      <c r="E240" s="358"/>
      <c r="F240" s="358" t="s">
        <v>305</v>
      </c>
      <c r="G240" s="358"/>
      <c r="H240" s="358" t="s">
        <v>202</v>
      </c>
      <c r="I240" s="358"/>
      <c r="J240" s="358" t="s">
        <v>203</v>
      </c>
      <c r="K240" s="358"/>
      <c r="L240" s="358" t="s">
        <v>204</v>
      </c>
      <c r="M240" s="358"/>
      <c r="N240" s="358" t="s">
        <v>103</v>
      </c>
      <c r="O240" s="358"/>
      <c r="P240" s="358" t="s">
        <v>104</v>
      </c>
      <c r="Q240" s="359"/>
    </row>
    <row r="241" spans="1:17" ht="15" customHeight="1" thickBot="1">
      <c r="A241" s="353"/>
      <c r="B241" s="186" t="s">
        <v>4</v>
      </c>
      <c r="C241" s="187" t="s">
        <v>5</v>
      </c>
      <c r="D241" s="187" t="s">
        <v>4</v>
      </c>
      <c r="E241" s="187" t="s">
        <v>5</v>
      </c>
      <c r="F241" s="187" t="s">
        <v>4</v>
      </c>
      <c r="G241" s="187" t="s">
        <v>5</v>
      </c>
      <c r="H241" s="187" t="s">
        <v>4</v>
      </c>
      <c r="I241" s="187" t="s">
        <v>5</v>
      </c>
      <c r="J241" s="187" t="s">
        <v>4</v>
      </c>
      <c r="K241" s="187" t="s">
        <v>5</v>
      </c>
      <c r="L241" s="187" t="s">
        <v>4</v>
      </c>
      <c r="M241" s="187" t="s">
        <v>5</v>
      </c>
      <c r="N241" s="187" t="s">
        <v>4</v>
      </c>
      <c r="O241" s="187" t="s">
        <v>5</v>
      </c>
      <c r="P241" s="187" t="s">
        <v>4</v>
      </c>
      <c r="Q241" s="188" t="s">
        <v>5</v>
      </c>
    </row>
    <row r="242" spans="1:17" ht="15" customHeight="1" thickTop="1">
      <c r="A242" s="172" t="s">
        <v>309</v>
      </c>
      <c r="B242" s="173">
        <v>7</v>
      </c>
      <c r="C242" s="174">
        <v>0.29166666666666669</v>
      </c>
      <c r="D242" s="175">
        <v>3</v>
      </c>
      <c r="E242" s="174">
        <v>0.125</v>
      </c>
      <c r="F242" s="175">
        <v>3</v>
      </c>
      <c r="G242" s="174">
        <v>0.125</v>
      </c>
      <c r="H242" s="175">
        <v>10</v>
      </c>
      <c r="I242" s="174">
        <v>0.41666666666666663</v>
      </c>
      <c r="J242" s="175">
        <v>0</v>
      </c>
      <c r="K242" s="174">
        <v>0</v>
      </c>
      <c r="L242" s="175">
        <v>1</v>
      </c>
      <c r="M242" s="174">
        <v>4.1666666666666671E-2</v>
      </c>
      <c r="N242" s="175">
        <v>11</v>
      </c>
      <c r="O242" s="174">
        <v>0.64705882352941169</v>
      </c>
      <c r="P242" s="175">
        <v>6</v>
      </c>
      <c r="Q242" s="176">
        <v>0.35294117647058826</v>
      </c>
    </row>
    <row r="243" spans="1:17" ht="15" customHeight="1" thickBot="1">
      <c r="A243" s="177" t="s">
        <v>10</v>
      </c>
      <c r="B243" s="178">
        <v>7</v>
      </c>
      <c r="C243" s="179">
        <v>0.29166666666666669</v>
      </c>
      <c r="D243" s="180">
        <v>3</v>
      </c>
      <c r="E243" s="179">
        <v>0.125</v>
      </c>
      <c r="F243" s="180">
        <v>3</v>
      </c>
      <c r="G243" s="179">
        <v>0.125</v>
      </c>
      <c r="H243" s="180">
        <v>10</v>
      </c>
      <c r="I243" s="179">
        <v>0.41666666666666663</v>
      </c>
      <c r="J243" s="180">
        <v>0</v>
      </c>
      <c r="K243" s="179">
        <v>0</v>
      </c>
      <c r="L243" s="180">
        <v>1</v>
      </c>
      <c r="M243" s="179">
        <v>4.1666666666666671E-2</v>
      </c>
      <c r="N243" s="180">
        <v>11</v>
      </c>
      <c r="O243" s="179">
        <v>0.64705882352941169</v>
      </c>
      <c r="P243" s="180">
        <v>6</v>
      </c>
      <c r="Q243" s="181">
        <v>0.35294117647058826</v>
      </c>
    </row>
    <row r="244" spans="1:17" ht="15" customHeight="1" thickTop="1"/>
    <row r="245" spans="1:17" ht="15" customHeight="1" thickBot="1">
      <c r="A245" s="350" t="s">
        <v>205</v>
      </c>
      <c r="B245" s="350"/>
      <c r="C245" s="350"/>
      <c r="D245" s="350"/>
      <c r="E245" s="350"/>
      <c r="F245" s="350"/>
      <c r="G245" s="350"/>
      <c r="H245" s="350"/>
      <c r="I245" s="350"/>
    </row>
    <row r="246" spans="1:17" ht="15" customHeight="1" thickTop="1">
      <c r="A246" s="351"/>
      <c r="B246" s="354" t="s">
        <v>206</v>
      </c>
      <c r="C246" s="355"/>
      <c r="D246" s="355"/>
      <c r="E246" s="355"/>
      <c r="F246" s="355"/>
      <c r="G246" s="355"/>
      <c r="H246" s="355"/>
      <c r="I246" s="356"/>
    </row>
    <row r="247" spans="1:17" ht="15" customHeight="1">
      <c r="A247" s="352"/>
      <c r="B247" s="357" t="s">
        <v>26</v>
      </c>
      <c r="C247" s="358"/>
      <c r="D247" s="358" t="s">
        <v>207</v>
      </c>
      <c r="E247" s="358"/>
      <c r="F247" s="358" t="s">
        <v>208</v>
      </c>
      <c r="G247" s="358"/>
      <c r="H247" s="358" t="s">
        <v>209</v>
      </c>
      <c r="I247" s="359"/>
    </row>
    <row r="248" spans="1:17" ht="15" customHeight="1" thickBot="1">
      <c r="A248" s="353"/>
      <c r="B248" s="186" t="s">
        <v>4</v>
      </c>
      <c r="C248" s="187" t="s">
        <v>5</v>
      </c>
      <c r="D248" s="187" t="s">
        <v>4</v>
      </c>
      <c r="E248" s="187" t="s">
        <v>5</v>
      </c>
      <c r="F248" s="187" t="s">
        <v>4</v>
      </c>
      <c r="G248" s="187" t="s">
        <v>5</v>
      </c>
      <c r="H248" s="187" t="s">
        <v>4</v>
      </c>
      <c r="I248" s="188" t="s">
        <v>5</v>
      </c>
    </row>
    <row r="249" spans="1:17" ht="15" customHeight="1" thickTop="1">
      <c r="A249" s="172" t="s">
        <v>309</v>
      </c>
      <c r="B249" s="173">
        <v>12</v>
      </c>
      <c r="C249" s="174">
        <v>0.5</v>
      </c>
      <c r="D249" s="175">
        <v>9</v>
      </c>
      <c r="E249" s="174">
        <v>0.375</v>
      </c>
      <c r="F249" s="175">
        <v>2</v>
      </c>
      <c r="G249" s="174">
        <v>8.3333333333333343E-2</v>
      </c>
      <c r="H249" s="175">
        <v>1</v>
      </c>
      <c r="I249" s="176">
        <v>4.1666666666666671E-2</v>
      </c>
    </row>
    <row r="250" spans="1:17" ht="15" customHeight="1" thickBot="1">
      <c r="A250" s="177" t="s">
        <v>10</v>
      </c>
      <c r="B250" s="178">
        <v>12</v>
      </c>
      <c r="C250" s="179">
        <v>0.5</v>
      </c>
      <c r="D250" s="180">
        <v>9</v>
      </c>
      <c r="E250" s="179">
        <v>0.375</v>
      </c>
      <c r="F250" s="180">
        <v>2</v>
      </c>
      <c r="G250" s="179">
        <v>8.3333333333333343E-2</v>
      </c>
      <c r="H250" s="180">
        <v>1</v>
      </c>
      <c r="I250" s="181">
        <v>4.1666666666666671E-2</v>
      </c>
    </row>
    <row r="251" spans="1:17" ht="15" customHeight="1" thickTop="1">
      <c r="A251" s="201"/>
      <c r="B251" s="202"/>
      <c r="C251" s="203"/>
      <c r="D251" s="202"/>
      <c r="E251" s="203"/>
      <c r="F251" s="202"/>
      <c r="G251" s="203"/>
      <c r="H251" s="202"/>
      <c r="I251" s="203"/>
    </row>
    <row r="252" spans="1:17" ht="34.5" customHeight="1" thickBot="1">
      <c r="A252" s="204" t="s">
        <v>233</v>
      </c>
      <c r="B252" s="204"/>
      <c r="C252" s="204"/>
      <c r="D252" s="204"/>
      <c r="E252" s="204"/>
      <c r="F252" s="204"/>
      <c r="G252" s="204"/>
      <c r="H252" s="204"/>
      <c r="I252" s="204"/>
    </row>
    <row r="253" spans="1:17" ht="18.75" customHeight="1">
      <c r="A253" s="416"/>
    </row>
    <row r="254" spans="1:17" ht="15" customHeight="1" thickBot="1">
      <c r="A254" s="350" t="s">
        <v>210</v>
      </c>
      <c r="B254" s="350"/>
      <c r="C254" s="350"/>
      <c r="D254" s="350"/>
      <c r="E254" s="350"/>
      <c r="F254" s="350"/>
      <c r="G254" s="350"/>
      <c r="H254" s="350"/>
      <c r="I254" s="350"/>
    </row>
    <row r="255" spans="1:17" ht="15" customHeight="1" thickTop="1">
      <c r="A255" s="351"/>
      <c r="B255" s="354" t="s">
        <v>211</v>
      </c>
      <c r="C255" s="355"/>
      <c r="D255" s="355"/>
      <c r="E255" s="355"/>
      <c r="F255" s="355"/>
      <c r="G255" s="355"/>
      <c r="H255" s="355"/>
      <c r="I255" s="356"/>
    </row>
    <row r="256" spans="1:17" ht="15" customHeight="1">
      <c r="A256" s="352"/>
      <c r="B256" s="357" t="s">
        <v>212</v>
      </c>
      <c r="C256" s="358"/>
      <c r="D256" s="358" t="s">
        <v>213</v>
      </c>
      <c r="E256" s="358"/>
      <c r="F256" s="358" t="s">
        <v>214</v>
      </c>
      <c r="G256" s="358"/>
      <c r="H256" s="358" t="s">
        <v>215</v>
      </c>
      <c r="I256" s="359"/>
    </row>
    <row r="257" spans="1:11" ht="15" customHeight="1" thickBot="1">
      <c r="A257" s="353"/>
      <c r="B257" s="186" t="s">
        <v>4</v>
      </c>
      <c r="C257" s="187" t="s">
        <v>5</v>
      </c>
      <c r="D257" s="187" t="s">
        <v>4</v>
      </c>
      <c r="E257" s="187" t="s">
        <v>5</v>
      </c>
      <c r="F257" s="187" t="s">
        <v>4</v>
      </c>
      <c r="G257" s="187" t="s">
        <v>5</v>
      </c>
      <c r="H257" s="187" t="s">
        <v>4</v>
      </c>
      <c r="I257" s="188" t="s">
        <v>5</v>
      </c>
    </row>
    <row r="258" spans="1:11" ht="15" customHeight="1" thickTop="1">
      <c r="A258" s="172" t="s">
        <v>309</v>
      </c>
      <c r="B258" s="173">
        <v>10</v>
      </c>
      <c r="C258" s="174">
        <v>0.41666666666666663</v>
      </c>
      <c r="D258" s="175">
        <v>14</v>
      </c>
      <c r="E258" s="174">
        <v>0.58333333333333337</v>
      </c>
      <c r="F258" s="175">
        <v>0</v>
      </c>
      <c r="G258" s="174">
        <v>0</v>
      </c>
      <c r="H258" s="175">
        <v>0</v>
      </c>
      <c r="I258" s="176">
        <v>0</v>
      </c>
    </row>
    <row r="259" spans="1:11" ht="15" customHeight="1" thickBot="1">
      <c r="A259" s="177" t="s">
        <v>10</v>
      </c>
      <c r="B259" s="178">
        <v>10</v>
      </c>
      <c r="C259" s="179">
        <v>0.41666666666666663</v>
      </c>
      <c r="D259" s="180">
        <v>14</v>
      </c>
      <c r="E259" s="179">
        <v>0.58333333333333337</v>
      </c>
      <c r="F259" s="180">
        <v>0</v>
      </c>
      <c r="G259" s="179">
        <v>0</v>
      </c>
      <c r="H259" s="180">
        <v>0</v>
      </c>
      <c r="I259" s="181">
        <v>0</v>
      </c>
    </row>
    <row r="260" spans="1:11" ht="15" customHeight="1" thickTop="1"/>
    <row r="261" spans="1:11" ht="15" customHeight="1" thickBot="1">
      <c r="A261" s="350" t="s">
        <v>306</v>
      </c>
      <c r="B261" s="350"/>
      <c r="C261" s="350"/>
      <c r="D261" s="350"/>
      <c r="E261" s="350"/>
      <c r="F261" s="350"/>
      <c r="G261" s="350"/>
      <c r="H261" s="350"/>
      <c r="I261" s="350"/>
      <c r="J261" s="350"/>
      <c r="K261" s="350"/>
    </row>
    <row r="262" spans="1:11" ht="15" customHeight="1" thickTop="1">
      <c r="A262" s="351"/>
      <c r="B262" s="354" t="s">
        <v>216</v>
      </c>
      <c r="C262" s="355"/>
      <c r="D262" s="355"/>
      <c r="E262" s="355"/>
      <c r="F262" s="355"/>
      <c r="G262" s="355"/>
      <c r="H262" s="355"/>
      <c r="I262" s="355"/>
      <c r="J262" s="355"/>
      <c r="K262" s="356"/>
    </row>
    <row r="263" spans="1:11" ht="38.25" customHeight="1">
      <c r="A263" s="352"/>
      <c r="B263" s="357" t="s">
        <v>217</v>
      </c>
      <c r="C263" s="358"/>
      <c r="D263" s="358" t="s">
        <v>218</v>
      </c>
      <c r="E263" s="358"/>
      <c r="F263" s="358" t="s">
        <v>219</v>
      </c>
      <c r="G263" s="358"/>
      <c r="H263" s="358" t="s">
        <v>220</v>
      </c>
      <c r="I263" s="358"/>
      <c r="J263" s="358" t="s">
        <v>221</v>
      </c>
      <c r="K263" s="359"/>
    </row>
    <row r="264" spans="1:11" ht="15" customHeight="1" thickBot="1">
      <c r="A264" s="353"/>
      <c r="B264" s="186" t="s">
        <v>4</v>
      </c>
      <c r="C264" s="187" t="s">
        <v>5</v>
      </c>
      <c r="D264" s="187" t="s">
        <v>4</v>
      </c>
      <c r="E264" s="187" t="s">
        <v>5</v>
      </c>
      <c r="F264" s="187" t="s">
        <v>4</v>
      </c>
      <c r="G264" s="187" t="s">
        <v>5</v>
      </c>
      <c r="H264" s="187" t="s">
        <v>4</v>
      </c>
      <c r="I264" s="187" t="s">
        <v>5</v>
      </c>
      <c r="J264" s="187" t="s">
        <v>4</v>
      </c>
      <c r="K264" s="188" t="s">
        <v>5</v>
      </c>
    </row>
    <row r="265" spans="1:11" ht="15" customHeight="1" thickTop="1">
      <c r="A265" s="172" t="s">
        <v>309</v>
      </c>
      <c r="B265" s="173">
        <v>4</v>
      </c>
      <c r="C265" s="174">
        <v>0.16666666666666669</v>
      </c>
      <c r="D265" s="175">
        <v>3</v>
      </c>
      <c r="E265" s="174">
        <v>0.125</v>
      </c>
      <c r="F265" s="175">
        <v>4</v>
      </c>
      <c r="G265" s="174">
        <v>0.16666666666666669</v>
      </c>
      <c r="H265" s="175">
        <v>6</v>
      </c>
      <c r="I265" s="174">
        <v>0.25</v>
      </c>
      <c r="J265" s="175">
        <v>7</v>
      </c>
      <c r="K265" s="176">
        <v>0.29166666666666669</v>
      </c>
    </row>
    <row r="266" spans="1:11" ht="15" customHeight="1" thickBot="1">
      <c r="A266" s="177" t="s">
        <v>10</v>
      </c>
      <c r="B266" s="178">
        <v>4</v>
      </c>
      <c r="C266" s="179">
        <v>0.16666666666666669</v>
      </c>
      <c r="D266" s="180">
        <v>3</v>
      </c>
      <c r="E266" s="179">
        <v>0.125</v>
      </c>
      <c r="F266" s="180">
        <v>4</v>
      </c>
      <c r="G266" s="179">
        <v>0.16666666666666669</v>
      </c>
      <c r="H266" s="180">
        <v>6</v>
      </c>
      <c r="I266" s="179">
        <v>0.25</v>
      </c>
      <c r="J266" s="180">
        <v>7</v>
      </c>
      <c r="K266" s="181">
        <v>0.29166666666666669</v>
      </c>
    </row>
    <row r="267" spans="1:11" ht="15" customHeight="1" thickTop="1"/>
    <row r="268" spans="1:11" ht="15" customHeight="1"/>
    <row r="269" spans="1:11" ht="15" customHeight="1"/>
    <row r="270" spans="1:11" ht="15" customHeight="1"/>
    <row r="271" spans="1:11" ht="15" customHeight="1"/>
    <row r="272" spans="1:11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</sheetData>
  <mergeCells count="294">
    <mergeCell ref="A185:A186"/>
    <mergeCell ref="B185:C185"/>
    <mergeCell ref="D185:E185"/>
    <mergeCell ref="A213:AB213"/>
    <mergeCell ref="A214:A215"/>
    <mergeCell ref="B214:D214"/>
    <mergeCell ref="E214:G214"/>
    <mergeCell ref="H214:J214"/>
    <mergeCell ref="K214:M214"/>
    <mergeCell ref="N214:P214"/>
    <mergeCell ref="Q214:S214"/>
    <mergeCell ref="T214:V214"/>
    <mergeCell ref="W214:Y214"/>
    <mergeCell ref="A175:S175"/>
    <mergeCell ref="A176:A177"/>
    <mergeCell ref="B176:D176"/>
    <mergeCell ref="E176:G176"/>
    <mergeCell ref="H176:J176"/>
    <mergeCell ref="K176:M176"/>
    <mergeCell ref="N176:P176"/>
    <mergeCell ref="Q176:S176"/>
    <mergeCell ref="A184:E184"/>
    <mergeCell ref="K164:M164"/>
    <mergeCell ref="N164:P164"/>
    <mergeCell ref="Q164:S164"/>
    <mergeCell ref="A169:S169"/>
    <mergeCell ref="A170:A171"/>
    <mergeCell ref="B170:D170"/>
    <mergeCell ref="E170:G170"/>
    <mergeCell ref="H170:J170"/>
    <mergeCell ref="K170:M170"/>
    <mergeCell ref="N170:P170"/>
    <mergeCell ref="Q170:S170"/>
    <mergeCell ref="A157:S157"/>
    <mergeCell ref="A158:A159"/>
    <mergeCell ref="B158:D158"/>
    <mergeCell ref="E158:G158"/>
    <mergeCell ref="H158:J158"/>
    <mergeCell ref="K158:M158"/>
    <mergeCell ref="N158:P158"/>
    <mergeCell ref="Q158:S158"/>
    <mergeCell ref="A163:S163"/>
    <mergeCell ref="A142:P142"/>
    <mergeCell ref="A143:A144"/>
    <mergeCell ref="B143:D143"/>
    <mergeCell ref="E143:G143"/>
    <mergeCell ref="H143:J143"/>
    <mergeCell ref="K143:M143"/>
    <mergeCell ref="N143:P143"/>
    <mergeCell ref="A151:M151"/>
    <mergeCell ref="A152:A153"/>
    <mergeCell ref="B152:D152"/>
    <mergeCell ref="E152:G152"/>
    <mergeCell ref="H152:J152"/>
    <mergeCell ref="K152:M152"/>
    <mergeCell ref="N134:P134"/>
    <mergeCell ref="Q134:S134"/>
    <mergeCell ref="T134:V134"/>
    <mergeCell ref="W134:Y134"/>
    <mergeCell ref="A261:K261"/>
    <mergeCell ref="A262:A264"/>
    <mergeCell ref="B262:K262"/>
    <mergeCell ref="B263:C263"/>
    <mergeCell ref="D263:E263"/>
    <mergeCell ref="F263:G263"/>
    <mergeCell ref="H263:I263"/>
    <mergeCell ref="J263:K263"/>
    <mergeCell ref="F9:G10"/>
    <mergeCell ref="B41:M41"/>
    <mergeCell ref="A40:M40"/>
    <mergeCell ref="B124:Y124"/>
    <mergeCell ref="A123:Y123"/>
    <mergeCell ref="A245:I245"/>
    <mergeCell ref="A246:A248"/>
    <mergeCell ref="B246:I246"/>
    <mergeCell ref="B247:C247"/>
    <mergeCell ref="D247:E247"/>
    <mergeCell ref="F247:G247"/>
    <mergeCell ref="H247:I247"/>
    <mergeCell ref="A254:I254"/>
    <mergeCell ref="A255:A257"/>
    <mergeCell ref="B255:I255"/>
    <mergeCell ref="B256:C256"/>
    <mergeCell ref="A238:Q238"/>
    <mergeCell ref="D256:E256"/>
    <mergeCell ref="F256:G256"/>
    <mergeCell ref="H256:I256"/>
    <mergeCell ref="N239:Q239"/>
    <mergeCell ref="B240:C240"/>
    <mergeCell ref="D240:E240"/>
    <mergeCell ref="F240:G240"/>
    <mergeCell ref="H240:I240"/>
    <mergeCell ref="J240:K240"/>
    <mergeCell ref="L240:M240"/>
    <mergeCell ref="N240:O240"/>
    <mergeCell ref="P240:Q240"/>
    <mergeCell ref="A239:A241"/>
    <mergeCell ref="B239:M239"/>
    <mergeCell ref="B223:G223"/>
    <mergeCell ref="B224:C224"/>
    <mergeCell ref="D224:E224"/>
    <mergeCell ref="F224:G224"/>
    <mergeCell ref="A231:I231"/>
    <mergeCell ref="A232:A234"/>
    <mergeCell ref="B232:E232"/>
    <mergeCell ref="F232:I232"/>
    <mergeCell ref="B233:C233"/>
    <mergeCell ref="D233:E233"/>
    <mergeCell ref="F233:G233"/>
    <mergeCell ref="H233:I233"/>
    <mergeCell ref="L208:M208"/>
    <mergeCell ref="N208:O208"/>
    <mergeCell ref="P208:Q208"/>
    <mergeCell ref="R208:S208"/>
    <mergeCell ref="T125:U125"/>
    <mergeCell ref="V125:W125"/>
    <mergeCell ref="X125:Y125"/>
    <mergeCell ref="A133:Y133"/>
    <mergeCell ref="A134:A135"/>
    <mergeCell ref="B134:D134"/>
    <mergeCell ref="E134:G134"/>
    <mergeCell ref="H134:J134"/>
    <mergeCell ref="K134:M134"/>
    <mergeCell ref="A124:A126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A103:Q103"/>
    <mergeCell ref="A104:A106"/>
    <mergeCell ref="B104:Q104"/>
    <mergeCell ref="B105:C105"/>
    <mergeCell ref="D105:E105"/>
    <mergeCell ref="F105:G105"/>
    <mergeCell ref="H105:I105"/>
    <mergeCell ref="J105:K105"/>
    <mergeCell ref="L105:M105"/>
    <mergeCell ref="N105:O105"/>
    <mergeCell ref="P105:Q105"/>
    <mergeCell ref="A73:E73"/>
    <mergeCell ref="A74:A76"/>
    <mergeCell ref="B74:E74"/>
    <mergeCell ref="B75:C75"/>
    <mergeCell ref="D75:E75"/>
    <mergeCell ref="A81:E81"/>
    <mergeCell ref="A82:A84"/>
    <mergeCell ref="B82:E82"/>
    <mergeCell ref="B83:C83"/>
    <mergeCell ref="D83:E83"/>
    <mergeCell ref="B66:K66"/>
    <mergeCell ref="B67:C67"/>
    <mergeCell ref="D67:E67"/>
    <mergeCell ref="F67:G67"/>
    <mergeCell ref="H67:I67"/>
    <mergeCell ref="J67:K67"/>
    <mergeCell ref="D42:E42"/>
    <mergeCell ref="F42:G42"/>
    <mergeCell ref="H42:I42"/>
    <mergeCell ref="J42:K42"/>
    <mergeCell ref="P35:Q35"/>
    <mergeCell ref="L42:M42"/>
    <mergeCell ref="A49:M49"/>
    <mergeCell ref="B50:M50"/>
    <mergeCell ref="A56:M56"/>
    <mergeCell ref="A57:A61"/>
    <mergeCell ref="B57:M57"/>
    <mergeCell ref="B58:E58"/>
    <mergeCell ref="F58:I58"/>
    <mergeCell ref="J58:M58"/>
    <mergeCell ref="B59:E59"/>
    <mergeCell ref="F59:I59"/>
    <mergeCell ref="J59:M59"/>
    <mergeCell ref="H60:I60"/>
    <mergeCell ref="J60:K60"/>
    <mergeCell ref="L60:M60"/>
    <mergeCell ref="A50:A52"/>
    <mergeCell ref="B51:C51"/>
    <mergeCell ref="D51:E51"/>
    <mergeCell ref="F51:G51"/>
    <mergeCell ref="H51:I51"/>
    <mergeCell ref="J51:K51"/>
    <mergeCell ref="L51:M51"/>
    <mergeCell ref="A41:A43"/>
    <mergeCell ref="A15:G15"/>
    <mergeCell ref="A16:A18"/>
    <mergeCell ref="B16:G16"/>
    <mergeCell ref="B17:C17"/>
    <mergeCell ref="D17:E17"/>
    <mergeCell ref="F17:G17"/>
    <mergeCell ref="F24:G24"/>
    <mergeCell ref="H24:I24"/>
    <mergeCell ref="J24:K24"/>
    <mergeCell ref="A33:Q33"/>
    <mergeCell ref="A34:A36"/>
    <mergeCell ref="B34:E34"/>
    <mergeCell ref="F34:Q34"/>
    <mergeCell ref="B35:C35"/>
    <mergeCell ref="D35:E35"/>
    <mergeCell ref="F35:G35"/>
    <mergeCell ref="H35:I35"/>
    <mergeCell ref="J35:K35"/>
    <mergeCell ref="L35:M35"/>
    <mergeCell ref="A222:G222"/>
    <mergeCell ref="A223:A225"/>
    <mergeCell ref="A201:A203"/>
    <mergeCell ref="B201:I201"/>
    <mergeCell ref="B202:C202"/>
    <mergeCell ref="D202:E202"/>
    <mergeCell ref="F202:G202"/>
    <mergeCell ref="H202:I202"/>
    <mergeCell ref="A207:Y207"/>
    <mergeCell ref="A208:A209"/>
    <mergeCell ref="B208:C208"/>
    <mergeCell ref="D208:E208"/>
    <mergeCell ref="F208:G208"/>
    <mergeCell ref="H208:I208"/>
    <mergeCell ref="J208:K208"/>
    <mergeCell ref="T208:U208"/>
    <mergeCell ref="V208:W208"/>
    <mergeCell ref="X208:Y208"/>
    <mergeCell ref="A200:I200"/>
    <mergeCell ref="A164:A165"/>
    <mergeCell ref="B164:D164"/>
    <mergeCell ref="E164:G164"/>
    <mergeCell ref="H164:J164"/>
    <mergeCell ref="A193:I193"/>
    <mergeCell ref="A194:A196"/>
    <mergeCell ref="B194:I194"/>
    <mergeCell ref="B195:C195"/>
    <mergeCell ref="D195:E195"/>
    <mergeCell ref="F195:G195"/>
    <mergeCell ref="H195:I195"/>
    <mergeCell ref="A118:A119"/>
    <mergeCell ref="A117:S117"/>
    <mergeCell ref="B118:C118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R125:S125"/>
    <mergeCell ref="A110:M110"/>
    <mergeCell ref="A111:A113"/>
    <mergeCell ref="B111:M111"/>
    <mergeCell ref="B112:C112"/>
    <mergeCell ref="D112:E112"/>
    <mergeCell ref="F112:G112"/>
    <mergeCell ref="H112:I112"/>
    <mergeCell ref="J112:K112"/>
    <mergeCell ref="L112:M112"/>
    <mergeCell ref="A96:S96"/>
    <mergeCell ref="A97:A99"/>
    <mergeCell ref="B97:E97"/>
    <mergeCell ref="F97:S97"/>
    <mergeCell ref="B98:C98"/>
    <mergeCell ref="D98:E98"/>
    <mergeCell ref="F98:G98"/>
    <mergeCell ref="H98:I98"/>
    <mergeCell ref="J98:K98"/>
    <mergeCell ref="L98:M98"/>
    <mergeCell ref="N98:O98"/>
    <mergeCell ref="P98:Q98"/>
    <mergeCell ref="R98:S98"/>
    <mergeCell ref="A2:N2"/>
    <mergeCell ref="A89:G89"/>
    <mergeCell ref="A90:A92"/>
    <mergeCell ref="B90:G90"/>
    <mergeCell ref="B91:C91"/>
    <mergeCell ref="D91:E91"/>
    <mergeCell ref="F91:G91"/>
    <mergeCell ref="B60:C60"/>
    <mergeCell ref="D60:E60"/>
    <mergeCell ref="F60:G60"/>
    <mergeCell ref="A22:K22"/>
    <mergeCell ref="A23:A25"/>
    <mergeCell ref="B23:K23"/>
    <mergeCell ref="B24:C24"/>
    <mergeCell ref="D24:E24"/>
    <mergeCell ref="A8:E8"/>
    <mergeCell ref="A9:A11"/>
    <mergeCell ref="B9:E9"/>
    <mergeCell ref="B10:C10"/>
    <mergeCell ref="D10:E10"/>
    <mergeCell ref="N35:O35"/>
    <mergeCell ref="B42:C42"/>
    <mergeCell ref="A65:K65"/>
    <mergeCell ref="A66:A6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796"/>
  <sheetViews>
    <sheetView showGridLines="0" zoomScaleNormal="100" workbookViewId="0"/>
  </sheetViews>
  <sheetFormatPr defaultRowHeight="15"/>
  <cols>
    <col min="15" max="15" width="10.140625" bestFit="1" customWidth="1"/>
    <col min="16" max="16" width="9.140625" customWidth="1"/>
  </cols>
  <sheetData>
    <row r="2" spans="2:82" ht="28.5">
      <c r="B2" s="339" t="s">
        <v>307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</row>
    <row r="4" spans="2:82" ht="29.25" thickBot="1">
      <c r="B4" s="13" t="s">
        <v>222</v>
      </c>
      <c r="C4" s="13"/>
      <c r="D4" s="14"/>
      <c r="E4" s="14"/>
      <c r="F4" s="15"/>
      <c r="G4" s="5"/>
      <c r="H4" s="5"/>
      <c r="I4" s="5"/>
    </row>
    <row r="5" spans="2:82">
      <c r="B5" s="1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</row>
    <row r="6" spans="2:82" ht="33" customHeight="1" thickBot="1">
      <c r="B6" s="97" t="s">
        <v>223</v>
      </c>
      <c r="C6" s="98"/>
      <c r="D6" s="99"/>
      <c r="E6" s="9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48"/>
      <c r="R6" s="148"/>
      <c r="S6" s="148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spans="2:82" ht="18" customHeight="1">
      <c r="B7" s="144"/>
      <c r="C7" s="145"/>
      <c r="D7" s="146"/>
      <c r="E7" s="14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47"/>
      <c r="R7" s="147"/>
      <c r="S7" s="14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2:82" ht="17.100000000000001" customHeight="1">
      <c r="B8" s="16" t="s">
        <v>242</v>
      </c>
      <c r="M8" s="7"/>
      <c r="N8" s="12"/>
      <c r="O8" s="384" t="s">
        <v>0</v>
      </c>
      <c r="P8" s="384"/>
      <c r="Q8" s="384"/>
      <c r="R8" s="384"/>
      <c r="S8" s="384"/>
      <c r="T8" s="384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</row>
    <row r="9" spans="2:82" ht="17.100000000000001" customHeight="1">
      <c r="M9" s="7"/>
      <c r="N9" s="12"/>
      <c r="O9" s="12"/>
      <c r="P9" s="12"/>
      <c r="Q9" s="12" t="s">
        <v>1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</row>
    <row r="10" spans="2:82" ht="17.100000000000001" customHeight="1">
      <c r="K10" t="s">
        <v>244</v>
      </c>
      <c r="L10" t="s">
        <v>255</v>
      </c>
      <c r="M10" s="7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</row>
    <row r="11" spans="2:82" ht="17.100000000000001" customHeight="1">
      <c r="K11">
        <v>41</v>
      </c>
      <c r="L11">
        <v>24</v>
      </c>
      <c r="M11" s="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</row>
    <row r="12" spans="2:82" ht="17.100000000000001" customHeight="1">
      <c r="M12" s="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</row>
    <row r="13" spans="2:82" ht="17.100000000000001" customHeight="1">
      <c r="M13" s="7"/>
      <c r="N13" s="12"/>
      <c r="O13" s="376"/>
      <c r="P13" s="22"/>
      <c r="Q13" s="18"/>
      <c r="R13" s="23"/>
      <c r="S13" s="19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</row>
    <row r="14" spans="2:82" ht="17.100000000000001" customHeight="1">
      <c r="M14" s="7"/>
      <c r="N14" s="12"/>
      <c r="O14" s="376"/>
      <c r="P14" s="24"/>
      <c r="Q14" s="20"/>
      <c r="R14" s="25"/>
      <c r="S14" s="19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</row>
    <row r="15" spans="2:82" ht="17.100000000000001" customHeight="1">
      <c r="M15" s="7"/>
      <c r="N15" s="12"/>
      <c r="O15" s="377"/>
      <c r="P15" s="24"/>
      <c r="Q15" s="20"/>
      <c r="R15" s="25"/>
      <c r="S15" s="2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</row>
    <row r="16" spans="2:82" ht="17.100000000000001" customHeight="1">
      <c r="M16" s="7"/>
      <c r="N16" s="12"/>
      <c r="O16" s="377"/>
      <c r="P16" s="26"/>
      <c r="Q16" s="27"/>
      <c r="R16" s="28"/>
      <c r="S16" s="2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</row>
    <row r="17" spans="2:82" ht="17.100000000000001" customHeight="1">
      <c r="M17" s="7"/>
      <c r="N17" s="12"/>
      <c r="O17" s="378"/>
      <c r="P17" s="26"/>
      <c r="Q17" s="27"/>
      <c r="R17" s="28"/>
      <c r="S17" s="29"/>
      <c r="T17" s="30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</row>
    <row r="18" spans="2:82" ht="17.100000000000001" customHeight="1">
      <c r="M18" s="7"/>
      <c r="N18" s="12"/>
      <c r="O18" s="77"/>
      <c r="P18" s="26"/>
      <c r="Q18" s="27"/>
      <c r="R18" s="28"/>
      <c r="S18" s="29"/>
      <c r="T18" s="30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</row>
    <row r="19" spans="2:82" ht="17.100000000000001" customHeight="1">
      <c r="M19" s="7"/>
      <c r="N19" s="12"/>
      <c r="O19" s="77"/>
      <c r="P19" s="26"/>
      <c r="Q19" s="27"/>
      <c r="R19" s="28"/>
      <c r="S19" s="29"/>
      <c r="T19" s="30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</row>
    <row r="20" spans="2:82" ht="17.100000000000001" customHeight="1">
      <c r="M20" s="7"/>
      <c r="N20" s="12"/>
      <c r="O20" s="77"/>
      <c r="P20" s="26"/>
      <c r="Q20" s="27"/>
      <c r="R20" s="28"/>
      <c r="S20" s="29"/>
      <c r="T20" s="30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</row>
    <row r="21" spans="2:82" ht="17.100000000000001" customHeight="1">
      <c r="M21" s="7"/>
      <c r="N21" s="12"/>
      <c r="O21" s="77"/>
      <c r="P21" s="26"/>
      <c r="Q21" s="27"/>
      <c r="R21" s="28"/>
      <c r="S21" s="29"/>
      <c r="T21" s="30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</row>
    <row r="22" spans="2:82" ht="17.100000000000001" customHeight="1">
      <c r="M22" s="7"/>
      <c r="N22" s="12"/>
      <c r="O22" s="77"/>
      <c r="P22" s="26"/>
      <c r="Q22" s="27"/>
      <c r="R22" s="28"/>
      <c r="S22" s="29"/>
      <c r="T22" s="30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</row>
    <row r="23" spans="2:82" ht="17.100000000000001" customHeight="1">
      <c r="M23" s="7"/>
      <c r="N23" s="12"/>
      <c r="O23" s="77"/>
      <c r="P23" s="12"/>
      <c r="Q23" s="12"/>
      <c r="R23" s="12"/>
      <c r="S23" s="29"/>
      <c r="T23" s="30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</row>
    <row r="24" spans="2:82" ht="17.100000000000001" customHeight="1">
      <c r="M24" s="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</row>
    <row r="25" spans="2:82" ht="17.100000000000001" customHeight="1">
      <c r="M25" s="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</row>
    <row r="26" spans="2:82" ht="17.100000000000001" customHeight="1">
      <c r="M26" s="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</row>
    <row r="27" spans="2:82" ht="17.100000000000001" customHeight="1">
      <c r="M27" s="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</row>
    <row r="28" spans="2:82" ht="17.100000000000001" customHeight="1">
      <c r="B28" s="16" t="s">
        <v>234</v>
      </c>
      <c r="M28" s="7"/>
      <c r="N28" s="12"/>
      <c r="O28" s="3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</row>
    <row r="29" spans="2:82" ht="17.100000000000001" customHeight="1">
      <c r="K29" s="109"/>
      <c r="L29" s="109"/>
      <c r="M29" s="7"/>
      <c r="N29" s="12"/>
      <c r="O29" s="12"/>
      <c r="P29" s="116"/>
      <c r="Q29" s="116"/>
      <c r="R29" s="11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</row>
    <row r="30" spans="2:82" ht="17.100000000000001" customHeight="1">
      <c r="K30" s="109"/>
      <c r="L30" s="109" t="s">
        <v>314</v>
      </c>
      <c r="M30" s="7" t="s">
        <v>315</v>
      </c>
      <c r="N30" s="12"/>
      <c r="O30" s="116"/>
      <c r="P30" s="118"/>
      <c r="Q30" s="123"/>
      <c r="R30" s="124"/>
      <c r="S30" s="116"/>
      <c r="T30" s="116"/>
      <c r="U30" s="116"/>
      <c r="V30" s="116"/>
      <c r="W30" s="116"/>
      <c r="X30" s="116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</row>
    <row r="31" spans="2:82" ht="17.100000000000001" customHeight="1">
      <c r="K31" s="109"/>
      <c r="L31" s="208">
        <v>0.5</v>
      </c>
      <c r="M31" s="207">
        <v>0.5</v>
      </c>
      <c r="N31" s="12"/>
      <c r="O31" s="117"/>
      <c r="P31" s="120"/>
      <c r="Q31" s="382"/>
      <c r="R31" s="374"/>
      <c r="S31" s="124"/>
      <c r="T31" s="124"/>
      <c r="U31" s="124"/>
      <c r="V31" s="124"/>
      <c r="W31" s="124"/>
      <c r="X31" s="125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</row>
    <row r="32" spans="2:82" ht="17.100000000000001" customHeight="1">
      <c r="K32" s="109"/>
      <c r="L32" s="109"/>
      <c r="M32" s="7"/>
      <c r="N32" s="12"/>
      <c r="O32" s="119"/>
      <c r="P32" s="122"/>
      <c r="Q32" s="33"/>
      <c r="R32" s="34"/>
      <c r="S32" s="374"/>
      <c r="T32" s="374"/>
      <c r="U32" s="374"/>
      <c r="V32" s="374"/>
      <c r="W32" s="374"/>
      <c r="X32" s="375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</row>
    <row r="33" spans="2:82" ht="17.100000000000001" customHeight="1">
      <c r="K33" s="109"/>
      <c r="L33" s="109"/>
      <c r="M33" s="7"/>
      <c r="N33" s="12"/>
      <c r="O33" s="121"/>
      <c r="P33" s="22"/>
      <c r="Q33" s="36"/>
      <c r="R33" s="18"/>
      <c r="S33" s="34"/>
      <c r="T33" s="34"/>
      <c r="U33" s="34"/>
      <c r="V33" s="34"/>
      <c r="W33" s="34"/>
      <c r="X33" s="35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</row>
    <row r="34" spans="2:82" ht="17.100000000000001" customHeight="1">
      <c r="K34" s="109"/>
      <c r="L34" s="109"/>
      <c r="M34" s="7"/>
      <c r="N34" s="12"/>
      <c r="O34" s="376"/>
      <c r="P34" s="24"/>
      <c r="Q34" s="37"/>
      <c r="R34" s="20"/>
      <c r="S34" s="19"/>
      <c r="T34" s="18"/>
      <c r="U34" s="19"/>
      <c r="V34" s="18"/>
      <c r="W34" s="19"/>
      <c r="X34" s="23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</row>
    <row r="35" spans="2:82" ht="17.100000000000001" customHeight="1">
      <c r="M35" s="7"/>
      <c r="N35" s="12"/>
      <c r="O35" s="377"/>
      <c r="P35" s="24"/>
      <c r="Q35" s="37"/>
      <c r="R35" s="20"/>
      <c r="S35" s="21"/>
      <c r="T35" s="20"/>
      <c r="U35" s="21"/>
      <c r="V35" s="20"/>
      <c r="W35" s="21"/>
      <c r="X35" s="25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</row>
    <row r="36" spans="2:82" ht="17.100000000000001" customHeight="1">
      <c r="M36" s="7"/>
      <c r="N36" s="12"/>
      <c r="O36" s="377"/>
      <c r="P36" s="26"/>
      <c r="Q36" s="27"/>
      <c r="R36" s="28"/>
      <c r="S36" s="21"/>
      <c r="T36" s="20"/>
      <c r="U36" s="21"/>
      <c r="V36" s="20"/>
      <c r="W36" s="21"/>
      <c r="X36" s="2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</row>
    <row r="37" spans="2:82" ht="17.100000000000001" customHeight="1">
      <c r="M37" s="7"/>
      <c r="N37" s="12"/>
      <c r="O37" s="378"/>
      <c r="P37" s="12"/>
      <c r="Q37" s="12"/>
      <c r="R37" s="12"/>
      <c r="S37" s="29"/>
      <c r="T37" s="28"/>
      <c r="U37" s="29"/>
      <c r="V37" s="28"/>
      <c r="W37" s="29"/>
      <c r="X37" s="30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</row>
    <row r="38" spans="2:82" ht="17.100000000000001" customHeight="1">
      <c r="M38" s="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</row>
    <row r="39" spans="2:82" ht="17.100000000000001" customHeight="1">
      <c r="M39" s="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</row>
    <row r="40" spans="2:82" ht="17.100000000000001" customHeight="1">
      <c r="M40" s="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</row>
    <row r="41" spans="2:82" ht="17.100000000000001" customHeight="1">
      <c r="M41" s="7"/>
      <c r="N41" s="12"/>
      <c r="O41" s="12"/>
      <c r="P41" s="116"/>
      <c r="Q41" s="116"/>
      <c r="R41" s="11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</row>
    <row r="42" spans="2:82" ht="17.100000000000001" customHeight="1">
      <c r="M42" s="7"/>
      <c r="N42" s="12"/>
      <c r="O42" s="116"/>
      <c r="P42" s="118"/>
      <c r="Q42" s="123"/>
      <c r="R42" s="124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</row>
    <row r="43" spans="2:82" ht="17.100000000000001" customHeight="1">
      <c r="M43" s="7"/>
      <c r="N43" s="12"/>
      <c r="O43" s="117"/>
      <c r="P43" s="120"/>
      <c r="Q43" s="382"/>
      <c r="R43" s="374"/>
      <c r="S43" s="124"/>
      <c r="T43" s="124"/>
      <c r="U43" s="124"/>
      <c r="V43" s="124"/>
      <c r="W43" s="124"/>
      <c r="X43" s="124"/>
      <c r="Y43" s="124"/>
      <c r="Z43" s="124"/>
      <c r="AA43" s="124"/>
      <c r="AB43" s="125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</row>
    <row r="44" spans="2:82" ht="17.100000000000001" customHeight="1">
      <c r="M44" s="7"/>
      <c r="N44" s="12"/>
      <c r="O44" s="119"/>
      <c r="P44" s="122"/>
      <c r="Q44" s="33"/>
      <c r="R44" s="34"/>
      <c r="S44" s="374"/>
      <c r="T44" s="374"/>
      <c r="U44" s="374"/>
      <c r="V44" s="374"/>
      <c r="W44" s="374"/>
      <c r="X44" s="374"/>
      <c r="Y44" s="374"/>
      <c r="Z44" s="374"/>
      <c r="AA44" s="374"/>
      <c r="AB44" s="375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</row>
    <row r="45" spans="2:82" ht="17.100000000000001" customHeight="1">
      <c r="M45" s="7"/>
      <c r="N45" s="12"/>
      <c r="O45" s="121"/>
      <c r="P45" s="22"/>
      <c r="Q45" s="36"/>
      <c r="R45" s="18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</row>
    <row r="46" spans="2:82" ht="17.100000000000001" customHeight="1">
      <c r="M46" s="7"/>
      <c r="N46" s="12"/>
      <c r="O46" s="376"/>
      <c r="P46" s="24"/>
      <c r="Q46" s="37"/>
      <c r="R46" s="20"/>
      <c r="S46" s="19"/>
      <c r="T46" s="18"/>
      <c r="U46" s="19"/>
      <c r="V46" s="18"/>
      <c r="W46" s="19"/>
      <c r="X46" s="18"/>
      <c r="Y46" s="19"/>
      <c r="Z46" s="18"/>
      <c r="AA46" s="19"/>
      <c r="AB46" s="23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</row>
    <row r="47" spans="2:82" ht="16.5" customHeight="1">
      <c r="B47" s="16" t="s">
        <v>11</v>
      </c>
      <c r="M47" s="7"/>
      <c r="N47" s="12"/>
      <c r="O47" s="377"/>
      <c r="P47" s="24"/>
      <c r="Q47" s="37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25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</row>
    <row r="48" spans="2:82" ht="17.100000000000001" customHeight="1">
      <c r="M48" s="7"/>
      <c r="N48" s="12"/>
      <c r="O48" s="377"/>
      <c r="P48" s="26"/>
      <c r="Q48" s="27"/>
      <c r="R48" s="28"/>
      <c r="S48" s="21"/>
      <c r="T48" s="20"/>
      <c r="U48" s="21"/>
      <c r="V48" s="20"/>
      <c r="W48" s="21"/>
      <c r="X48" s="20"/>
      <c r="Y48" s="21"/>
      <c r="Z48" s="20"/>
      <c r="AA48" s="21"/>
      <c r="AB48" s="25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</row>
    <row r="49" spans="13:82" ht="17.100000000000001" customHeight="1">
      <c r="M49" s="7"/>
      <c r="N49" s="12"/>
      <c r="O49" s="378"/>
      <c r="P49" s="12"/>
      <c r="Q49" s="12"/>
      <c r="R49" s="12"/>
      <c r="S49" s="29"/>
      <c r="T49" s="28"/>
      <c r="U49" s="29"/>
      <c r="V49" s="28"/>
      <c r="W49" s="29"/>
      <c r="X49" s="28"/>
      <c r="Y49" s="29"/>
      <c r="Z49" s="28"/>
      <c r="AA49" s="29"/>
      <c r="AB49" s="30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</row>
    <row r="50" spans="13:82" ht="17.100000000000001" customHeight="1">
      <c r="M50" s="7"/>
      <c r="N50" s="7"/>
      <c r="O50" s="7" t="s">
        <v>12</v>
      </c>
      <c r="P50" s="7"/>
      <c r="Q50" s="7"/>
      <c r="R50" s="7"/>
      <c r="S50" s="7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</row>
    <row r="51" spans="13:82" ht="17.100000000000001" customHeight="1">
      <c r="M51" s="7"/>
      <c r="N51" s="7"/>
      <c r="O51" s="7"/>
      <c r="P51" s="7"/>
      <c r="Q51" s="7"/>
      <c r="R51" s="7"/>
      <c r="S51" s="7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</row>
    <row r="52" spans="13:82" ht="17.100000000000001" customHeight="1">
      <c r="M52" s="7"/>
      <c r="N52" s="7"/>
      <c r="O52" s="7" t="s">
        <v>13</v>
      </c>
      <c r="P52" s="7" t="s">
        <v>14</v>
      </c>
      <c r="Q52" s="7" t="s">
        <v>15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</row>
    <row r="53" spans="13:82" ht="17.100000000000001" customHeight="1">
      <c r="M53" s="7"/>
      <c r="N53" s="209" t="s">
        <v>309</v>
      </c>
      <c r="O53" s="210">
        <v>0.70833333333333326</v>
      </c>
      <c r="P53" s="210">
        <v>0.25</v>
      </c>
      <c r="Q53" s="210">
        <v>4.1666666666666671E-2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</row>
    <row r="54" spans="13:82" ht="17.100000000000001" customHeight="1">
      <c r="M54" s="7"/>
      <c r="N54" s="200"/>
      <c r="O54" s="200"/>
      <c r="P54" s="200"/>
      <c r="Q54" s="200"/>
      <c r="R54" s="200"/>
      <c r="S54" s="200"/>
      <c r="T54" s="116"/>
      <c r="U54" s="116"/>
      <c r="V54" s="116"/>
      <c r="W54" s="116"/>
      <c r="X54" s="116"/>
      <c r="Y54" s="116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</row>
    <row r="55" spans="13:82" ht="17.100000000000001" customHeight="1">
      <c r="M55" s="7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</row>
    <row r="56" spans="13:82" ht="17.100000000000001" customHeight="1">
      <c r="M56" s="7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</row>
    <row r="57" spans="13:82" ht="17.100000000000001" customHeight="1">
      <c r="M57" s="7"/>
      <c r="N57" s="12"/>
      <c r="O57" s="12"/>
      <c r="P57" s="22"/>
      <c r="Q57" s="18"/>
      <c r="R57" s="18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</row>
    <row r="58" spans="13:82" ht="17.100000000000001" customHeight="1">
      <c r="M58" s="7"/>
      <c r="N58" s="12"/>
      <c r="O58" s="376"/>
      <c r="P58" s="24"/>
      <c r="Q58" s="20"/>
      <c r="R58" s="20"/>
      <c r="S58" s="19"/>
      <c r="T58" s="22"/>
      <c r="U58" s="18"/>
      <c r="V58" s="18"/>
      <c r="W58" s="18"/>
      <c r="X58" s="18"/>
      <c r="Y58" s="18"/>
      <c r="Z58" s="23"/>
      <c r="AA58" s="19"/>
      <c r="AB58" s="12"/>
      <c r="AC58" s="19"/>
      <c r="AD58" s="12"/>
      <c r="AE58" s="19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</row>
    <row r="59" spans="13:82" ht="17.100000000000001" customHeight="1">
      <c r="M59" s="7"/>
      <c r="N59" s="12"/>
      <c r="O59" s="377"/>
      <c r="P59" s="24"/>
      <c r="Q59" s="20"/>
      <c r="R59" s="20"/>
      <c r="S59" s="21"/>
      <c r="T59" s="24"/>
      <c r="U59" s="20"/>
      <c r="V59" s="20"/>
      <c r="W59" s="20"/>
      <c r="X59" s="20"/>
      <c r="Y59" s="20"/>
      <c r="Z59" s="25"/>
      <c r="AA59" s="21"/>
      <c r="AB59" s="12"/>
      <c r="AC59" s="21"/>
      <c r="AD59" s="12"/>
      <c r="AE59" s="2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</row>
    <row r="60" spans="13:82" ht="17.100000000000001" customHeight="1">
      <c r="M60" s="7"/>
      <c r="N60" s="12"/>
      <c r="O60" s="377"/>
      <c r="P60" s="26"/>
      <c r="Q60" s="28"/>
      <c r="R60" s="28"/>
      <c r="S60" s="21"/>
      <c r="T60" s="24"/>
      <c r="U60" s="20"/>
      <c r="V60" s="20"/>
      <c r="W60" s="20"/>
      <c r="X60" s="20"/>
      <c r="Y60" s="20"/>
      <c r="Z60" s="25"/>
      <c r="AA60" s="21"/>
      <c r="AB60" s="12"/>
      <c r="AC60" s="21"/>
      <c r="AD60" s="12"/>
      <c r="AE60" s="2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</row>
    <row r="61" spans="13:82" ht="17.100000000000001" customHeight="1">
      <c r="M61" s="7"/>
      <c r="N61" s="12"/>
      <c r="O61" s="378"/>
      <c r="P61" s="12"/>
      <c r="Q61" s="12"/>
      <c r="R61" s="12"/>
      <c r="S61" s="29"/>
      <c r="T61" s="12"/>
      <c r="U61" s="29"/>
      <c r="V61" s="28"/>
      <c r="W61" s="29"/>
      <c r="X61" s="28"/>
      <c r="Y61" s="29"/>
      <c r="Z61" s="28"/>
      <c r="AA61" s="29"/>
      <c r="AB61" s="28"/>
      <c r="AC61" s="29"/>
      <c r="AD61" s="28"/>
      <c r="AE61" s="29"/>
      <c r="AF61" s="30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</row>
    <row r="62" spans="13:82" ht="17.100000000000001" customHeight="1">
      <c r="M62" s="7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</row>
    <row r="63" spans="13:82" ht="17.100000000000001" customHeight="1">
      <c r="M63" s="7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</row>
    <row r="64" spans="13:82" ht="17.100000000000001" customHeight="1">
      <c r="M64" s="7"/>
      <c r="N64" s="12"/>
      <c r="O64" s="3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</row>
    <row r="65" spans="2:82" ht="17.100000000000001" customHeight="1">
      <c r="M65" s="7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</row>
    <row r="66" spans="2:82" ht="17.100000000000001" customHeight="1">
      <c r="M66" s="7"/>
      <c r="N66" s="12"/>
      <c r="O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</row>
    <row r="67" spans="2:82" ht="30.75" customHeight="1" thickBot="1">
      <c r="B67" s="97" t="s">
        <v>224</v>
      </c>
      <c r="C67" s="98"/>
      <c r="D67" s="99"/>
      <c r="E67" s="99"/>
      <c r="F67" s="100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95"/>
      <c r="S67" s="95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</row>
    <row r="68" spans="2:82" ht="17.100000000000001" customHeight="1">
      <c r="B68" s="101"/>
      <c r="C68" s="101"/>
      <c r="D68" s="101"/>
      <c r="E68" s="101"/>
      <c r="F68" s="101"/>
      <c r="M68" s="7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</row>
    <row r="69" spans="2:82" ht="23.25" customHeight="1">
      <c r="B69" s="75" t="s">
        <v>225</v>
      </c>
      <c r="C69" s="102"/>
      <c r="D69" s="103"/>
      <c r="E69" s="103"/>
      <c r="F69" s="104"/>
      <c r="G69" s="96"/>
      <c r="H69" s="96"/>
      <c r="M69" s="7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</row>
    <row r="70" spans="2:82" ht="17.100000000000001" customHeight="1">
      <c r="B70" s="101"/>
      <c r="C70" s="101"/>
      <c r="D70" s="101"/>
      <c r="E70" s="101"/>
      <c r="F70" s="101"/>
      <c r="M70" s="7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</row>
    <row r="71" spans="2:82" ht="17.100000000000001" customHeight="1">
      <c r="B71" s="105" t="s">
        <v>23</v>
      </c>
      <c r="C71" s="101"/>
      <c r="D71" s="101"/>
      <c r="E71" s="101"/>
      <c r="F71" s="101"/>
      <c r="M71" s="7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</row>
    <row r="72" spans="2:82" ht="17.100000000000001" customHeight="1">
      <c r="I72" s="7"/>
      <c r="J72" s="7"/>
      <c r="K72" s="7"/>
      <c r="L72" s="7"/>
      <c r="M72" s="7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</row>
    <row r="73" spans="2:82" ht="17.100000000000001" customHeight="1">
      <c r="I73" s="7"/>
      <c r="J73" s="7"/>
      <c r="K73" s="7"/>
      <c r="L73" s="7"/>
      <c r="M73" s="7"/>
      <c r="N73" s="12"/>
      <c r="O73" s="12"/>
      <c r="P73" s="22"/>
      <c r="Q73" s="18"/>
      <c r="R73" s="18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</row>
    <row r="74" spans="2:82" ht="17.100000000000001" customHeight="1">
      <c r="I74" s="7"/>
      <c r="J74" s="7"/>
      <c r="K74" s="7"/>
      <c r="L74" s="7" t="s">
        <v>24</v>
      </c>
      <c r="M74" s="7"/>
      <c r="N74" s="7"/>
      <c r="O74" s="7"/>
      <c r="P74" s="24"/>
      <c r="Q74" s="20"/>
      <c r="R74" s="20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9"/>
      <c r="AD74" s="12"/>
      <c r="AE74" s="19"/>
      <c r="AF74" s="12"/>
      <c r="AG74" s="19"/>
      <c r="AH74" s="12"/>
      <c r="AI74" s="19"/>
      <c r="AJ74" s="12"/>
      <c r="AK74" s="19"/>
      <c r="AL74" s="12"/>
      <c r="AM74" s="19"/>
      <c r="AN74" s="12"/>
      <c r="AO74" s="19"/>
      <c r="AP74" s="23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</row>
    <row r="75" spans="2:82" ht="17.100000000000001" customHeight="1">
      <c r="I75" s="7"/>
      <c r="J75" s="7"/>
      <c r="K75" s="7"/>
      <c r="L75" s="7"/>
      <c r="M75" s="7"/>
      <c r="N75" s="7"/>
      <c r="O75" s="7"/>
      <c r="P75" s="24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1"/>
      <c r="AD75" s="12"/>
      <c r="AE75" s="21"/>
      <c r="AF75" s="12"/>
      <c r="AG75" s="21"/>
      <c r="AH75" s="12"/>
      <c r="AI75" s="21"/>
      <c r="AJ75" s="12"/>
      <c r="AK75" s="21"/>
      <c r="AL75" s="12"/>
      <c r="AM75" s="21"/>
      <c r="AN75" s="12"/>
      <c r="AO75" s="21"/>
      <c r="AP75" s="25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</row>
    <row r="76" spans="2:82" ht="17.100000000000001" customHeight="1">
      <c r="I76" s="7"/>
      <c r="J76" s="7"/>
      <c r="K76" s="7"/>
      <c r="L76" s="7" t="s">
        <v>26</v>
      </c>
      <c r="M76" s="7" t="s">
        <v>27</v>
      </c>
      <c r="N76" s="26"/>
      <c r="O76" s="27"/>
      <c r="P76" s="28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1"/>
      <c r="AB76" s="12"/>
      <c r="AC76" s="21"/>
      <c r="AD76" s="12"/>
      <c r="AE76" s="21"/>
      <c r="AF76" s="12"/>
      <c r="AG76" s="21"/>
      <c r="AH76" s="12"/>
      <c r="AI76" s="21"/>
      <c r="AJ76" s="12"/>
      <c r="AK76" s="21"/>
      <c r="AL76" s="12"/>
      <c r="AM76" s="21"/>
      <c r="AN76" s="25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2:82" ht="17.100000000000001" customHeight="1">
      <c r="I77" s="7"/>
      <c r="J77" s="7"/>
      <c r="K77" s="209" t="s">
        <v>309</v>
      </c>
      <c r="L77" s="210">
        <v>0.69565217391304346</v>
      </c>
      <c r="M77" s="210">
        <v>0.30434782608695654</v>
      </c>
      <c r="N77" s="12"/>
      <c r="O77" s="12"/>
      <c r="P77" s="12"/>
      <c r="Q77" s="29"/>
      <c r="R77" s="28"/>
      <c r="S77" s="29"/>
      <c r="T77" s="28"/>
      <c r="U77" s="29"/>
      <c r="V77" s="28"/>
      <c r="W77" s="29"/>
      <c r="X77" s="28"/>
      <c r="Y77" s="29"/>
      <c r="Z77" s="28"/>
      <c r="AA77" s="29"/>
      <c r="AB77" s="28"/>
      <c r="AC77" s="29"/>
      <c r="AD77" s="28"/>
      <c r="AE77" s="29"/>
      <c r="AF77" s="28"/>
      <c r="AG77" s="29"/>
      <c r="AH77" s="28"/>
      <c r="AI77" s="29"/>
      <c r="AJ77" s="28"/>
      <c r="AK77" s="29"/>
      <c r="AL77" s="28"/>
      <c r="AM77" s="29"/>
      <c r="AN77" s="30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2:82" ht="17.100000000000001" customHeight="1">
      <c r="I78" s="7"/>
      <c r="J78" s="7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</row>
    <row r="79" spans="2:82" ht="17.100000000000001" customHeight="1">
      <c r="I79" s="7"/>
      <c r="J79" s="7"/>
      <c r="K79" s="7"/>
      <c r="L79" s="7"/>
      <c r="M79" s="7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</row>
    <row r="80" spans="2:82" ht="17.100000000000001" customHeight="1">
      <c r="I80" s="7"/>
      <c r="J80" s="7"/>
      <c r="K80" s="7"/>
      <c r="L80" s="7"/>
      <c r="M80" s="7"/>
      <c r="N80" s="12"/>
      <c r="O80" s="31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</row>
    <row r="81" spans="13:82" ht="17.100000000000001" customHeight="1">
      <c r="M81" s="7"/>
      <c r="N81" s="12"/>
      <c r="O81" s="12"/>
      <c r="P81" s="116"/>
      <c r="Q81" s="116"/>
      <c r="R81" s="116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</row>
    <row r="82" spans="13:82" ht="17.100000000000001" customHeight="1">
      <c r="M82" s="7"/>
      <c r="N82" s="12"/>
      <c r="O82" s="116"/>
      <c r="P82" s="12"/>
      <c r="Q82" s="12"/>
      <c r="R82" s="12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</row>
    <row r="83" spans="13:82" ht="17.100000000000001" customHeight="1">
      <c r="M83" s="7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</row>
    <row r="84" spans="13:82" ht="17.100000000000001" customHeight="1">
      <c r="M84" s="7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</row>
    <row r="85" spans="13:82" ht="17.100000000000001" customHeight="1">
      <c r="M85" s="7"/>
      <c r="N85" s="12"/>
      <c r="O85" s="12"/>
      <c r="P85" s="22"/>
      <c r="Q85" s="18"/>
      <c r="R85" s="18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</row>
    <row r="86" spans="13:82" ht="17.100000000000001" customHeight="1">
      <c r="M86" s="7"/>
      <c r="N86" s="12"/>
      <c r="O86" s="376"/>
      <c r="P86" s="24"/>
      <c r="Q86" s="20"/>
      <c r="R86" s="20"/>
      <c r="S86" s="18"/>
      <c r="T86" s="18"/>
      <c r="U86" s="18"/>
      <c r="V86" s="18"/>
      <c r="W86" s="18"/>
      <c r="X86" s="18"/>
      <c r="Y86" s="18"/>
      <c r="Z86" s="18"/>
      <c r="AA86" s="23"/>
      <c r="AB86" s="12"/>
      <c r="AC86" s="19"/>
      <c r="AD86" s="12"/>
      <c r="AE86" s="19"/>
      <c r="AF86" s="12"/>
      <c r="AG86" s="19"/>
      <c r="AH86" s="12"/>
      <c r="AI86" s="19"/>
      <c r="AJ86" s="12"/>
      <c r="AK86" s="19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</row>
    <row r="87" spans="13:82" ht="17.100000000000001" customHeight="1">
      <c r="M87" s="7"/>
      <c r="N87" s="12"/>
      <c r="O87" s="377"/>
      <c r="P87" s="24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5"/>
      <c r="AB87" s="12"/>
      <c r="AC87" s="21"/>
      <c r="AD87" s="12"/>
      <c r="AE87" s="21"/>
      <c r="AF87" s="12"/>
      <c r="AG87" s="21"/>
      <c r="AH87" s="12"/>
      <c r="AI87" s="21"/>
      <c r="AJ87" s="12"/>
      <c r="AK87" s="21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</row>
    <row r="88" spans="13:82" ht="17.100000000000001" customHeight="1">
      <c r="M88" s="7"/>
      <c r="N88" s="12"/>
      <c r="O88" s="377"/>
      <c r="P88" s="26"/>
      <c r="Q88" s="27"/>
      <c r="R88" s="28"/>
      <c r="S88" s="20"/>
      <c r="T88" s="20"/>
      <c r="U88" s="20"/>
      <c r="V88" s="20"/>
      <c r="W88" s="20"/>
      <c r="X88" s="20"/>
      <c r="Y88" s="20"/>
      <c r="Z88" s="20"/>
      <c r="AA88" s="25"/>
      <c r="AB88" s="12"/>
      <c r="AC88" s="21"/>
      <c r="AD88" s="12"/>
      <c r="AE88" s="21"/>
      <c r="AF88" s="12"/>
      <c r="AG88" s="21"/>
      <c r="AH88" s="12"/>
      <c r="AI88" s="21"/>
      <c r="AJ88" s="12"/>
      <c r="AK88" s="21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</row>
    <row r="89" spans="13:82" ht="17.100000000000001" customHeight="1">
      <c r="M89" s="7"/>
      <c r="N89" s="12"/>
      <c r="O89" s="378"/>
      <c r="P89" s="12"/>
      <c r="Q89" s="12"/>
      <c r="R89" s="12"/>
      <c r="S89" s="29"/>
      <c r="T89" s="28"/>
      <c r="U89" s="29"/>
      <c r="V89" s="28"/>
      <c r="W89" s="29"/>
      <c r="X89" s="28"/>
      <c r="Y89" s="29"/>
      <c r="Z89" s="28"/>
      <c r="AA89" s="29"/>
      <c r="AB89" s="28"/>
      <c r="AC89" s="29"/>
      <c r="AD89" s="28"/>
      <c r="AE89" s="29"/>
      <c r="AF89" s="28"/>
      <c r="AG89" s="29"/>
      <c r="AH89" s="28"/>
      <c r="AI89" s="29"/>
      <c r="AJ89" s="28"/>
      <c r="AK89" s="29"/>
      <c r="AL89" s="30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</row>
    <row r="90" spans="13:82" ht="17.100000000000001" customHeight="1">
      <c r="M90" s="7"/>
      <c r="N90" s="12"/>
      <c r="O90" s="3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</row>
    <row r="91" spans="13:82" ht="17.100000000000001" customHeight="1">
      <c r="M91" s="7"/>
      <c r="N91" s="12"/>
      <c r="O91" s="12"/>
      <c r="P91" s="116"/>
      <c r="Q91" s="116"/>
      <c r="R91" s="116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</row>
    <row r="92" spans="13:82" ht="17.100000000000001" customHeight="1">
      <c r="M92" s="7"/>
      <c r="N92" s="12"/>
      <c r="O92" s="116"/>
      <c r="P92" s="12"/>
      <c r="Q92" s="12"/>
      <c r="R92" s="12"/>
      <c r="S92" s="116"/>
      <c r="T92" s="116"/>
      <c r="U92" s="116"/>
      <c r="V92" s="116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</row>
    <row r="93" spans="13:82" ht="17.100000000000001" customHeight="1">
      <c r="M93" s="7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</row>
    <row r="94" spans="13:82" ht="17.100000000000001" customHeight="1">
      <c r="M94" s="7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</row>
    <row r="95" spans="13:82" ht="17.100000000000001" customHeight="1">
      <c r="M95" s="7"/>
      <c r="N95" s="7"/>
      <c r="O95" s="7" t="s">
        <v>25</v>
      </c>
      <c r="P95" s="7"/>
      <c r="Q95" s="7"/>
      <c r="R95" s="7"/>
      <c r="S95" s="7"/>
      <c r="T95" s="7"/>
      <c r="U95" s="7"/>
      <c r="V95" s="7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</row>
    <row r="96" spans="13:82" ht="17.100000000000001" customHeight="1">
      <c r="M96" s="7"/>
      <c r="N96" s="7"/>
      <c r="O96" s="7"/>
      <c r="P96" s="7"/>
      <c r="Q96" s="7"/>
      <c r="R96" s="7"/>
      <c r="S96" s="7"/>
      <c r="T96" s="7"/>
      <c r="U96" s="7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</row>
    <row r="97" spans="2:82" ht="17.100000000000001" customHeight="1">
      <c r="M97" s="7"/>
      <c r="N97" s="7"/>
      <c r="O97" s="7" t="s">
        <v>28</v>
      </c>
      <c r="P97" s="7" t="s">
        <v>29</v>
      </c>
      <c r="Q97" s="7" t="s">
        <v>30</v>
      </c>
      <c r="R97" s="7" t="s">
        <v>31</v>
      </c>
      <c r="S97" s="7" t="s">
        <v>32</v>
      </c>
      <c r="T97" s="7" t="s">
        <v>33</v>
      </c>
      <c r="U97" s="7"/>
      <c r="V97" s="7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</row>
    <row r="98" spans="2:82" ht="17.100000000000001" customHeight="1">
      <c r="M98" s="7"/>
      <c r="N98" s="209" t="s">
        <v>309</v>
      </c>
      <c r="O98" s="210">
        <v>0.52173913043478259</v>
      </c>
      <c r="P98" s="210">
        <v>0.2608695652173913</v>
      </c>
      <c r="Q98" s="210">
        <v>8.6956521739130432E-2</v>
      </c>
      <c r="R98" s="210">
        <v>4.3478260869565216E-2</v>
      </c>
      <c r="S98" s="210">
        <v>4.3478260869565216E-2</v>
      </c>
      <c r="T98" s="210">
        <v>4.3478260869565216E-2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</row>
    <row r="99" spans="2:82" ht="17.100000000000001" customHeight="1">
      <c r="M99" s="7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</row>
    <row r="100" spans="2:82" ht="17.100000000000001" customHeight="1">
      <c r="M100" s="7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</row>
    <row r="101" spans="2:82" ht="17.100000000000001" customHeight="1">
      <c r="M101" s="7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</row>
    <row r="102" spans="2:82" ht="17.100000000000001" customHeight="1">
      <c r="M102" s="7"/>
      <c r="N102" s="12"/>
      <c r="O102" s="3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</row>
    <row r="103" spans="2:82" ht="17.100000000000001" customHeight="1">
      <c r="M103" s="7"/>
      <c r="N103" s="12"/>
      <c r="O103" s="12"/>
      <c r="P103" s="116"/>
      <c r="Q103" s="116"/>
      <c r="R103" s="116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</row>
    <row r="104" spans="2:82" ht="17.100000000000001" customHeight="1">
      <c r="M104" s="7"/>
      <c r="N104" s="12"/>
      <c r="O104" s="116"/>
      <c r="P104" s="118"/>
      <c r="Q104" s="123"/>
      <c r="R104" s="124"/>
      <c r="S104" s="116"/>
      <c r="T104" s="116"/>
      <c r="U104" s="116"/>
      <c r="V104" s="116"/>
      <c r="W104" s="116"/>
      <c r="X104" s="116"/>
      <c r="Y104" s="116"/>
      <c r="Z104" s="116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</row>
    <row r="105" spans="2:82" ht="17.100000000000001" customHeight="1">
      <c r="M105" s="7"/>
      <c r="N105" s="12"/>
      <c r="O105" s="117"/>
      <c r="P105" s="120"/>
      <c r="Q105" s="382"/>
      <c r="R105" s="374"/>
      <c r="S105" s="124"/>
      <c r="T105" s="124"/>
      <c r="U105" s="124"/>
      <c r="V105" s="124"/>
      <c r="W105" s="124"/>
      <c r="X105" s="124"/>
      <c r="Y105" s="124"/>
      <c r="Z105" s="125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</row>
    <row r="106" spans="2:82" ht="17.100000000000001" customHeight="1">
      <c r="M106" s="7"/>
      <c r="N106" s="12"/>
      <c r="O106" s="119"/>
      <c r="P106" s="122"/>
      <c r="Q106" s="33"/>
      <c r="R106" s="34"/>
      <c r="S106" s="374"/>
      <c r="T106" s="374"/>
      <c r="U106" s="374"/>
      <c r="V106" s="374"/>
      <c r="W106" s="374"/>
      <c r="X106" s="374"/>
      <c r="Y106" s="374"/>
      <c r="Z106" s="375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</row>
    <row r="107" spans="2:82" ht="17.100000000000001" customHeight="1">
      <c r="M107" s="7"/>
      <c r="N107" s="12"/>
      <c r="O107" s="121"/>
      <c r="P107" s="92"/>
      <c r="Q107" s="33"/>
      <c r="R107" s="34"/>
      <c r="S107" s="34"/>
      <c r="T107" s="34"/>
      <c r="U107" s="34"/>
      <c r="V107" s="34"/>
      <c r="W107" s="34"/>
      <c r="X107" s="34"/>
      <c r="Y107" s="34"/>
      <c r="Z107" s="35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</row>
    <row r="108" spans="2:82" ht="17.100000000000001" customHeight="1">
      <c r="M108" s="7"/>
      <c r="N108" s="12"/>
      <c r="O108" s="91"/>
      <c r="P108" s="92"/>
      <c r="Q108" s="33"/>
      <c r="R108" s="34"/>
      <c r="S108" s="34"/>
      <c r="T108" s="34"/>
      <c r="U108" s="34"/>
      <c r="V108" s="34"/>
      <c r="W108" s="34"/>
      <c r="X108" s="34"/>
      <c r="Y108" s="34"/>
      <c r="Z108" s="35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</row>
    <row r="109" spans="2:82" ht="17.100000000000001" customHeight="1">
      <c r="B109" s="16" t="s">
        <v>235</v>
      </c>
      <c r="M109" s="7"/>
      <c r="N109" s="12"/>
      <c r="O109" s="91"/>
      <c r="P109" s="92"/>
      <c r="Q109" s="33"/>
      <c r="R109" s="34"/>
      <c r="S109" s="34"/>
      <c r="T109" s="34"/>
      <c r="U109" s="34"/>
      <c r="V109" s="34"/>
      <c r="W109" s="34"/>
      <c r="X109" s="34"/>
      <c r="Y109" s="34"/>
      <c r="Z109" s="35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</row>
    <row r="110" spans="2:82" ht="17.100000000000001" customHeight="1">
      <c r="M110" s="7"/>
      <c r="N110" s="12"/>
      <c r="O110" s="91"/>
      <c r="P110" s="92"/>
      <c r="Q110" s="33"/>
      <c r="R110" s="34"/>
      <c r="S110" s="34"/>
      <c r="T110" s="34"/>
      <c r="U110" s="34"/>
      <c r="V110" s="34"/>
      <c r="W110" s="34"/>
      <c r="X110" s="34"/>
      <c r="Y110" s="34"/>
      <c r="Z110" s="35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</row>
    <row r="111" spans="2:82" ht="17.100000000000001" customHeight="1">
      <c r="M111" s="7"/>
      <c r="N111" s="12"/>
      <c r="O111" s="91"/>
      <c r="P111" s="24"/>
      <c r="Q111" s="37"/>
      <c r="R111" s="20"/>
      <c r="S111" s="34"/>
      <c r="T111" s="34"/>
      <c r="U111" s="34"/>
      <c r="V111" s="34"/>
      <c r="W111" s="34"/>
      <c r="X111" s="34"/>
      <c r="Y111" s="34"/>
      <c r="Z111" s="35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</row>
    <row r="112" spans="2:82" ht="17.100000000000001" customHeight="1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Y112" s="21"/>
      <c r="Z112" s="25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</row>
    <row r="113" spans="6:82" ht="17.100000000000001" customHeight="1"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21"/>
      <c r="U113" s="25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</row>
    <row r="114" spans="6:82" ht="17.100000000000001" customHeight="1">
      <c r="F114" s="7"/>
      <c r="G114" s="7"/>
      <c r="H114" s="7"/>
      <c r="I114" s="7"/>
      <c r="J114" s="7"/>
      <c r="K114" s="7"/>
      <c r="L114" s="7"/>
      <c r="M114" s="7" t="s">
        <v>34</v>
      </c>
      <c r="N114" s="7" t="s">
        <v>35</v>
      </c>
      <c r="O114" s="7" t="s">
        <v>36</v>
      </c>
      <c r="P114" s="7" t="s">
        <v>37</v>
      </c>
      <c r="Q114" s="7" t="s">
        <v>38</v>
      </c>
      <c r="R114" s="7" t="s">
        <v>39</v>
      </c>
      <c r="S114" s="29"/>
      <c r="T114" s="30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</row>
    <row r="115" spans="6:82" ht="17.100000000000001" customHeight="1">
      <c r="F115" s="7"/>
      <c r="G115" s="7"/>
      <c r="H115" s="7"/>
      <c r="I115" s="7"/>
      <c r="J115" s="7"/>
      <c r="K115" s="7"/>
      <c r="L115" s="209" t="s">
        <v>309</v>
      </c>
      <c r="M115" s="210">
        <v>0.43478260869565216</v>
      </c>
      <c r="N115" s="210">
        <v>4.3478260869565216E-2</v>
      </c>
      <c r="O115" s="210">
        <v>0.21739130434782608</v>
      </c>
      <c r="P115" s="210">
        <v>4.3478260869565216E-2</v>
      </c>
      <c r="Q115" s="210">
        <v>4.3478260869565216E-2</v>
      </c>
      <c r="R115" s="210">
        <v>0.21739130434782608</v>
      </c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</row>
    <row r="116" spans="6:82" ht="17.100000000000001" customHeight="1">
      <c r="F116" s="7"/>
      <c r="G116" s="7"/>
      <c r="H116" s="7"/>
      <c r="I116" s="7"/>
      <c r="J116" s="7"/>
      <c r="K116" s="7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</row>
    <row r="117" spans="6:82" ht="17.100000000000001" customHeight="1">
      <c r="F117" s="7"/>
      <c r="G117" s="7"/>
      <c r="H117" s="7"/>
      <c r="I117" s="7"/>
      <c r="J117" s="7"/>
      <c r="K117" s="7"/>
      <c r="L117" s="7"/>
      <c r="M117" s="7"/>
      <c r="N117" s="12"/>
      <c r="O117" s="3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</row>
    <row r="118" spans="6:82" ht="17.100000000000001" customHeight="1">
      <c r="F118" s="7"/>
      <c r="G118" s="7"/>
      <c r="H118" s="7"/>
      <c r="I118" s="7"/>
      <c r="J118" s="7"/>
      <c r="K118" s="7"/>
      <c r="L118" s="7"/>
      <c r="M118" s="7"/>
      <c r="N118" s="12"/>
      <c r="O118" s="12"/>
      <c r="P118" s="200"/>
      <c r="Q118" s="200"/>
      <c r="R118" s="200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</row>
    <row r="119" spans="6:82" ht="17.100000000000001" customHeight="1">
      <c r="M119" s="7"/>
      <c r="N119" s="12"/>
      <c r="O119" s="116"/>
      <c r="P119" s="12"/>
      <c r="Q119" s="12"/>
      <c r="R119" s="12"/>
      <c r="S119" s="116"/>
      <c r="T119" s="116"/>
      <c r="U119" s="116"/>
      <c r="V119" s="116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</row>
    <row r="120" spans="6:82" ht="17.100000000000001" customHeight="1">
      <c r="M120" s="7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</row>
    <row r="121" spans="6:82" ht="17.100000000000001" customHeight="1">
      <c r="M121" s="7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</row>
    <row r="122" spans="6:82" ht="17.100000000000001" customHeight="1">
      <c r="M122" s="7"/>
      <c r="N122" s="12"/>
      <c r="O122" s="12"/>
      <c r="P122" s="22"/>
      <c r="Q122" s="18"/>
      <c r="R122" s="18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</row>
    <row r="123" spans="6:82" ht="17.100000000000001" customHeight="1">
      <c r="M123" s="7"/>
      <c r="N123" s="12"/>
      <c r="O123" s="376"/>
      <c r="P123" s="24"/>
      <c r="Q123" s="20"/>
      <c r="R123" s="20"/>
      <c r="S123" s="12"/>
      <c r="T123" s="12"/>
      <c r="U123" s="19"/>
      <c r="V123" s="23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</row>
    <row r="124" spans="6:82" ht="17.100000000000001" customHeight="1">
      <c r="M124" s="7"/>
      <c r="N124" s="12"/>
      <c r="O124" s="377"/>
      <c r="P124" s="24"/>
      <c r="Q124" s="20"/>
      <c r="R124" s="20"/>
      <c r="S124" s="12"/>
      <c r="T124" s="12"/>
      <c r="U124" s="21"/>
      <c r="V124" s="25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</row>
    <row r="125" spans="6:82" ht="17.100000000000001" customHeight="1">
      <c r="M125" s="7"/>
      <c r="N125" s="12"/>
      <c r="O125" s="377"/>
      <c r="P125" s="26"/>
      <c r="Q125" s="28"/>
      <c r="R125" s="12"/>
      <c r="S125" s="12"/>
      <c r="T125" s="12"/>
      <c r="U125" s="21"/>
      <c r="V125" s="25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</row>
    <row r="126" spans="6:82" ht="17.100000000000001" customHeight="1">
      <c r="M126" s="7"/>
      <c r="N126" s="12"/>
      <c r="O126" s="378"/>
      <c r="P126" s="12"/>
      <c r="Q126" s="12"/>
      <c r="R126" s="12"/>
      <c r="S126" s="28"/>
      <c r="T126" s="12"/>
      <c r="U126" s="29"/>
      <c r="V126" s="30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</row>
    <row r="127" spans="6:82" ht="17.100000000000001" customHeight="1">
      <c r="M127" s="7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 t="s">
        <v>54</v>
      </c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6:82" ht="17.100000000000001" customHeight="1">
      <c r="M128" s="7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</row>
    <row r="129" spans="2:82" ht="18.75" customHeight="1">
      <c r="B129" s="75" t="s">
        <v>226</v>
      </c>
      <c r="M129" s="7"/>
      <c r="N129" s="12"/>
      <c r="O129" s="3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 t="s">
        <v>55</v>
      </c>
      <c r="AY129" s="12" t="s">
        <v>267</v>
      </c>
      <c r="AZ129" s="12" t="s">
        <v>57</v>
      </c>
      <c r="BA129" s="12" t="s">
        <v>58</v>
      </c>
      <c r="BB129" s="12" t="s">
        <v>59</v>
      </c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</row>
    <row r="130" spans="2:82" ht="24.75" customHeight="1">
      <c r="B130" s="16" t="s">
        <v>41</v>
      </c>
      <c r="M130" s="7"/>
      <c r="N130" s="12"/>
      <c r="O130" s="12"/>
      <c r="P130" s="116"/>
      <c r="Q130" s="116"/>
      <c r="R130" s="116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78" t="s">
        <v>7</v>
      </c>
      <c r="AX130" s="79">
        <v>0.69230769230769196</v>
      </c>
      <c r="AY130" s="79">
        <v>0</v>
      </c>
      <c r="AZ130" s="79">
        <v>0.30769230769230771</v>
      </c>
      <c r="BA130" s="79">
        <v>0</v>
      </c>
      <c r="BB130" s="80">
        <v>0</v>
      </c>
      <c r="BC130" s="12"/>
      <c r="BD130" s="81"/>
      <c r="BE130" s="12"/>
      <c r="BF130" s="81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</row>
    <row r="131" spans="2:82" ht="17.100000000000001" customHeight="1">
      <c r="M131" s="7"/>
      <c r="N131" s="12"/>
      <c r="O131" s="116"/>
      <c r="P131" s="12"/>
      <c r="Q131" s="12"/>
      <c r="R131" s="12"/>
      <c r="S131" s="116"/>
      <c r="T131" s="116"/>
      <c r="U131" s="116"/>
      <c r="V131" s="116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82" t="s">
        <v>8</v>
      </c>
      <c r="AX131" s="83">
        <v>0.66666666666666674</v>
      </c>
      <c r="AY131" s="83">
        <v>0</v>
      </c>
      <c r="AZ131" s="83">
        <v>0.33333333333333337</v>
      </c>
      <c r="BA131" s="83">
        <v>0</v>
      </c>
      <c r="BB131" s="84">
        <v>0</v>
      </c>
      <c r="BC131" s="12"/>
      <c r="BD131" s="85"/>
      <c r="BE131" s="12"/>
      <c r="BF131" s="85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</row>
    <row r="132" spans="2:82" ht="17.100000000000001" customHeight="1">
      <c r="G132" s="7"/>
      <c r="H132" s="7"/>
      <c r="I132" s="7"/>
      <c r="J132" s="7"/>
      <c r="K132" s="7"/>
      <c r="L132" s="7"/>
      <c r="M132" s="7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82" t="s">
        <v>9</v>
      </c>
      <c r="AX132" s="83">
        <v>0.4</v>
      </c>
      <c r="AY132" s="83">
        <v>0.1</v>
      </c>
      <c r="AZ132" s="83">
        <v>0.3</v>
      </c>
      <c r="BA132" s="83">
        <v>0.2</v>
      </c>
      <c r="BB132" s="84">
        <v>0</v>
      </c>
      <c r="BC132" s="12"/>
      <c r="BD132" s="85"/>
      <c r="BE132" s="12"/>
      <c r="BF132" s="85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2:82" ht="17.100000000000001" customHeight="1">
      <c r="B133" s="75"/>
      <c r="G133" s="7"/>
      <c r="H133" s="7"/>
      <c r="I133" s="7"/>
      <c r="J133" s="7"/>
      <c r="K133" s="7"/>
      <c r="L133" s="7"/>
      <c r="M133" s="7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82"/>
      <c r="AX133" s="83"/>
      <c r="AY133" s="83"/>
      <c r="AZ133" s="83"/>
      <c r="BA133" s="83"/>
      <c r="BB133" s="84"/>
      <c r="BC133" s="12"/>
      <c r="BD133" s="85"/>
      <c r="BE133" s="12"/>
      <c r="BF133" s="85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2:82" ht="17.100000000000001" customHeight="1">
      <c r="G134" s="7"/>
      <c r="H134" s="7"/>
      <c r="I134" s="7"/>
      <c r="J134" s="7"/>
      <c r="K134" s="7"/>
      <c r="L134" s="7" t="s">
        <v>42</v>
      </c>
      <c r="M134" s="7"/>
      <c r="N134" s="7"/>
      <c r="O134" s="7"/>
      <c r="P134" s="7"/>
      <c r="Q134" s="7"/>
      <c r="R134" s="7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82"/>
      <c r="AX134" s="83"/>
      <c r="AY134" s="83"/>
      <c r="AZ134" s="83"/>
      <c r="BA134" s="83"/>
      <c r="BB134" s="84"/>
      <c r="BC134" s="12"/>
      <c r="BD134" s="85"/>
      <c r="BE134" s="12"/>
      <c r="BF134" s="85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2:82" ht="17.100000000000001" customHeight="1">
      <c r="B135" s="75"/>
      <c r="G135" s="7"/>
      <c r="H135" s="7"/>
      <c r="I135" s="7"/>
      <c r="J135" s="12"/>
      <c r="K135" s="7"/>
      <c r="L135" s="7"/>
      <c r="M135" s="7"/>
      <c r="N135" s="7"/>
      <c r="O135" s="7"/>
      <c r="P135" s="7"/>
      <c r="Q135" s="7"/>
      <c r="R135" s="7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82"/>
      <c r="AS135" s="83"/>
      <c r="AT135" s="83"/>
      <c r="AU135" s="83"/>
      <c r="AV135" s="83"/>
      <c r="AW135" s="84"/>
      <c r="AX135" s="12"/>
      <c r="AY135" s="85"/>
      <c r="AZ135" s="12"/>
      <c r="BA135" s="85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</row>
    <row r="136" spans="2:82" ht="17.100000000000001" customHeight="1">
      <c r="B136" s="75"/>
      <c r="G136" s="7"/>
      <c r="H136" s="7"/>
      <c r="I136" s="7"/>
      <c r="J136" s="12"/>
      <c r="K136" s="7"/>
      <c r="L136" s="7" t="s">
        <v>310</v>
      </c>
      <c r="M136" s="7" t="s">
        <v>43</v>
      </c>
      <c r="N136" s="7" t="s">
        <v>44</v>
      </c>
      <c r="O136" s="7" t="s">
        <v>45</v>
      </c>
      <c r="P136" s="7" t="s">
        <v>46</v>
      </c>
      <c r="Q136" s="7" t="s">
        <v>47</v>
      </c>
      <c r="R136" s="7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82"/>
      <c r="AR136" s="83"/>
      <c r="AS136" s="83"/>
      <c r="AT136" s="83"/>
      <c r="AU136" s="83"/>
      <c r="AV136" s="84"/>
      <c r="AW136" s="12"/>
      <c r="AX136" s="85"/>
      <c r="AY136" s="12"/>
      <c r="AZ136" s="85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</row>
    <row r="137" spans="2:82" ht="17.100000000000001" customHeight="1">
      <c r="B137" s="75"/>
      <c r="G137" s="7"/>
      <c r="H137" s="7"/>
      <c r="I137" s="7"/>
      <c r="J137" s="12"/>
      <c r="K137" s="209" t="s">
        <v>309</v>
      </c>
      <c r="L137" s="210">
        <v>4.3478260869565216E-2</v>
      </c>
      <c r="M137" s="210">
        <v>8.6956521739130432E-2</v>
      </c>
      <c r="N137" s="210">
        <v>0.13043478260869565</v>
      </c>
      <c r="O137" s="210">
        <v>0.34782608695652173</v>
      </c>
      <c r="P137" s="210">
        <v>0.34782608695652173</v>
      </c>
      <c r="Q137" s="210">
        <v>4.3478260869565216E-2</v>
      </c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82"/>
      <c r="AN137" s="83"/>
      <c r="AO137" s="83"/>
      <c r="AP137" s="83"/>
      <c r="AQ137" s="83"/>
      <c r="AR137" s="84"/>
      <c r="AS137" s="12"/>
      <c r="AT137" s="85"/>
      <c r="AU137" s="12"/>
      <c r="AV137" s="85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</row>
    <row r="138" spans="2:82" ht="17.100000000000001" customHeight="1">
      <c r="B138" s="75"/>
      <c r="G138" s="7"/>
      <c r="H138" s="7"/>
      <c r="I138" s="7"/>
      <c r="J138" s="12"/>
      <c r="K138" s="12"/>
      <c r="L138" s="12"/>
      <c r="M138" s="12"/>
      <c r="N138" s="12"/>
      <c r="O138" s="12"/>
      <c r="P138" s="79"/>
      <c r="Q138" s="79"/>
      <c r="R138" s="79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82"/>
      <c r="AS138" s="83"/>
      <c r="AT138" s="83"/>
      <c r="AU138" s="83"/>
      <c r="AV138" s="83"/>
      <c r="AW138" s="84"/>
      <c r="AX138" s="12"/>
      <c r="AY138" s="85"/>
      <c r="AZ138" s="12"/>
      <c r="BA138" s="85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</row>
    <row r="139" spans="2:82" ht="17.100000000000001" customHeight="1">
      <c r="B139" s="75"/>
      <c r="G139" s="7"/>
      <c r="H139" s="7"/>
      <c r="I139" s="7"/>
      <c r="J139" s="12"/>
      <c r="K139" s="12"/>
      <c r="L139" s="12"/>
      <c r="M139" s="12"/>
      <c r="N139" s="12"/>
      <c r="O139" s="78"/>
      <c r="P139" s="83"/>
      <c r="Q139" s="83"/>
      <c r="R139" s="83"/>
      <c r="S139" s="79"/>
      <c r="T139" s="80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82"/>
      <c r="AS139" s="83"/>
      <c r="AT139" s="83"/>
      <c r="AU139" s="83"/>
      <c r="AV139" s="83"/>
      <c r="AW139" s="84"/>
      <c r="AX139" s="12"/>
      <c r="AY139" s="85"/>
      <c r="AZ139" s="12"/>
      <c r="BA139" s="85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</row>
    <row r="140" spans="2:82" ht="17.100000000000001" customHeight="1">
      <c r="B140" s="75"/>
      <c r="J140" s="12"/>
      <c r="K140" s="12"/>
      <c r="L140" s="12"/>
      <c r="M140" s="12"/>
      <c r="N140" s="12"/>
      <c r="O140" s="82"/>
      <c r="P140" s="83"/>
      <c r="Q140" s="83"/>
      <c r="R140" s="83"/>
      <c r="S140" s="83"/>
      <c r="T140" s="84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82"/>
      <c r="AS140" s="83"/>
      <c r="AT140" s="83"/>
      <c r="AU140" s="83"/>
      <c r="AV140" s="83"/>
      <c r="AW140" s="84"/>
      <c r="AX140" s="12"/>
      <c r="AY140" s="85"/>
      <c r="AZ140" s="12"/>
      <c r="BA140" s="85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</row>
    <row r="141" spans="2:82" ht="17.100000000000001" customHeight="1">
      <c r="B141" s="75"/>
      <c r="J141" s="12"/>
      <c r="K141" s="12"/>
      <c r="L141" s="12"/>
      <c r="M141" s="12"/>
      <c r="N141" s="12"/>
      <c r="O141" s="82"/>
      <c r="P141" s="12"/>
      <c r="Q141" s="12"/>
      <c r="R141" s="12"/>
      <c r="S141" s="83"/>
      <c r="T141" s="84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82"/>
      <c r="AS141" s="83"/>
      <c r="AT141" s="83"/>
      <c r="AU141" s="83"/>
      <c r="AV141" s="83"/>
      <c r="AW141" s="84"/>
      <c r="AX141" s="12"/>
      <c r="AY141" s="85"/>
      <c r="AZ141" s="12"/>
      <c r="BA141" s="85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</row>
    <row r="142" spans="2:82" ht="17.100000000000001" customHeight="1">
      <c r="B142" s="75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82"/>
      <c r="AX142" s="83"/>
      <c r="AY142" s="83"/>
      <c r="AZ142" s="83"/>
      <c r="BA142" s="83"/>
      <c r="BB142" s="84"/>
      <c r="BC142" s="12"/>
      <c r="BD142" s="85"/>
      <c r="BE142" s="12"/>
      <c r="BF142" s="85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2:82" ht="17.100000000000001" customHeight="1">
      <c r="B143" s="75"/>
      <c r="J143" s="12"/>
      <c r="K143" s="12"/>
      <c r="L143" s="12"/>
      <c r="M143" s="12"/>
      <c r="N143" s="12"/>
      <c r="O143" s="12"/>
      <c r="P143" s="126"/>
      <c r="Q143" s="383"/>
      <c r="R143" s="383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82"/>
      <c r="AX143" s="83"/>
      <c r="AY143" s="83"/>
      <c r="AZ143" s="83"/>
      <c r="BA143" s="83"/>
      <c r="BB143" s="84"/>
      <c r="BC143" s="12"/>
      <c r="BD143" s="85"/>
      <c r="BE143" s="12"/>
      <c r="BF143" s="85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2:82" ht="17.100000000000001" customHeight="1">
      <c r="B144" s="75"/>
      <c r="J144" s="12"/>
      <c r="K144" s="12"/>
      <c r="L144" s="12"/>
      <c r="M144" s="12"/>
      <c r="N144" s="107"/>
      <c r="O144" s="126"/>
      <c r="P144" s="107"/>
      <c r="Q144" s="107"/>
      <c r="R144" s="107"/>
      <c r="S144" s="383"/>
      <c r="T144" s="383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82"/>
      <c r="AX144" s="83"/>
      <c r="AY144" s="83"/>
      <c r="AZ144" s="83"/>
      <c r="BA144" s="83"/>
      <c r="BB144" s="84"/>
      <c r="BC144" s="12"/>
      <c r="BD144" s="85"/>
      <c r="BE144" s="12"/>
      <c r="BF144" s="85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2:82" ht="17.100000000000001" customHeight="1">
      <c r="B145" s="75"/>
      <c r="J145" s="12"/>
      <c r="K145" s="12"/>
      <c r="L145" s="12"/>
      <c r="M145" s="12"/>
      <c r="N145" s="107"/>
      <c r="O145" s="107"/>
      <c r="P145" s="80"/>
      <c r="Q145" s="108"/>
      <c r="R145" s="108"/>
      <c r="S145" s="107"/>
      <c r="T145" s="107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82"/>
      <c r="AX145" s="83"/>
      <c r="AY145" s="83"/>
      <c r="AZ145" s="83"/>
      <c r="BA145" s="83"/>
      <c r="BB145" s="84"/>
      <c r="BC145" s="12"/>
      <c r="BD145" s="85"/>
      <c r="BE145" s="12"/>
      <c r="BF145" s="85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2:82" ht="17.100000000000001" customHeight="1">
      <c r="B146" s="75"/>
      <c r="J146" s="12"/>
      <c r="K146" s="12"/>
      <c r="L146" s="12"/>
      <c r="M146" s="12"/>
      <c r="N146" s="78"/>
      <c r="O146" s="79"/>
      <c r="P146" s="84"/>
      <c r="Q146" s="108"/>
      <c r="R146" s="108"/>
      <c r="S146" s="108"/>
      <c r="T146" s="108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82"/>
      <c r="AX146" s="83"/>
      <c r="AY146" s="83"/>
      <c r="AZ146" s="83"/>
      <c r="BA146" s="83"/>
      <c r="BB146" s="84"/>
      <c r="BC146" s="12"/>
      <c r="BD146" s="85"/>
      <c r="BE146" s="12"/>
      <c r="BF146" s="85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2:82" ht="17.100000000000001" customHeight="1">
      <c r="B147" s="75"/>
      <c r="J147" s="12"/>
      <c r="K147" s="12"/>
      <c r="L147" s="12"/>
      <c r="M147" s="12"/>
      <c r="N147" s="82"/>
      <c r="O147" s="83"/>
      <c r="P147" s="84"/>
      <c r="Q147" s="108"/>
      <c r="R147" s="108"/>
      <c r="S147" s="108"/>
      <c r="T147" s="108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82"/>
      <c r="AX147" s="83"/>
      <c r="AY147" s="83"/>
      <c r="AZ147" s="83"/>
      <c r="BA147" s="83"/>
      <c r="BB147" s="84"/>
      <c r="BC147" s="12"/>
      <c r="BD147" s="85"/>
      <c r="BE147" s="12"/>
      <c r="BF147" s="85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2:82" ht="17.100000000000001" customHeight="1">
      <c r="B148" s="75"/>
      <c r="J148" s="12"/>
      <c r="K148" s="12"/>
      <c r="L148" s="12"/>
      <c r="M148" s="12"/>
      <c r="N148" s="82"/>
      <c r="O148" s="83"/>
      <c r="P148" s="12"/>
      <c r="Q148" s="12"/>
      <c r="R148" s="12"/>
      <c r="S148" s="108"/>
      <c r="T148" s="108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82"/>
      <c r="AX148" s="83"/>
      <c r="AY148" s="83"/>
      <c r="AZ148" s="83"/>
      <c r="BA148" s="83"/>
      <c r="BB148" s="84"/>
      <c r="BC148" s="12"/>
      <c r="BD148" s="85"/>
      <c r="BE148" s="12"/>
      <c r="BF148" s="85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2:82" ht="17.100000000000001" customHeight="1">
      <c r="B149" s="75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82"/>
      <c r="AX149" s="83"/>
      <c r="AY149" s="83"/>
      <c r="AZ149" s="83"/>
      <c r="BA149" s="83"/>
      <c r="BB149" s="84"/>
      <c r="BC149" s="12"/>
      <c r="BD149" s="85"/>
      <c r="BE149" s="12"/>
      <c r="BF149" s="85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2:82" ht="17.100000000000001" customHeight="1">
      <c r="B150" s="16" t="s">
        <v>48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82"/>
      <c r="AX150" s="83"/>
      <c r="AY150" s="83"/>
      <c r="AZ150" s="83"/>
      <c r="BA150" s="83"/>
      <c r="BB150" s="84"/>
      <c r="BC150" s="12"/>
      <c r="BD150" s="85"/>
      <c r="BE150" s="12"/>
      <c r="BF150" s="85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2:82" ht="17.100000000000001" customHeight="1">
      <c r="B151" s="75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82"/>
      <c r="AX151" s="83"/>
      <c r="AY151" s="83"/>
      <c r="AZ151" s="83"/>
      <c r="BA151" s="83"/>
      <c r="BB151" s="84"/>
      <c r="BC151" s="12"/>
      <c r="BD151" s="85"/>
      <c r="BE151" s="12"/>
      <c r="BF151" s="85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2:82" ht="17.100000000000001" customHeight="1">
      <c r="B152" s="75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82"/>
      <c r="AX152" s="83"/>
      <c r="AY152" s="83"/>
      <c r="AZ152" s="83"/>
      <c r="BA152" s="83"/>
      <c r="BB152" s="84"/>
      <c r="BC152" s="12"/>
      <c r="BD152" s="85"/>
      <c r="BE152" s="12"/>
      <c r="BF152" s="85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2:82" ht="17.100000000000001" customHeight="1">
      <c r="M153" s="7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86"/>
      <c r="AX153" s="87"/>
      <c r="AY153" s="88"/>
      <c r="AZ153" s="89"/>
      <c r="BA153" s="88"/>
      <c r="BB153" s="89"/>
      <c r="BC153" s="88"/>
      <c r="BD153" s="89"/>
      <c r="BE153" s="88"/>
      <c r="BF153" s="89"/>
      <c r="BG153" s="90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2:82" ht="17.100000000000001" customHeight="1">
      <c r="I154" s="7"/>
      <c r="J154" s="7"/>
      <c r="K154" s="7"/>
      <c r="L154" s="7"/>
      <c r="M154" s="7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2:82" ht="17.100000000000001" customHeight="1"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2:82" ht="17.100000000000001" customHeight="1"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  <row r="157" spans="2:82" ht="17.100000000000001" customHeight="1">
      <c r="I157" s="7"/>
      <c r="J157" s="7"/>
      <c r="K157" s="7"/>
      <c r="L157" s="7"/>
      <c r="M157" s="7"/>
      <c r="N157" s="380"/>
      <c r="O157" s="380"/>
      <c r="P157" s="380"/>
      <c r="Q157" s="380"/>
      <c r="R157" s="380"/>
      <c r="S157" s="380"/>
      <c r="T157" s="7"/>
      <c r="U157" s="7"/>
      <c r="V157" s="7"/>
      <c r="W157" s="7"/>
      <c r="X157" s="7"/>
      <c r="Y157" s="7"/>
      <c r="Z157" s="324"/>
      <c r="AA157" s="324"/>
      <c r="AB157" s="324"/>
      <c r="AC157" s="116"/>
      <c r="AD157" s="116"/>
      <c r="AE157" s="116"/>
      <c r="AF157" s="116"/>
      <c r="AG157" s="116"/>
      <c r="AH157" s="116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</row>
    <row r="158" spans="2:82" ht="17.100000000000001" customHeight="1">
      <c r="I158" s="7"/>
      <c r="J158" s="7"/>
      <c r="K158" s="7"/>
      <c r="L158" s="7"/>
      <c r="M158" s="7"/>
      <c r="N158" s="380"/>
      <c r="O158" s="380"/>
      <c r="P158" s="380"/>
      <c r="Q158" s="380"/>
      <c r="R158" s="380"/>
      <c r="S158" s="380"/>
      <c r="T158" s="7"/>
      <c r="U158" s="7"/>
      <c r="V158" s="7"/>
      <c r="W158" s="7"/>
      <c r="X158" s="7"/>
      <c r="Y158" s="7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</row>
    <row r="159" spans="2:82" ht="17.100000000000001" customHeight="1">
      <c r="I159" s="7"/>
      <c r="J159" s="7"/>
      <c r="K159" s="7"/>
      <c r="L159" s="7"/>
      <c r="M159" s="7"/>
      <c r="N159" s="7"/>
      <c r="O159" s="7"/>
      <c r="P159" s="7"/>
      <c r="Q159" s="7" t="s">
        <v>49</v>
      </c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</row>
    <row r="160" spans="2:82" ht="17.100000000000001" customHeight="1">
      <c r="I160" s="7"/>
      <c r="J160" s="7"/>
      <c r="K160" s="7"/>
      <c r="L160" s="7"/>
      <c r="M160" s="209"/>
      <c r="N160" s="210"/>
      <c r="O160" s="210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</row>
    <row r="161" spans="2:82" ht="17.100000000000001" customHeight="1">
      <c r="I161" s="7"/>
      <c r="J161" s="7"/>
      <c r="K161" s="7"/>
      <c r="L161" s="7"/>
      <c r="M161" s="7"/>
      <c r="N161" s="12"/>
      <c r="O161" s="376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150"/>
      <c r="AD161" s="149"/>
      <c r="AE161" s="150"/>
      <c r="AF161" s="149"/>
      <c r="AG161" s="19"/>
      <c r="AH161" s="23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</row>
    <row r="162" spans="2:82" ht="17.100000000000001" customHeight="1">
      <c r="I162" s="7"/>
      <c r="J162" s="7"/>
      <c r="K162" s="7"/>
      <c r="L162" s="7"/>
      <c r="M162" s="7"/>
      <c r="N162" s="12"/>
      <c r="O162" s="377"/>
      <c r="P162" s="7"/>
      <c r="Q162" s="380" t="s">
        <v>50</v>
      </c>
      <c r="R162" s="380"/>
      <c r="S162" s="380" t="s">
        <v>51</v>
      </c>
      <c r="T162" s="380"/>
      <c r="U162" s="380" t="s">
        <v>52</v>
      </c>
      <c r="V162" s="380"/>
      <c r="W162" s="7"/>
      <c r="X162" s="7"/>
      <c r="Y162" s="7"/>
      <c r="Z162" s="7"/>
      <c r="AA162" s="7"/>
      <c r="AB162" s="7"/>
      <c r="AC162" s="157"/>
      <c r="AD162" s="149"/>
      <c r="AE162" s="157"/>
      <c r="AF162" s="149"/>
      <c r="AG162" s="151"/>
      <c r="AH162" s="15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</row>
    <row r="163" spans="2:82" ht="17.100000000000001" customHeight="1">
      <c r="I163" s="7"/>
      <c r="J163" s="7"/>
      <c r="K163" s="7"/>
      <c r="L163" s="7"/>
      <c r="M163" s="7"/>
      <c r="N163" s="12"/>
      <c r="O163" s="377"/>
      <c r="P163" s="7"/>
      <c r="Q163" s="7" t="s">
        <v>273</v>
      </c>
      <c r="R163" s="7" t="s">
        <v>285</v>
      </c>
      <c r="S163" s="7" t="s">
        <v>273</v>
      </c>
      <c r="T163" s="7" t="s">
        <v>285</v>
      </c>
      <c r="U163" s="7" t="s">
        <v>273</v>
      </c>
      <c r="V163" s="7" t="s">
        <v>285</v>
      </c>
      <c r="W163" s="7"/>
      <c r="X163" s="7"/>
      <c r="Y163" s="7"/>
      <c r="Z163" s="7"/>
      <c r="AA163" s="7"/>
      <c r="AB163" s="7"/>
      <c r="AC163" s="157"/>
      <c r="AD163" s="149"/>
      <c r="AE163" s="157"/>
      <c r="AF163" s="149"/>
      <c r="AG163" s="151"/>
      <c r="AH163" s="152"/>
      <c r="AI163" s="12"/>
      <c r="AJ163" s="12"/>
      <c r="AK163" s="12" t="s">
        <v>49</v>
      </c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</row>
    <row r="164" spans="2:82" ht="17.100000000000001" customHeight="1">
      <c r="I164" s="7"/>
      <c r="J164" s="7"/>
      <c r="K164" s="7"/>
      <c r="L164" s="7"/>
      <c r="M164" s="7"/>
      <c r="N164" s="12"/>
      <c r="O164" s="378"/>
      <c r="P164" s="209" t="s">
        <v>309</v>
      </c>
      <c r="Q164" s="210">
        <v>0.43478260869565216</v>
      </c>
      <c r="R164" s="210">
        <v>0</v>
      </c>
      <c r="S164" s="210">
        <v>0.17391304347826086</v>
      </c>
      <c r="T164" s="210">
        <v>0</v>
      </c>
      <c r="U164" s="210">
        <v>4.3478260869565216E-2</v>
      </c>
      <c r="V164" s="210">
        <v>0.34782608695652173</v>
      </c>
      <c r="W164" s="217"/>
      <c r="X164" s="7"/>
      <c r="Y164" s="217"/>
      <c r="Z164" s="7"/>
      <c r="AA164" s="217"/>
      <c r="AB164" s="7"/>
      <c r="AC164" s="159"/>
      <c r="AD164" s="158"/>
      <c r="AE164" s="159"/>
      <c r="AF164" s="158"/>
      <c r="AG164" s="153"/>
      <c r="AH164" s="154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</row>
    <row r="165" spans="2:82" ht="17.100000000000001" customHeight="1">
      <c r="M165" s="7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49"/>
      <c r="AD165" s="149"/>
      <c r="AE165" s="149"/>
      <c r="AF165" s="149"/>
      <c r="AG165" s="12"/>
      <c r="AH165" s="12"/>
      <c r="AI165" s="12"/>
      <c r="AJ165" s="12"/>
      <c r="AK165" s="373" t="s">
        <v>50</v>
      </c>
      <c r="AL165" s="373"/>
      <c r="AM165" s="373" t="s">
        <v>51</v>
      </c>
      <c r="AN165" s="373"/>
      <c r="AO165" s="373" t="s">
        <v>52</v>
      </c>
      <c r="AP165" s="373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</row>
    <row r="166" spans="2:82" ht="17.100000000000001" customHeight="1">
      <c r="M166" s="7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49"/>
      <c r="AD166" s="149"/>
      <c r="AE166" s="149"/>
      <c r="AF166" s="149"/>
      <c r="AG166" s="12"/>
      <c r="AH166" s="12"/>
      <c r="AI166" s="12"/>
      <c r="AJ166" s="12"/>
      <c r="AK166" s="373" t="s">
        <v>284</v>
      </c>
      <c r="AL166" s="373"/>
      <c r="AM166" s="373" t="s">
        <v>266</v>
      </c>
      <c r="AN166" s="373"/>
      <c r="AO166" s="373" t="s">
        <v>266</v>
      </c>
      <c r="AP166" s="373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</row>
    <row r="167" spans="2:82" ht="17.100000000000001" customHeight="1">
      <c r="M167" s="7"/>
      <c r="N167" s="12"/>
      <c r="O167" s="3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60"/>
      <c r="AD167" s="161"/>
      <c r="AE167" s="160"/>
      <c r="AF167" s="162"/>
      <c r="AG167" s="155"/>
      <c r="AH167" s="156"/>
      <c r="AI167" s="155"/>
      <c r="AJ167" s="12"/>
      <c r="AK167" s="12" t="s">
        <v>285</v>
      </c>
      <c r="AL167" s="12" t="s">
        <v>273</v>
      </c>
      <c r="AM167" s="12" t="s">
        <v>285</v>
      </c>
      <c r="AN167" s="12" t="s">
        <v>273</v>
      </c>
      <c r="AO167" s="12" t="s">
        <v>273</v>
      </c>
      <c r="AP167" s="12" t="s">
        <v>285</v>
      </c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</row>
    <row r="168" spans="2:82" ht="17.100000000000001" customHeight="1">
      <c r="M168" s="7"/>
      <c r="N168" s="12"/>
      <c r="O168" s="12"/>
      <c r="P168" s="324"/>
      <c r="Q168" s="324"/>
      <c r="R168" s="324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60"/>
      <c r="AD168" s="161"/>
      <c r="AE168" s="160"/>
      <c r="AF168" s="162"/>
      <c r="AG168" s="155"/>
      <c r="AH168" s="156"/>
      <c r="AI168" s="155"/>
      <c r="AJ168" s="136" t="s">
        <v>7</v>
      </c>
      <c r="AK168" s="79">
        <v>0</v>
      </c>
      <c r="AL168" s="165">
        <v>0.69230000000000003</v>
      </c>
      <c r="AM168" s="166">
        <v>0</v>
      </c>
      <c r="AN168" s="166">
        <v>0.308</v>
      </c>
      <c r="AO168" s="166">
        <v>0</v>
      </c>
      <c r="AP168" s="166">
        <v>0</v>
      </c>
      <c r="AQ168" s="167"/>
      <c r="AR168" s="12"/>
      <c r="AS168" s="167"/>
      <c r="AT168" s="12"/>
      <c r="AU168" s="167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</row>
    <row r="169" spans="2:82" ht="17.100000000000001" customHeight="1">
      <c r="M169" s="7"/>
      <c r="N169" s="12"/>
      <c r="O169" s="116"/>
      <c r="P169" s="12"/>
      <c r="Q169" s="12"/>
      <c r="R169" s="12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163"/>
      <c r="AD169" s="164"/>
      <c r="AE169" s="160"/>
      <c r="AF169" s="162"/>
      <c r="AG169" s="155"/>
      <c r="AH169" s="156"/>
      <c r="AI169" s="155"/>
      <c r="AJ169" s="136" t="s">
        <v>8</v>
      </c>
      <c r="AK169" s="83">
        <v>0</v>
      </c>
      <c r="AL169" s="165">
        <v>0.66700000000000004</v>
      </c>
      <c r="AM169" s="166">
        <v>0</v>
      </c>
      <c r="AN169" s="166">
        <v>0.33300000000000002</v>
      </c>
      <c r="AO169" s="166">
        <v>0</v>
      </c>
      <c r="AP169" s="166">
        <v>0</v>
      </c>
      <c r="AQ169" s="167"/>
      <c r="AR169" s="12"/>
      <c r="AS169" s="167"/>
      <c r="AT169" s="12"/>
      <c r="AU169" s="167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</row>
    <row r="170" spans="2:82" ht="17.100000000000001" customHeight="1">
      <c r="B170" s="16" t="s">
        <v>53</v>
      </c>
      <c r="M170" s="7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49"/>
      <c r="AB170" s="149"/>
      <c r="AC170" s="149"/>
      <c r="AD170" s="149"/>
      <c r="AE170" s="149"/>
      <c r="AF170" s="149"/>
      <c r="AG170" s="12"/>
      <c r="AH170" s="12"/>
      <c r="AI170" s="12"/>
      <c r="AJ170" s="136" t="s">
        <v>9</v>
      </c>
      <c r="AK170" s="83">
        <v>2.5000000000000001E-2</v>
      </c>
      <c r="AL170" s="165">
        <v>0.67500000000000004</v>
      </c>
      <c r="AM170" s="166">
        <v>0.05</v>
      </c>
      <c r="AN170" s="166">
        <v>0.2</v>
      </c>
      <c r="AO170" s="166">
        <v>2.5000000000000001E-2</v>
      </c>
      <c r="AP170" s="166">
        <v>2.5000000000000001E-2</v>
      </c>
      <c r="AQ170" s="167"/>
      <c r="AR170" s="12"/>
      <c r="AS170" s="167"/>
      <c r="AT170" s="12"/>
      <c r="AU170" s="167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</row>
    <row r="171" spans="2:82" ht="17.100000000000001" customHeight="1">
      <c r="M171" s="7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49"/>
      <c r="AB171" s="149"/>
      <c r="AC171" s="149"/>
      <c r="AD171" s="149"/>
      <c r="AE171" s="149"/>
      <c r="AF171" s="149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</row>
    <row r="172" spans="2:82" ht="17.100000000000001" customHeight="1">
      <c r="M172" s="7"/>
      <c r="N172" s="12"/>
      <c r="O172" s="12"/>
      <c r="P172" s="22"/>
      <c r="Q172" s="18"/>
      <c r="R172" s="18"/>
      <c r="S172" s="12"/>
      <c r="T172" s="12"/>
      <c r="U172" s="12"/>
      <c r="V172" s="12"/>
      <c r="W172" s="12"/>
      <c r="X172" s="12"/>
      <c r="Y172" s="12"/>
      <c r="Z172" s="12"/>
      <c r="AA172" s="149"/>
      <c r="AB172" s="149"/>
      <c r="AC172" s="149"/>
      <c r="AD172" s="149"/>
      <c r="AE172" s="149"/>
      <c r="AF172" s="149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</row>
    <row r="173" spans="2:82" ht="17.100000000000001" customHeight="1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2"/>
      <c r="O173" s="376"/>
      <c r="P173" s="24"/>
      <c r="Q173" s="20"/>
      <c r="R173" s="20"/>
      <c r="S173" s="18"/>
      <c r="T173" s="18"/>
      <c r="U173" s="18"/>
      <c r="V173" s="18"/>
      <c r="W173" s="19"/>
      <c r="X173" s="12"/>
      <c r="Y173" s="19"/>
      <c r="Z173" s="12"/>
      <c r="AA173" s="19"/>
      <c r="AB173" s="12"/>
      <c r="AC173" s="19"/>
      <c r="AD173" s="23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</row>
    <row r="174" spans="2:82" ht="17.100000000000001" customHeight="1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2"/>
      <c r="O174" s="377"/>
      <c r="P174" s="24"/>
      <c r="Q174" s="20"/>
      <c r="R174" s="20"/>
      <c r="S174" s="20"/>
      <c r="T174" s="20"/>
      <c r="U174" s="20"/>
      <c r="V174" s="20"/>
      <c r="W174" s="21"/>
      <c r="X174" s="12"/>
      <c r="Y174" s="21"/>
      <c r="Z174" s="12"/>
      <c r="AA174" s="21"/>
      <c r="AB174" s="12"/>
      <c r="AC174" s="21"/>
      <c r="AD174" s="25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</row>
    <row r="175" spans="2:82" ht="17.100000000000001" customHeight="1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2"/>
      <c r="O175" s="377"/>
      <c r="P175" s="26"/>
      <c r="Q175" s="27"/>
      <c r="R175" s="28"/>
      <c r="S175" s="20"/>
      <c r="T175" s="20"/>
      <c r="U175" s="20"/>
      <c r="V175" s="20"/>
      <c r="W175" s="21"/>
      <c r="X175" s="12"/>
      <c r="Y175" s="21"/>
      <c r="Z175" s="12"/>
      <c r="AA175" s="21"/>
      <c r="AB175" s="12"/>
      <c r="AC175" s="21"/>
      <c r="AD175" s="25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</row>
    <row r="176" spans="2:82" ht="17.100000000000001" customHeight="1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2"/>
      <c r="O176" s="378"/>
      <c r="P176" s="12"/>
      <c r="Q176" s="12"/>
      <c r="R176" s="12"/>
      <c r="S176" s="29"/>
      <c r="T176" s="28"/>
      <c r="U176" s="29"/>
      <c r="V176" s="28"/>
      <c r="W176" s="29"/>
      <c r="X176" s="28"/>
      <c r="Y176" s="29"/>
      <c r="Z176" s="28"/>
      <c r="AA176" s="29"/>
      <c r="AB176" s="28"/>
      <c r="AC176" s="29"/>
      <c r="AD176" s="30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</row>
    <row r="177" spans="2:82" ht="17.100000000000001" customHeight="1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</row>
    <row r="178" spans="2:82" ht="17.100000000000001" customHeight="1">
      <c r="D178" s="7"/>
      <c r="E178" s="7"/>
      <c r="F178" s="7"/>
      <c r="G178" s="7"/>
      <c r="H178" s="7"/>
      <c r="I178" s="7"/>
      <c r="J178" s="7"/>
      <c r="K178" s="7"/>
      <c r="L178" s="7"/>
      <c r="M178" s="7" t="s">
        <v>54</v>
      </c>
      <c r="N178" s="7"/>
      <c r="O178" s="7"/>
      <c r="P178" s="7"/>
      <c r="Q178" s="7"/>
      <c r="R178" s="7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</row>
    <row r="179" spans="2:82" ht="17.100000000000001" customHeight="1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2:82" ht="17.100000000000001" customHeight="1">
      <c r="D180" s="7"/>
      <c r="E180" s="7"/>
      <c r="F180" s="7"/>
      <c r="G180" s="7"/>
      <c r="H180" s="7"/>
      <c r="I180" s="7"/>
      <c r="J180" s="7"/>
      <c r="K180" s="7"/>
      <c r="L180" s="7"/>
      <c r="M180" s="7" t="s">
        <v>55</v>
      </c>
      <c r="N180" s="7" t="s">
        <v>56</v>
      </c>
      <c r="O180" s="7" t="s">
        <v>57</v>
      </c>
      <c r="P180" s="7" t="s">
        <v>58</v>
      </c>
      <c r="Q180" s="7" t="s">
        <v>59</v>
      </c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</row>
    <row r="181" spans="2:82" ht="17.100000000000001" customHeight="1">
      <c r="D181" s="7"/>
      <c r="E181" s="7"/>
      <c r="F181" s="7"/>
      <c r="G181" s="7"/>
      <c r="H181" s="7"/>
      <c r="I181" s="7"/>
      <c r="J181" s="7"/>
      <c r="K181" s="7"/>
      <c r="L181" s="209" t="s">
        <v>309</v>
      </c>
      <c r="M181" s="210">
        <v>0.39130434782608697</v>
      </c>
      <c r="N181" s="210">
        <v>0.21739130434782608</v>
      </c>
      <c r="O181" s="210">
        <v>0.39130434782608697</v>
      </c>
      <c r="P181" s="210">
        <v>0</v>
      </c>
      <c r="Q181" s="210">
        <v>0</v>
      </c>
      <c r="R181" s="200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</row>
    <row r="182" spans="2:82" ht="17.100000000000001" customHeight="1">
      <c r="D182" s="7"/>
      <c r="E182" s="7"/>
      <c r="F182" s="7"/>
      <c r="G182" s="7"/>
      <c r="H182" s="7"/>
      <c r="I182" s="7"/>
      <c r="J182" s="7"/>
      <c r="K182" s="7"/>
      <c r="L182" s="7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</row>
    <row r="183" spans="2:82" ht="17.100000000000001" customHeight="1">
      <c r="D183" s="7"/>
      <c r="E183" s="7"/>
      <c r="F183" s="7"/>
      <c r="G183" s="7"/>
      <c r="H183" s="7"/>
      <c r="I183" s="7"/>
      <c r="J183" s="7"/>
      <c r="K183" s="7"/>
      <c r="L183" s="7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</row>
    <row r="184" spans="2:82" ht="17.100000000000001" customHeight="1">
      <c r="D184" s="7"/>
      <c r="E184" s="7"/>
      <c r="F184" s="7"/>
      <c r="G184" s="7"/>
      <c r="H184" s="7"/>
      <c r="I184" s="7"/>
      <c r="J184" s="7"/>
      <c r="K184" s="7"/>
      <c r="L184" s="7"/>
      <c r="M184" s="12"/>
      <c r="N184" s="12"/>
      <c r="O184" s="12"/>
      <c r="P184" s="22"/>
      <c r="Q184" s="18"/>
      <c r="R184" s="18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</row>
    <row r="185" spans="2:82" ht="17.100000000000001" customHeight="1">
      <c r="D185" s="7"/>
      <c r="E185" s="7"/>
      <c r="F185" s="7"/>
      <c r="G185" s="7"/>
      <c r="H185" s="7"/>
      <c r="I185" s="7"/>
      <c r="J185" s="7"/>
      <c r="K185" s="7"/>
      <c r="L185" s="7"/>
      <c r="M185" s="12"/>
      <c r="N185" s="12"/>
      <c r="O185" s="376"/>
      <c r="P185" s="24"/>
      <c r="Q185" s="20"/>
      <c r="R185" s="20"/>
      <c r="S185" s="18"/>
      <c r="T185" s="18"/>
      <c r="U185" s="18"/>
      <c r="V185" s="18"/>
      <c r="W185" s="18"/>
      <c r="X185" s="18"/>
      <c r="Y185" s="23"/>
      <c r="Z185" s="18"/>
      <c r="AA185" s="19"/>
      <c r="AB185" s="12"/>
      <c r="AC185" s="19"/>
      <c r="AD185" s="18"/>
      <c r="AE185" s="19"/>
      <c r="AF185" s="12"/>
      <c r="AG185" s="19"/>
      <c r="AH185" s="18"/>
      <c r="AI185" s="19"/>
      <c r="AJ185" s="12"/>
      <c r="AK185" s="19"/>
      <c r="AL185" s="18"/>
      <c r="AM185" s="19"/>
      <c r="AN185" s="12"/>
      <c r="AO185" s="19"/>
      <c r="AP185" s="18"/>
      <c r="AQ185" s="19"/>
      <c r="AR185" s="12"/>
      <c r="AS185" s="19"/>
      <c r="AT185" s="18"/>
      <c r="AU185" s="19"/>
      <c r="AV185" s="12"/>
      <c r="AW185" s="19"/>
      <c r="AX185" s="18"/>
      <c r="AY185" s="19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</row>
    <row r="186" spans="2:82" ht="17.100000000000001" customHeight="1">
      <c r="D186" s="7"/>
      <c r="E186" s="7"/>
      <c r="F186" s="7"/>
      <c r="G186" s="7"/>
      <c r="H186" s="7"/>
      <c r="I186" s="7"/>
      <c r="J186" s="7"/>
      <c r="K186" s="7"/>
      <c r="L186" s="7"/>
      <c r="M186" s="12"/>
      <c r="N186" s="12"/>
      <c r="O186" s="377"/>
      <c r="P186" s="24"/>
      <c r="Q186" s="20"/>
      <c r="R186" s="20"/>
      <c r="S186" s="20"/>
      <c r="T186" s="20"/>
      <c r="U186" s="20"/>
      <c r="V186" s="20"/>
      <c r="W186" s="20"/>
      <c r="X186" s="20"/>
      <c r="Y186" s="25"/>
      <c r="Z186" s="20"/>
      <c r="AA186" s="21"/>
      <c r="AB186" s="12"/>
      <c r="AC186" s="21"/>
      <c r="AD186" s="20"/>
      <c r="AE186" s="21"/>
      <c r="AF186" s="12"/>
      <c r="AG186" s="21"/>
      <c r="AH186" s="20"/>
      <c r="AI186" s="21"/>
      <c r="AJ186" s="12"/>
      <c r="AK186" s="21"/>
      <c r="AL186" s="20"/>
      <c r="AM186" s="21"/>
      <c r="AN186" s="12"/>
      <c r="AO186" s="21"/>
      <c r="AP186" s="20"/>
      <c r="AQ186" s="21"/>
      <c r="AR186" s="12"/>
      <c r="AS186" s="21"/>
      <c r="AT186" s="20"/>
      <c r="AU186" s="21"/>
      <c r="AV186" s="12"/>
      <c r="AW186" s="21"/>
      <c r="AX186" s="20"/>
      <c r="AY186" s="21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</row>
    <row r="187" spans="2:82" ht="17.100000000000001" customHeight="1">
      <c r="D187" s="7"/>
      <c r="E187" s="7"/>
      <c r="F187" s="7"/>
      <c r="G187" s="7"/>
      <c r="H187" s="7"/>
      <c r="I187" s="7"/>
      <c r="J187" s="7"/>
      <c r="K187" s="7"/>
      <c r="L187" s="7"/>
      <c r="M187" s="12"/>
      <c r="N187" s="12"/>
      <c r="O187" s="377"/>
      <c r="P187" s="26"/>
      <c r="Q187" s="27"/>
      <c r="R187" s="28"/>
      <c r="S187" s="20"/>
      <c r="T187" s="20"/>
      <c r="U187" s="20"/>
      <c r="V187" s="20"/>
      <c r="W187" s="20"/>
      <c r="X187" s="20"/>
      <c r="Y187" s="25"/>
      <c r="Z187" s="20"/>
      <c r="AA187" s="21"/>
      <c r="AB187" s="12"/>
      <c r="AC187" s="21"/>
      <c r="AD187" s="20"/>
      <c r="AE187" s="21"/>
      <c r="AF187" s="12"/>
      <c r="AG187" s="21"/>
      <c r="AH187" s="20"/>
      <c r="AI187" s="21"/>
      <c r="AJ187" s="12"/>
      <c r="AK187" s="21"/>
      <c r="AL187" s="20"/>
      <c r="AM187" s="21"/>
      <c r="AN187" s="12"/>
      <c r="AO187" s="21"/>
      <c r="AP187" s="20"/>
      <c r="AQ187" s="21"/>
      <c r="AR187" s="12"/>
      <c r="AS187" s="21"/>
      <c r="AT187" s="20"/>
      <c r="AU187" s="21"/>
      <c r="AV187" s="12"/>
      <c r="AW187" s="21"/>
      <c r="AX187" s="20"/>
      <c r="AY187" s="21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</row>
    <row r="188" spans="2:82" ht="17.100000000000001" customHeight="1">
      <c r="D188" s="7"/>
      <c r="E188" s="7"/>
      <c r="F188" s="7"/>
      <c r="G188" s="7"/>
      <c r="H188" s="7"/>
      <c r="I188" s="7"/>
      <c r="J188" s="7"/>
      <c r="K188" s="7"/>
      <c r="L188" s="7"/>
      <c r="M188" s="12"/>
      <c r="N188" s="12"/>
      <c r="O188" s="378"/>
      <c r="P188" s="12"/>
      <c r="Q188" s="12"/>
      <c r="R188" s="12"/>
      <c r="S188" s="29"/>
      <c r="T188" s="28"/>
      <c r="U188" s="29"/>
      <c r="V188" s="28"/>
      <c r="W188" s="29"/>
      <c r="X188" s="28"/>
      <c r="Y188" s="29"/>
      <c r="Z188" s="28"/>
      <c r="AA188" s="29"/>
      <c r="AB188" s="28"/>
      <c r="AC188" s="29"/>
      <c r="AD188" s="28"/>
      <c r="AE188" s="29"/>
      <c r="AF188" s="28"/>
      <c r="AG188" s="29"/>
      <c r="AH188" s="28"/>
      <c r="AI188" s="29"/>
      <c r="AJ188" s="28"/>
      <c r="AK188" s="29"/>
      <c r="AL188" s="28"/>
      <c r="AM188" s="29"/>
      <c r="AN188" s="28"/>
      <c r="AO188" s="29"/>
      <c r="AP188" s="28"/>
      <c r="AQ188" s="29"/>
      <c r="AR188" s="28"/>
      <c r="AS188" s="29"/>
      <c r="AT188" s="28"/>
      <c r="AU188" s="29"/>
      <c r="AV188" s="28"/>
      <c r="AW188" s="29"/>
      <c r="AX188" s="28"/>
      <c r="AY188" s="29"/>
      <c r="AZ188" s="30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</row>
    <row r="189" spans="2:82" ht="17.100000000000001" customHeight="1"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</row>
    <row r="190" spans="2:82" ht="17.100000000000001" customHeight="1">
      <c r="B190" s="16" t="s">
        <v>236</v>
      </c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</row>
    <row r="191" spans="2:82" ht="17.100000000000001" customHeight="1"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</row>
    <row r="192" spans="2:82" ht="17.100000000000001" customHeight="1">
      <c r="E192" s="7"/>
      <c r="F192" s="7"/>
      <c r="G192" s="7"/>
      <c r="H192" s="7"/>
      <c r="I192" s="7"/>
      <c r="J192" s="7"/>
      <c r="K192" s="7"/>
      <c r="L192" s="7"/>
      <c r="M192" s="12"/>
      <c r="N192" s="12"/>
      <c r="O192" s="12"/>
      <c r="P192" s="79"/>
      <c r="Q192" s="80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</row>
    <row r="193" spans="5:82" ht="17.100000000000001" customHeight="1">
      <c r="E193" s="7"/>
      <c r="F193" s="7"/>
      <c r="G193" s="7"/>
      <c r="H193" s="7"/>
      <c r="I193" s="7"/>
      <c r="J193" s="7"/>
      <c r="K193" s="7"/>
      <c r="L193" s="7"/>
      <c r="M193" s="12"/>
      <c r="N193" s="78"/>
      <c r="O193" s="79"/>
      <c r="P193" s="83"/>
      <c r="Q193" s="84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</row>
    <row r="194" spans="5:82" ht="17.100000000000001" customHeight="1">
      <c r="E194" s="7"/>
      <c r="F194" s="7"/>
      <c r="G194" s="7"/>
      <c r="H194" s="7"/>
      <c r="I194" s="7"/>
      <c r="J194" s="7"/>
      <c r="K194" s="7"/>
      <c r="L194" s="7"/>
      <c r="M194" s="12"/>
      <c r="N194" s="82"/>
      <c r="O194" s="83"/>
      <c r="P194" s="83"/>
      <c r="Q194" s="84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</row>
    <row r="195" spans="5:82" ht="17.100000000000001" customHeight="1">
      <c r="E195" s="7"/>
      <c r="F195" s="7"/>
      <c r="G195" s="7"/>
      <c r="H195" s="7"/>
      <c r="I195" s="7"/>
      <c r="J195" s="7"/>
      <c r="K195" s="7"/>
      <c r="L195" s="7"/>
      <c r="M195" s="7" t="s">
        <v>61</v>
      </c>
      <c r="N195" s="7"/>
      <c r="O195" s="7"/>
      <c r="P195" s="7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</row>
    <row r="196" spans="5:82" ht="17.100000000000001" customHeight="1"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</row>
    <row r="197" spans="5:82" ht="17.100000000000001" customHeight="1">
      <c r="E197" s="7"/>
      <c r="F197" s="7"/>
      <c r="G197" s="7"/>
      <c r="H197" s="7"/>
      <c r="I197" s="7"/>
      <c r="J197" s="7"/>
      <c r="K197" s="7"/>
      <c r="L197" s="7"/>
      <c r="M197" s="7" t="s">
        <v>26</v>
      </c>
      <c r="N197" s="7" t="s">
        <v>27</v>
      </c>
      <c r="O197" s="200"/>
      <c r="P197" s="200"/>
      <c r="Q197" s="12"/>
      <c r="R197" s="12"/>
      <c r="S197" s="12"/>
      <c r="T197" s="12"/>
      <c r="U197" s="12"/>
      <c r="V197" s="12"/>
      <c r="W197" s="12"/>
      <c r="X197" s="12"/>
      <c r="Y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</row>
    <row r="198" spans="5:82" ht="17.100000000000001" customHeight="1">
      <c r="E198" s="7"/>
      <c r="F198" s="7"/>
      <c r="G198" s="7"/>
      <c r="H198" s="7"/>
      <c r="I198" s="7"/>
      <c r="J198" s="7"/>
      <c r="K198" s="7"/>
      <c r="L198" s="209" t="s">
        <v>309</v>
      </c>
      <c r="M198" s="210">
        <v>0.13043478260869565</v>
      </c>
      <c r="N198" s="210">
        <v>0.86956521739130432</v>
      </c>
      <c r="O198" s="123"/>
      <c r="P198" s="191"/>
      <c r="Q198" s="200"/>
      <c r="R198" s="106"/>
      <c r="S198" s="106"/>
      <c r="T198" s="106"/>
      <c r="U198" s="106"/>
      <c r="V198" s="106"/>
      <c r="W198" s="106"/>
      <c r="X198" s="106"/>
      <c r="Y198" s="106"/>
      <c r="Z198" s="93"/>
      <c r="AA198" s="93"/>
      <c r="AB198" s="93"/>
      <c r="AC198" s="93"/>
      <c r="AD198" s="93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</row>
    <row r="199" spans="5:82" ht="15" customHeight="1">
      <c r="E199" s="7"/>
      <c r="F199" s="7"/>
      <c r="G199" s="7"/>
      <c r="H199" s="7"/>
      <c r="I199" s="7"/>
      <c r="J199" s="7"/>
      <c r="K199" s="7"/>
      <c r="L199" s="7"/>
      <c r="M199" s="7"/>
      <c r="N199" s="12"/>
      <c r="O199" s="194"/>
      <c r="P199" s="196"/>
      <c r="Q199" s="198"/>
      <c r="R199" s="38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5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</row>
    <row r="200" spans="5:82" ht="17.100000000000001" customHeight="1">
      <c r="E200" s="7"/>
      <c r="F200" s="7"/>
      <c r="G200" s="7"/>
      <c r="H200" s="7"/>
      <c r="I200" s="7"/>
      <c r="J200" s="7"/>
      <c r="K200" s="7"/>
      <c r="L200" s="7"/>
      <c r="M200" s="7"/>
      <c r="N200" s="12"/>
      <c r="O200" s="195"/>
      <c r="P200" s="197"/>
      <c r="Q200" s="33"/>
      <c r="R200" s="34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 t="s">
        <v>110</v>
      </c>
      <c r="AD200" s="38" t="s">
        <v>111</v>
      </c>
      <c r="AE200" s="38" t="s">
        <v>112</v>
      </c>
      <c r="AF200" s="38" t="s">
        <v>113</v>
      </c>
      <c r="AG200" s="127" t="s">
        <v>114</v>
      </c>
      <c r="AH200" s="127" t="s">
        <v>115</v>
      </c>
      <c r="AI200" s="127" t="s">
        <v>116</v>
      </c>
      <c r="AJ200" s="127" t="s">
        <v>117</v>
      </c>
      <c r="AK200" s="127" t="s">
        <v>118</v>
      </c>
      <c r="AL200" s="127" t="s">
        <v>119</v>
      </c>
      <c r="AM200" s="127" t="s">
        <v>120</v>
      </c>
      <c r="AN200" s="127" t="s">
        <v>121</v>
      </c>
      <c r="AO200" s="127" t="s">
        <v>122</v>
      </c>
      <c r="AP200" s="127" t="s">
        <v>123</v>
      </c>
      <c r="AQ200" s="127" t="s">
        <v>124</v>
      </c>
      <c r="AR200" s="128" t="s">
        <v>125</v>
      </c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</row>
    <row r="201" spans="5:82" ht="17.100000000000001" customHeight="1">
      <c r="M201" s="7"/>
      <c r="N201" s="12"/>
      <c r="O201" s="121"/>
      <c r="P201" s="22"/>
      <c r="Q201" s="36"/>
      <c r="R201" s="19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 t="s">
        <v>4</v>
      </c>
      <c r="AD201" s="34" t="s">
        <v>4</v>
      </c>
      <c r="AE201" s="34" t="s">
        <v>4</v>
      </c>
      <c r="AF201" s="34" t="s">
        <v>4</v>
      </c>
      <c r="AG201" s="34" t="s">
        <v>4</v>
      </c>
      <c r="AH201" s="34" t="s">
        <v>4</v>
      </c>
      <c r="AI201" s="34" t="s">
        <v>4</v>
      </c>
      <c r="AJ201" s="34" t="s">
        <v>4</v>
      </c>
      <c r="AK201" s="34" t="s">
        <v>4</v>
      </c>
      <c r="AL201" s="34" t="s">
        <v>4</v>
      </c>
      <c r="AM201" s="34" t="s">
        <v>4</v>
      </c>
      <c r="AN201" s="34" t="s">
        <v>4</v>
      </c>
      <c r="AO201" s="34" t="s">
        <v>4</v>
      </c>
      <c r="AP201" s="34" t="s">
        <v>4</v>
      </c>
      <c r="AQ201" s="34" t="s">
        <v>4</v>
      </c>
      <c r="AR201" s="35" t="s">
        <v>4</v>
      </c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</row>
    <row r="202" spans="5:82" ht="17.100000000000001" customHeight="1">
      <c r="M202" s="7"/>
      <c r="N202" s="12"/>
      <c r="O202" s="376"/>
      <c r="P202" s="24"/>
      <c r="Q202" s="37"/>
      <c r="R202" s="21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>
        <v>0</v>
      </c>
      <c r="AD202" s="19">
        <v>0</v>
      </c>
      <c r="AE202" s="19">
        <v>0</v>
      </c>
      <c r="AF202" s="19">
        <v>1</v>
      </c>
      <c r="AG202" s="19">
        <v>0</v>
      </c>
      <c r="AH202" s="19">
        <v>0</v>
      </c>
      <c r="AI202" s="19">
        <v>0</v>
      </c>
      <c r="AJ202" s="19">
        <v>0</v>
      </c>
      <c r="AK202" s="19">
        <v>1</v>
      </c>
      <c r="AL202" s="19">
        <v>1</v>
      </c>
      <c r="AM202" s="19">
        <v>1</v>
      </c>
      <c r="AN202" s="19">
        <v>6</v>
      </c>
      <c r="AO202" s="19">
        <v>3</v>
      </c>
      <c r="AP202" s="19">
        <v>0</v>
      </c>
      <c r="AQ202" s="19">
        <v>0</v>
      </c>
      <c r="AR202" s="39">
        <v>0</v>
      </c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</row>
    <row r="203" spans="5:82" ht="17.100000000000001" customHeight="1">
      <c r="M203" s="7"/>
      <c r="N203" s="12"/>
      <c r="O203" s="377"/>
      <c r="P203" s="24"/>
      <c r="Q203" s="37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1</v>
      </c>
      <c r="AL203" s="21">
        <v>0</v>
      </c>
      <c r="AM203" s="21">
        <v>0</v>
      </c>
      <c r="AN203" s="21">
        <v>2</v>
      </c>
      <c r="AO203" s="21">
        <v>0</v>
      </c>
      <c r="AP203" s="21">
        <v>0</v>
      </c>
      <c r="AQ203" s="21">
        <v>0</v>
      </c>
      <c r="AR203" s="40">
        <v>0</v>
      </c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</row>
    <row r="204" spans="5:82" ht="17.100000000000001" customHeight="1">
      <c r="M204" s="7"/>
      <c r="N204" s="12"/>
      <c r="O204" s="377"/>
      <c r="P204" s="26"/>
      <c r="Q204" s="27"/>
      <c r="R204" s="29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1</v>
      </c>
      <c r="AI204" s="21">
        <v>6</v>
      </c>
      <c r="AJ204" s="21">
        <v>1</v>
      </c>
      <c r="AK204" s="21">
        <v>3</v>
      </c>
      <c r="AL204" s="21">
        <v>2</v>
      </c>
      <c r="AM204" s="21">
        <v>0</v>
      </c>
      <c r="AN204" s="21">
        <v>22</v>
      </c>
      <c r="AO204" s="21">
        <v>1</v>
      </c>
      <c r="AP204" s="21">
        <v>0</v>
      </c>
      <c r="AQ204" s="21">
        <v>0</v>
      </c>
      <c r="AR204" s="40">
        <v>1</v>
      </c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</row>
    <row r="205" spans="5:82" ht="17.100000000000001" customHeight="1">
      <c r="M205" s="7"/>
      <c r="N205" s="12"/>
      <c r="O205" s="378"/>
      <c r="P205" s="12"/>
      <c r="Q205" s="12"/>
      <c r="R205" s="12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>
        <v>0</v>
      </c>
      <c r="AD205" s="29">
        <v>0</v>
      </c>
      <c r="AE205" s="29">
        <v>0</v>
      </c>
      <c r="AF205" s="29">
        <v>1</v>
      </c>
      <c r="AG205" s="29">
        <v>0</v>
      </c>
      <c r="AH205" s="29">
        <v>1</v>
      </c>
      <c r="AI205" s="29">
        <v>6</v>
      </c>
      <c r="AJ205" s="29">
        <v>1</v>
      </c>
      <c r="AK205" s="29">
        <v>5</v>
      </c>
      <c r="AL205" s="29">
        <v>3</v>
      </c>
      <c r="AM205" s="29">
        <v>1</v>
      </c>
      <c r="AN205" s="29">
        <v>30</v>
      </c>
      <c r="AO205" s="29">
        <v>4</v>
      </c>
      <c r="AP205" s="29">
        <v>0</v>
      </c>
      <c r="AQ205" s="29">
        <v>0</v>
      </c>
      <c r="AR205" s="41">
        <v>1</v>
      </c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</row>
    <row r="206" spans="5:82" ht="17.100000000000001" customHeight="1">
      <c r="M206" s="7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</row>
    <row r="207" spans="5:82" ht="17.100000000000001" customHeight="1">
      <c r="M207" s="7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</row>
    <row r="208" spans="5:82" ht="17.100000000000001" customHeight="1">
      <c r="M208" s="7"/>
      <c r="N208" s="12"/>
      <c r="O208" s="31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</row>
    <row r="209" spans="2:82" ht="17.100000000000001" customHeight="1">
      <c r="M209" s="7"/>
      <c r="N209" s="12"/>
      <c r="O209" s="12"/>
      <c r="P209" s="116"/>
      <c r="Q209" s="116"/>
      <c r="R209" s="116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</row>
    <row r="210" spans="2:82" ht="17.100000000000001" customHeight="1">
      <c r="B210" s="16" t="s">
        <v>62</v>
      </c>
      <c r="M210" s="7"/>
      <c r="N210" s="12"/>
      <c r="O210" s="116"/>
      <c r="P210" s="12"/>
      <c r="Q210" s="12"/>
      <c r="R210" s="12"/>
      <c r="S210" s="116"/>
      <c r="T210" s="116"/>
      <c r="U210" s="116"/>
      <c r="V210" s="116"/>
      <c r="W210" s="116"/>
      <c r="X210" s="116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</row>
    <row r="211" spans="2:82" ht="17.100000000000001" customHeight="1">
      <c r="B211" s="110" t="s">
        <v>274</v>
      </c>
      <c r="M211" s="7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</row>
    <row r="212" spans="2:82" ht="17.100000000000001" customHeight="1">
      <c r="M212" s="7"/>
      <c r="N212" s="12"/>
      <c r="O212" s="12"/>
      <c r="P212" s="22"/>
      <c r="Q212" s="42"/>
      <c r="R212" s="43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</row>
    <row r="213" spans="2:82" ht="17.100000000000001" customHeight="1">
      <c r="E213" s="7"/>
      <c r="F213" s="7"/>
      <c r="G213" s="7"/>
      <c r="H213" s="7"/>
      <c r="I213" s="7"/>
      <c r="J213" s="7"/>
      <c r="K213" s="7"/>
      <c r="L213" s="7" t="s">
        <v>63</v>
      </c>
      <c r="M213" s="7"/>
      <c r="N213" s="7"/>
      <c r="O213" s="7"/>
      <c r="R213" s="46"/>
      <c r="S213" s="43"/>
      <c r="T213" s="43"/>
      <c r="U213" s="12"/>
      <c r="V213" s="43"/>
      <c r="W213" s="12"/>
      <c r="X213" s="44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</row>
    <row r="214" spans="2:82" ht="17.100000000000001" customHeight="1"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46"/>
      <c r="Q214" s="46"/>
      <c r="R214" s="46"/>
      <c r="S214" s="12"/>
      <c r="T214" s="46"/>
      <c r="U214" s="12"/>
      <c r="V214" s="47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</row>
    <row r="215" spans="2:82" ht="17.100000000000001" customHeight="1">
      <c r="E215" s="7"/>
      <c r="F215" s="7"/>
      <c r="G215" s="7"/>
      <c r="H215" s="7"/>
      <c r="I215" s="7"/>
      <c r="J215" s="7"/>
      <c r="K215" s="7"/>
      <c r="L215" s="7" t="s">
        <v>64</v>
      </c>
      <c r="M215" s="7" t="s">
        <v>65</v>
      </c>
      <c r="N215" s="7" t="s">
        <v>33</v>
      </c>
      <c r="O215" s="49"/>
      <c r="P215" s="46"/>
      <c r="Q215" s="46"/>
      <c r="R215" s="12"/>
      <c r="S215" s="46"/>
      <c r="T215" s="12"/>
      <c r="U215" s="47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</row>
    <row r="216" spans="2:82" ht="17.100000000000001" customHeight="1">
      <c r="E216" s="7"/>
      <c r="F216" s="7"/>
      <c r="G216" s="7"/>
      <c r="H216" s="7"/>
      <c r="I216" s="7"/>
      <c r="J216" s="7"/>
      <c r="K216" s="209" t="s">
        <v>309</v>
      </c>
      <c r="L216" s="210">
        <v>0.125</v>
      </c>
      <c r="M216" s="210">
        <v>0.625</v>
      </c>
      <c r="N216" s="210">
        <v>0.25</v>
      </c>
      <c r="O216" s="12"/>
      <c r="P216" s="49"/>
      <c r="Q216" s="49"/>
      <c r="R216" s="49"/>
      <c r="S216" s="49"/>
      <c r="T216" s="49"/>
      <c r="U216" s="50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</row>
    <row r="217" spans="2:82" ht="17.100000000000001" customHeight="1">
      <c r="E217" s="7"/>
      <c r="F217" s="7"/>
      <c r="G217" s="7"/>
      <c r="H217" s="7"/>
      <c r="I217" s="7"/>
      <c r="J217" s="7"/>
      <c r="K217" s="7"/>
      <c r="L217" s="7"/>
      <c r="M217" s="7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</row>
    <row r="218" spans="2:82" ht="17.100000000000001" customHeight="1">
      <c r="E218" s="7"/>
      <c r="F218" s="7"/>
      <c r="G218" s="7"/>
      <c r="H218" s="7"/>
      <c r="I218" s="7"/>
      <c r="J218" s="7"/>
      <c r="K218" s="7"/>
      <c r="L218" s="7"/>
      <c r="M218" s="7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</row>
    <row r="219" spans="2:82" ht="17.100000000000001" customHeight="1">
      <c r="E219" s="7"/>
      <c r="F219" s="7"/>
      <c r="G219" s="7"/>
      <c r="H219" s="7"/>
      <c r="I219" s="7"/>
      <c r="J219" s="7"/>
      <c r="K219" s="7"/>
      <c r="L219" s="7"/>
      <c r="M219" s="7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</row>
    <row r="220" spans="2:82" ht="17.100000000000001" customHeight="1">
      <c r="M220" s="7"/>
      <c r="N220" s="12"/>
      <c r="O220" s="3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</row>
    <row r="221" spans="2:82" ht="17.100000000000001" customHeight="1">
      <c r="M221" s="7"/>
      <c r="N221" s="12"/>
      <c r="O221" s="12"/>
      <c r="P221" s="116"/>
      <c r="Q221" s="116"/>
      <c r="R221" s="116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</row>
    <row r="222" spans="2:82" ht="17.100000000000001" customHeight="1">
      <c r="M222" s="7"/>
      <c r="N222" s="12"/>
      <c r="O222" s="116"/>
      <c r="P222" s="12"/>
      <c r="Q222" s="12"/>
      <c r="R222" s="12"/>
      <c r="S222" s="116"/>
      <c r="T222" s="116"/>
      <c r="U222" s="116"/>
      <c r="V222" s="116"/>
      <c r="W222" s="116"/>
      <c r="X222" s="116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</row>
    <row r="223" spans="2:82" ht="17.100000000000001" customHeight="1">
      <c r="M223" s="7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</row>
    <row r="224" spans="2:82" ht="17.100000000000001" customHeight="1">
      <c r="M224" s="7"/>
      <c r="N224" s="12"/>
      <c r="O224" s="12"/>
      <c r="P224" s="22"/>
      <c r="Q224" s="42"/>
      <c r="R224" s="43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</row>
    <row r="225" spans="2:82" ht="17.100000000000001" customHeight="1">
      <c r="M225" s="7"/>
      <c r="N225" s="12"/>
      <c r="O225" s="376"/>
      <c r="P225" s="24"/>
      <c r="Q225" s="45"/>
      <c r="R225" s="46"/>
      <c r="S225" s="43"/>
      <c r="T225" s="43"/>
      <c r="U225" s="12"/>
      <c r="V225" s="43"/>
      <c r="W225" s="12"/>
      <c r="X225" s="51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</row>
    <row r="226" spans="2:82" ht="17.100000000000001" customHeight="1">
      <c r="M226" s="7"/>
      <c r="N226" s="12"/>
      <c r="O226" s="377"/>
      <c r="P226" s="24"/>
      <c r="Q226" s="45"/>
      <c r="R226" s="46"/>
      <c r="S226" s="46"/>
      <c r="T226" s="46"/>
      <c r="U226" s="12"/>
      <c r="V226" s="52"/>
      <c r="W226" s="12"/>
      <c r="X226" s="47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</row>
    <row r="227" spans="2:82" ht="17.100000000000001" customHeight="1">
      <c r="M227" s="7"/>
      <c r="N227" s="12"/>
      <c r="O227" s="377"/>
      <c r="P227" s="26"/>
      <c r="Q227" s="48"/>
      <c r="R227" s="49"/>
      <c r="S227" s="46"/>
      <c r="T227" s="46"/>
      <c r="U227" s="12"/>
      <c r="V227" s="46"/>
      <c r="W227" s="12"/>
      <c r="X227" s="47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</row>
    <row r="228" spans="2:82" ht="17.100000000000001" customHeight="1">
      <c r="M228" s="7"/>
      <c r="N228" s="12"/>
      <c r="O228" s="378"/>
      <c r="P228" s="12"/>
      <c r="Q228" s="12"/>
      <c r="R228" s="12"/>
      <c r="S228" s="49"/>
      <c r="T228" s="49"/>
      <c r="U228" s="49"/>
      <c r="V228" s="49"/>
      <c r="W228" s="49"/>
      <c r="X228" s="50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</row>
    <row r="229" spans="2:82" ht="17.100000000000001" customHeight="1">
      <c r="M229" s="7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</row>
    <row r="230" spans="2:82" ht="17.100000000000001" customHeight="1">
      <c r="M230" s="7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</row>
    <row r="231" spans="2:82" ht="17.100000000000001" customHeight="1">
      <c r="B231" s="16" t="s">
        <v>237</v>
      </c>
      <c r="M231" s="7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</row>
    <row r="232" spans="2:82" ht="17.100000000000001" customHeight="1">
      <c r="M232" s="7"/>
      <c r="N232" s="12"/>
      <c r="O232" s="31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</row>
    <row r="233" spans="2:82" ht="17.100000000000001" customHeight="1">
      <c r="M233" s="7"/>
      <c r="N233" s="12"/>
      <c r="O233" s="31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</row>
    <row r="234" spans="2:82" ht="17.100000000000001" customHeight="1">
      <c r="L234" s="7"/>
      <c r="M234" s="7"/>
      <c r="N234" s="12"/>
      <c r="O234" s="12"/>
      <c r="P234" s="200"/>
      <c r="Q234" s="200"/>
      <c r="R234" s="200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</row>
    <row r="235" spans="2:82" ht="17.100000000000001" customHeight="1">
      <c r="L235" s="7"/>
      <c r="M235" s="7" t="s">
        <v>66</v>
      </c>
      <c r="N235" s="7"/>
      <c r="O235" s="7"/>
      <c r="P235" s="7"/>
      <c r="Q235" s="7" t="s">
        <v>67</v>
      </c>
      <c r="R235" s="7"/>
      <c r="S235" s="7"/>
      <c r="T235" s="7"/>
      <c r="U235" s="7"/>
      <c r="V235" s="7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</row>
    <row r="236" spans="2:82" ht="17.100000000000001" customHeight="1"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</row>
    <row r="237" spans="2:82" ht="17.100000000000001" customHeight="1">
      <c r="J237" s="109" t="s">
        <v>66</v>
      </c>
      <c r="L237" s="7"/>
      <c r="M237" s="7" t="s">
        <v>68</v>
      </c>
      <c r="N237" s="7" t="s">
        <v>69</v>
      </c>
      <c r="O237" s="7" t="s">
        <v>70</v>
      </c>
      <c r="P237" s="7" t="s">
        <v>71</v>
      </c>
      <c r="Q237" s="7" t="s">
        <v>72</v>
      </c>
      <c r="R237" s="7" t="s">
        <v>73</v>
      </c>
      <c r="S237" s="7" t="s">
        <v>74</v>
      </c>
      <c r="T237" s="7" t="s">
        <v>75</v>
      </c>
      <c r="U237" s="7" t="s">
        <v>76</v>
      </c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</row>
    <row r="238" spans="2:82" ht="17.100000000000001" customHeight="1">
      <c r="H238" s="12"/>
      <c r="I238" s="12"/>
      <c r="J238" s="12"/>
      <c r="K238" s="12"/>
      <c r="L238" s="209" t="s">
        <v>309</v>
      </c>
      <c r="M238" s="210">
        <v>4.3478260869565216E-2</v>
      </c>
      <c r="N238" s="210">
        <v>0.95652173913043481</v>
      </c>
      <c r="O238" s="210">
        <v>0.91304347826086951</v>
      </c>
      <c r="P238" s="210">
        <v>4.3478260869565216E-2</v>
      </c>
      <c r="Q238" s="210">
        <v>4.3478260869565216E-2</v>
      </c>
      <c r="R238" s="210">
        <v>0</v>
      </c>
      <c r="S238" s="210">
        <v>0</v>
      </c>
      <c r="T238" s="210">
        <v>0</v>
      </c>
      <c r="U238" s="210">
        <v>0</v>
      </c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</row>
    <row r="239" spans="2:82" ht="17.100000000000001" customHeight="1">
      <c r="H239" s="12"/>
      <c r="I239" s="12"/>
      <c r="J239" s="12" t="s">
        <v>68</v>
      </c>
      <c r="K239" s="12"/>
      <c r="L239" s="12"/>
      <c r="M239" s="7"/>
      <c r="N239" s="24"/>
      <c r="O239" s="45"/>
      <c r="P239" s="46"/>
      <c r="Q239" s="46"/>
      <c r="R239" s="46"/>
      <c r="S239" s="46"/>
      <c r="T239" s="46"/>
      <c r="U239" s="12"/>
      <c r="V239" s="52"/>
      <c r="W239" s="12"/>
      <c r="X239" s="47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</row>
    <row r="240" spans="2:82" ht="17.100000000000001" customHeight="1">
      <c r="H240" s="12"/>
      <c r="I240" s="78" t="s">
        <v>7</v>
      </c>
      <c r="J240" s="79">
        <v>0.53846153846153844</v>
      </c>
      <c r="K240" s="79"/>
      <c r="L240" s="12"/>
      <c r="M240" s="192"/>
      <c r="N240" s="24"/>
      <c r="O240" s="45"/>
      <c r="P240" s="49"/>
      <c r="Q240" s="49"/>
      <c r="R240" s="49"/>
      <c r="S240" s="46"/>
      <c r="T240" s="46"/>
      <c r="U240" s="12"/>
      <c r="V240" s="46"/>
      <c r="W240" s="12"/>
      <c r="X240" s="53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</row>
    <row r="241" spans="2:82" ht="17.100000000000001" customHeight="1">
      <c r="H241" s="12"/>
      <c r="I241" s="82" t="s">
        <v>8</v>
      </c>
      <c r="J241" s="83">
        <v>0.33333333333333337</v>
      </c>
      <c r="K241" s="83"/>
      <c r="L241" s="12"/>
      <c r="M241" s="193"/>
      <c r="N241" s="26"/>
      <c r="O241" s="48"/>
      <c r="P241" s="12"/>
      <c r="Q241" s="12"/>
      <c r="R241" s="12"/>
      <c r="S241" s="49"/>
      <c r="T241" s="49"/>
      <c r="U241" s="49"/>
      <c r="V241" s="49"/>
      <c r="W241" s="49"/>
      <c r="X241" s="54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</row>
    <row r="242" spans="2:82" ht="17.100000000000001" customHeight="1">
      <c r="H242" s="12"/>
      <c r="I242" s="82" t="s">
        <v>9</v>
      </c>
      <c r="J242" s="83">
        <v>0.375</v>
      </c>
      <c r="K242" s="83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</row>
    <row r="243" spans="2:82" ht="17.100000000000001" customHeight="1">
      <c r="M243" s="7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</row>
    <row r="244" spans="2:82" ht="17.100000000000001" customHeight="1">
      <c r="M244" s="7"/>
      <c r="N244" s="12"/>
      <c r="O244" s="31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</row>
    <row r="245" spans="2:82" ht="17.100000000000001" customHeight="1">
      <c r="M245" s="7"/>
      <c r="N245" s="12"/>
      <c r="O245" s="12"/>
      <c r="P245" s="116"/>
      <c r="Q245" s="116"/>
      <c r="R245" s="116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</row>
    <row r="246" spans="2:82" ht="17.100000000000001" customHeight="1">
      <c r="M246" s="7"/>
      <c r="N246" s="12"/>
      <c r="O246" s="116"/>
      <c r="P246" s="12"/>
      <c r="Q246" s="12"/>
      <c r="R246" s="12"/>
      <c r="S246" s="116"/>
      <c r="T246" s="116"/>
      <c r="U246" s="116"/>
      <c r="V246" s="116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</row>
    <row r="247" spans="2:82" ht="17.100000000000001" customHeight="1">
      <c r="M247" s="7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</row>
    <row r="248" spans="2:82" ht="17.100000000000001" customHeight="1">
      <c r="M248" s="7"/>
      <c r="N248" s="12"/>
      <c r="O248" s="12"/>
      <c r="P248" s="22"/>
      <c r="Q248" s="42"/>
      <c r="R248" s="43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</row>
    <row r="249" spans="2:82" ht="17.100000000000001" customHeight="1">
      <c r="M249" s="7"/>
      <c r="N249" s="12"/>
      <c r="O249" s="376"/>
      <c r="P249" s="24"/>
      <c r="Q249" s="45"/>
      <c r="R249" s="46"/>
      <c r="S249" s="19"/>
      <c r="T249" s="12"/>
      <c r="U249" s="43"/>
      <c r="V249" s="39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</row>
    <row r="250" spans="2:82" ht="17.100000000000001" customHeight="1">
      <c r="M250" s="7"/>
      <c r="N250" s="12"/>
      <c r="O250" s="377"/>
      <c r="P250" s="24"/>
      <c r="Q250" s="45"/>
      <c r="R250" s="46"/>
      <c r="S250" s="21"/>
      <c r="T250" s="12"/>
      <c r="U250" s="46"/>
      <c r="V250" s="40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</row>
    <row r="251" spans="2:82" ht="17.100000000000001" customHeight="1">
      <c r="B251" s="16" t="s">
        <v>238</v>
      </c>
      <c r="M251" s="7"/>
      <c r="N251" s="12"/>
      <c r="O251" s="377"/>
      <c r="P251" s="26"/>
      <c r="Q251" s="48"/>
      <c r="R251" s="49"/>
      <c r="S251" s="21"/>
      <c r="T251" s="12"/>
      <c r="U251" s="46"/>
      <c r="V251" s="40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</row>
    <row r="252" spans="2:82" ht="17.100000000000001" customHeight="1">
      <c r="M252" s="7"/>
      <c r="N252" s="12"/>
      <c r="O252" s="378"/>
      <c r="P252" s="12"/>
      <c r="Q252" s="12"/>
      <c r="R252" s="12"/>
      <c r="S252" s="29"/>
      <c r="T252" s="49"/>
      <c r="U252" s="49"/>
      <c r="V252" s="41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</row>
    <row r="253" spans="2:82" ht="17.100000000000001" customHeight="1">
      <c r="M253" s="7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</row>
    <row r="254" spans="2:82" ht="17.100000000000001" customHeight="1">
      <c r="M254" s="7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</row>
    <row r="255" spans="2:82" ht="17.100000000000001" customHeight="1">
      <c r="M255" s="7"/>
      <c r="N255" s="7"/>
      <c r="O255" s="7" t="s">
        <v>67</v>
      </c>
      <c r="P255" s="7"/>
      <c r="Q255" s="7"/>
      <c r="R255" s="7"/>
      <c r="S255" s="7"/>
      <c r="T255" s="7"/>
      <c r="U255" s="7"/>
      <c r="V255" s="7"/>
      <c r="W255" s="7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</row>
    <row r="256" spans="2:82" ht="17.100000000000001" customHeight="1"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</row>
    <row r="257" spans="2:82" ht="17.100000000000001" customHeight="1">
      <c r="M257" s="7"/>
      <c r="N257" s="7"/>
      <c r="O257" s="7" t="s">
        <v>70</v>
      </c>
      <c r="P257" s="7" t="s">
        <v>71</v>
      </c>
      <c r="Q257" s="7" t="s">
        <v>72</v>
      </c>
      <c r="R257" s="7" t="s">
        <v>73</v>
      </c>
      <c r="S257" s="7" t="s">
        <v>74</v>
      </c>
      <c r="T257" s="7" t="s">
        <v>75</v>
      </c>
      <c r="U257" s="7" t="s">
        <v>76</v>
      </c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</row>
    <row r="258" spans="2:82" ht="17.100000000000001" customHeight="1">
      <c r="M258" s="7"/>
      <c r="N258" s="209" t="s">
        <v>309</v>
      </c>
      <c r="O258" s="210">
        <v>0.91304347826086951</v>
      </c>
      <c r="P258" s="210">
        <v>4.3478260869565216E-2</v>
      </c>
      <c r="Q258" s="210">
        <v>4.3478260869565216E-2</v>
      </c>
      <c r="R258" s="210">
        <v>0</v>
      </c>
      <c r="S258" s="210">
        <v>0</v>
      </c>
      <c r="T258" s="210">
        <v>0</v>
      </c>
      <c r="U258" s="210">
        <v>0</v>
      </c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</row>
    <row r="259" spans="2:82" ht="17.100000000000001" customHeight="1">
      <c r="M259" s="7"/>
      <c r="N259" s="12"/>
      <c r="O259" s="12"/>
      <c r="P259" s="22" t="s">
        <v>7</v>
      </c>
      <c r="Q259" s="42">
        <v>5.6923076923076916</v>
      </c>
      <c r="R259" s="43">
        <v>2.2307692307692313</v>
      </c>
      <c r="S259" s="12" t="s">
        <v>145</v>
      </c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</row>
    <row r="260" spans="2:82" ht="17.100000000000001" customHeight="1">
      <c r="M260" s="7"/>
      <c r="N260" s="12"/>
      <c r="O260" s="376" t="s">
        <v>6</v>
      </c>
      <c r="P260" s="24" t="s">
        <v>8</v>
      </c>
      <c r="Q260" s="45">
        <v>5.333333333333333</v>
      </c>
      <c r="R260" s="46">
        <v>3.3333333333333335</v>
      </c>
      <c r="S260" s="43">
        <v>4.6923076923076916</v>
      </c>
      <c r="T260" s="12"/>
      <c r="U260" s="43"/>
      <c r="V260" s="19"/>
      <c r="W260" s="12"/>
      <c r="X260" s="43"/>
      <c r="Y260" s="39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</row>
    <row r="261" spans="2:82" ht="17.100000000000001" customHeight="1">
      <c r="M261" s="7"/>
      <c r="N261" s="12"/>
      <c r="O261" s="377"/>
      <c r="P261" s="24" t="s">
        <v>9</v>
      </c>
      <c r="Q261" s="45">
        <v>5.8292682926829267</v>
      </c>
      <c r="R261" s="46">
        <v>2.4390243902439024</v>
      </c>
      <c r="S261" s="46">
        <v>5</v>
      </c>
      <c r="T261" s="12"/>
      <c r="U261" s="46"/>
      <c r="V261" s="21"/>
      <c r="W261" s="12"/>
      <c r="X261" s="46"/>
      <c r="Y261" s="40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</row>
    <row r="262" spans="2:82" ht="17.100000000000001" customHeight="1">
      <c r="M262" s="7"/>
      <c r="N262" s="12"/>
      <c r="O262" s="377"/>
      <c r="P262" s="26"/>
      <c r="Q262" s="48"/>
      <c r="R262" s="49"/>
      <c r="S262" s="46">
        <v>4.0731707317073171</v>
      </c>
      <c r="T262" s="12"/>
      <c r="U262" s="46"/>
      <c r="V262" s="21"/>
      <c r="W262" s="12"/>
      <c r="X262" s="46"/>
      <c r="Y262" s="40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</row>
    <row r="263" spans="2:82" ht="17.100000000000001" customHeight="1">
      <c r="M263" s="7"/>
      <c r="N263" s="12"/>
      <c r="O263" s="378"/>
      <c r="P263" s="12"/>
      <c r="Q263" s="12"/>
      <c r="R263" s="12"/>
      <c r="S263" s="49"/>
      <c r="T263" s="12"/>
      <c r="U263" s="49"/>
      <c r="V263" s="29"/>
      <c r="W263" s="12"/>
      <c r="X263" s="49"/>
      <c r="Y263" s="41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</row>
    <row r="264" spans="2:82" ht="17.100000000000001" customHeight="1">
      <c r="M264" s="7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 t="s">
        <v>67</v>
      </c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</row>
    <row r="265" spans="2:82" ht="17.100000000000001" customHeight="1">
      <c r="M265" s="7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</row>
    <row r="266" spans="2:82" ht="17.100000000000001" customHeight="1">
      <c r="M266" s="7"/>
      <c r="N266" s="12"/>
      <c r="O266" s="3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 t="s">
        <v>70</v>
      </c>
      <c r="AU266" s="12" t="s">
        <v>71</v>
      </c>
      <c r="AV266" s="12" t="s">
        <v>72</v>
      </c>
      <c r="AW266" s="12" t="s">
        <v>73</v>
      </c>
      <c r="AX266" s="12" t="s">
        <v>74</v>
      </c>
      <c r="AY266" s="12" t="s">
        <v>75</v>
      </c>
      <c r="AZ266" s="12" t="s">
        <v>76</v>
      </c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</row>
    <row r="267" spans="2:82" ht="17.100000000000001" customHeight="1">
      <c r="M267" s="7"/>
      <c r="N267" s="12"/>
      <c r="O267" s="12"/>
      <c r="P267" s="116"/>
      <c r="Q267" s="116"/>
      <c r="R267" s="116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78" t="s">
        <v>7</v>
      </c>
      <c r="AT267" s="79">
        <v>0.92307692307692302</v>
      </c>
      <c r="AU267" s="79">
        <v>0</v>
      </c>
      <c r="AV267" s="79">
        <v>0</v>
      </c>
      <c r="AW267" s="79">
        <v>7.6923076923076927E-2</v>
      </c>
      <c r="AX267" s="79">
        <v>0</v>
      </c>
      <c r="AY267" s="79">
        <v>0</v>
      </c>
      <c r="AZ267" s="80">
        <v>0</v>
      </c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</row>
    <row r="268" spans="2:82" ht="17.100000000000001" customHeight="1">
      <c r="M268" s="7"/>
      <c r="N268" s="12"/>
      <c r="O268" s="116" t="s">
        <v>146</v>
      </c>
      <c r="P268" s="12"/>
      <c r="Q268" s="12"/>
      <c r="R268" s="12"/>
      <c r="S268" s="116"/>
      <c r="T268" s="116"/>
      <c r="U268" s="116"/>
      <c r="V268" s="116"/>
      <c r="W268" s="116"/>
      <c r="X268" s="116"/>
      <c r="Y268" s="116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82" t="s">
        <v>8</v>
      </c>
      <c r="AT268" s="83">
        <v>1</v>
      </c>
      <c r="AU268" s="83">
        <v>0</v>
      </c>
      <c r="AV268" s="83">
        <v>0</v>
      </c>
      <c r="AW268" s="83">
        <v>0</v>
      </c>
      <c r="AX268" s="83">
        <v>0</v>
      </c>
      <c r="AY268" s="83">
        <v>0</v>
      </c>
      <c r="AZ268" s="84">
        <v>0</v>
      </c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</row>
    <row r="269" spans="2:82" ht="17.100000000000001" customHeight="1">
      <c r="M269" s="7"/>
      <c r="N269" s="12"/>
      <c r="O269" s="12"/>
      <c r="P269" s="12"/>
      <c r="Q269" s="12" t="s">
        <v>147</v>
      </c>
      <c r="R269" s="12" t="s">
        <v>148</v>
      </c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82" t="s">
        <v>9</v>
      </c>
      <c r="AT269" s="83">
        <v>0.82499999999999996</v>
      </c>
      <c r="AU269" s="83">
        <v>2.5000000000000001E-2</v>
      </c>
      <c r="AV269" s="83">
        <v>0</v>
      </c>
      <c r="AW269" s="83">
        <v>0</v>
      </c>
      <c r="AX269" s="83">
        <v>0.05</v>
      </c>
      <c r="AY269" s="83">
        <v>7.4999999999999997E-2</v>
      </c>
      <c r="AZ269" s="84">
        <v>2.5000000000000001E-2</v>
      </c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</row>
    <row r="270" spans="2:82" ht="17.100000000000001" customHeight="1">
      <c r="M270" s="7"/>
      <c r="N270" s="12"/>
      <c r="O270" s="12"/>
      <c r="P270" s="22" t="s">
        <v>7</v>
      </c>
      <c r="Q270" s="42">
        <v>3.6923076923076925</v>
      </c>
      <c r="R270" s="43">
        <v>3.9230769230769234</v>
      </c>
      <c r="S270" s="12" t="s">
        <v>149</v>
      </c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</row>
    <row r="271" spans="2:82" ht="17.100000000000001" customHeight="1">
      <c r="B271" s="16" t="s">
        <v>239</v>
      </c>
      <c r="M271" s="7"/>
      <c r="N271" s="12"/>
      <c r="O271" s="376" t="s">
        <v>6</v>
      </c>
      <c r="P271" s="24" t="s">
        <v>8</v>
      </c>
      <c r="Q271" s="45">
        <v>5.333333333333333</v>
      </c>
      <c r="R271" s="46">
        <v>3.6666666666666665</v>
      </c>
      <c r="S271" s="43">
        <v>4.0769230769230775</v>
      </c>
      <c r="T271" s="12"/>
      <c r="U271" s="43"/>
      <c r="V271" s="19"/>
      <c r="W271" s="12"/>
      <c r="X271" s="43"/>
      <c r="Y271" s="39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</row>
    <row r="272" spans="2:82" ht="17.100000000000001" customHeight="1">
      <c r="M272" s="7"/>
      <c r="N272" s="12"/>
      <c r="O272" s="377"/>
      <c r="P272" s="24" t="s">
        <v>9</v>
      </c>
      <c r="Q272" s="45">
        <v>4.3902439024390247</v>
      </c>
      <c r="R272" s="46">
        <v>3.2195121951219519</v>
      </c>
      <c r="S272" s="46">
        <v>5</v>
      </c>
      <c r="T272" s="12"/>
      <c r="U272" s="46"/>
      <c r="V272" s="21"/>
      <c r="W272" s="12"/>
      <c r="X272" s="46"/>
      <c r="Y272" s="40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</row>
    <row r="273" spans="13:82" ht="17.100000000000001" customHeight="1">
      <c r="M273" s="7"/>
      <c r="N273" s="12"/>
      <c r="O273" s="377"/>
      <c r="P273" s="26"/>
      <c r="Q273" s="48"/>
      <c r="R273" s="49"/>
      <c r="S273" s="46">
        <v>4.3170731707317076</v>
      </c>
      <c r="T273" s="12"/>
      <c r="U273" s="46"/>
      <c r="V273" s="21"/>
      <c r="W273" s="12"/>
      <c r="X273" s="46"/>
      <c r="Y273" s="40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</row>
    <row r="274" spans="13:82" ht="17.100000000000001" customHeight="1">
      <c r="M274" s="7"/>
      <c r="N274" s="12"/>
      <c r="O274" s="378"/>
      <c r="P274" s="12"/>
      <c r="Q274" s="12"/>
      <c r="R274" s="12"/>
      <c r="S274" s="29"/>
      <c r="T274" s="49"/>
      <c r="U274" s="49"/>
      <c r="V274" s="29"/>
      <c r="W274" s="49"/>
      <c r="X274" s="49"/>
      <c r="Y274" s="41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</row>
    <row r="275" spans="13:82" ht="17.100000000000001" customHeight="1">
      <c r="M275" s="7"/>
      <c r="N275" s="7"/>
      <c r="O275" s="7" t="s">
        <v>78</v>
      </c>
      <c r="P275" s="7"/>
      <c r="Q275" s="7"/>
      <c r="R275" s="7"/>
      <c r="S275" s="7"/>
      <c r="T275" s="7"/>
      <c r="U275" s="7"/>
      <c r="V275" s="7"/>
      <c r="W275" s="7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</row>
    <row r="276" spans="13:82" ht="17.100000000000001" customHeight="1"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</row>
    <row r="277" spans="13:82" ht="17.100000000000001" customHeight="1">
      <c r="M277" s="7"/>
      <c r="N277" s="7"/>
      <c r="O277" s="7" t="s">
        <v>79</v>
      </c>
      <c r="P277" s="7" t="s">
        <v>80</v>
      </c>
      <c r="Q277" s="7" t="s">
        <v>81</v>
      </c>
      <c r="R277" s="7" t="s">
        <v>82</v>
      </c>
      <c r="S277" s="7" t="s">
        <v>83</v>
      </c>
      <c r="T277" s="7" t="s">
        <v>84</v>
      </c>
      <c r="U277" s="7" t="s">
        <v>85</v>
      </c>
      <c r="V277" s="7" t="s">
        <v>86</v>
      </c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</row>
    <row r="278" spans="13:82" ht="17.100000000000001" customHeight="1">
      <c r="M278" s="7"/>
      <c r="N278" s="209" t="s">
        <v>309</v>
      </c>
      <c r="O278" s="210">
        <v>0.17391304347826086</v>
      </c>
      <c r="P278" s="210">
        <v>8.6956521739130432E-2</v>
      </c>
      <c r="Q278" s="210">
        <v>0.30434782608695654</v>
      </c>
      <c r="R278" s="210">
        <v>8.6956521739130432E-2</v>
      </c>
      <c r="S278" s="210">
        <v>0.13043478260869565</v>
      </c>
      <c r="T278" s="210">
        <v>0.13043478260869565</v>
      </c>
      <c r="U278" s="210">
        <v>4.3478260869565216E-2</v>
      </c>
      <c r="V278" s="210">
        <v>4.3478260869565216E-2</v>
      </c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</row>
    <row r="279" spans="13:82" ht="17.100000000000001" customHeight="1">
      <c r="M279" s="7"/>
      <c r="N279" s="12"/>
      <c r="O279" s="200" t="s">
        <v>146</v>
      </c>
      <c r="P279" s="12"/>
      <c r="Q279" s="12"/>
      <c r="R279" s="12"/>
      <c r="S279" s="200"/>
      <c r="T279" s="200"/>
      <c r="U279" s="200"/>
      <c r="V279" s="200"/>
      <c r="W279" s="200"/>
      <c r="X279" s="116"/>
      <c r="Y279" s="116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</row>
    <row r="280" spans="13:82" ht="17.100000000000001" customHeight="1">
      <c r="M280" s="7"/>
      <c r="N280" s="12"/>
      <c r="O280" s="12"/>
      <c r="P280" s="12"/>
      <c r="Q280" s="12" t="s">
        <v>150</v>
      </c>
      <c r="R280" s="12" t="s">
        <v>151</v>
      </c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</row>
    <row r="281" spans="13:82" ht="17.100000000000001" customHeight="1">
      <c r="M281" s="7"/>
      <c r="N281" s="12"/>
      <c r="O281" s="12"/>
      <c r="P281" s="22" t="s">
        <v>7</v>
      </c>
      <c r="Q281" s="42">
        <v>5.2307692307692308</v>
      </c>
      <c r="R281" s="43">
        <v>2.9230769230769229</v>
      </c>
      <c r="S281" s="12" t="s">
        <v>152</v>
      </c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</row>
    <row r="282" spans="13:82" ht="17.100000000000001" customHeight="1">
      <c r="M282" s="7"/>
      <c r="N282" s="12"/>
      <c r="O282" s="376" t="s">
        <v>6</v>
      </c>
      <c r="P282" s="24" t="s">
        <v>8</v>
      </c>
      <c r="Q282" s="45">
        <v>5.666666666666667</v>
      </c>
      <c r="R282" s="46">
        <v>3.3333333333333335</v>
      </c>
      <c r="S282" s="43">
        <v>5.0769230769230766</v>
      </c>
      <c r="T282" s="12"/>
      <c r="U282" s="43"/>
      <c r="V282" s="19"/>
      <c r="W282" s="12"/>
      <c r="X282" s="43"/>
      <c r="Y282" s="39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</row>
    <row r="283" spans="13:82" ht="17.100000000000001" customHeight="1">
      <c r="M283" s="7"/>
      <c r="N283" s="12"/>
      <c r="O283" s="377"/>
      <c r="P283" s="24" t="s">
        <v>9</v>
      </c>
      <c r="Q283" s="45">
        <v>4.414634146341462</v>
      </c>
      <c r="R283" s="46">
        <v>3.1463414634146343</v>
      </c>
      <c r="S283" s="46">
        <v>6</v>
      </c>
      <c r="T283" s="12"/>
      <c r="U283" s="46"/>
      <c r="V283" s="21"/>
      <c r="W283" s="12"/>
      <c r="X283" s="46"/>
      <c r="Y283" s="40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</row>
    <row r="284" spans="13:82" ht="17.100000000000001" customHeight="1">
      <c r="M284" s="7"/>
      <c r="N284" s="12"/>
      <c r="O284" s="377"/>
      <c r="P284" s="26"/>
      <c r="Q284" s="48"/>
      <c r="R284" s="49"/>
      <c r="S284" s="46">
        <v>6.341463414634144</v>
      </c>
      <c r="T284" s="12"/>
      <c r="U284" s="46"/>
      <c r="V284" s="21"/>
      <c r="W284" s="12"/>
      <c r="X284" s="52"/>
      <c r="Y284" s="40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</row>
    <row r="285" spans="13:82" ht="17.100000000000001" customHeight="1">
      <c r="M285" s="7"/>
      <c r="N285" s="12"/>
      <c r="O285" s="378"/>
      <c r="P285" s="12"/>
      <c r="Q285" s="12"/>
      <c r="R285" s="12"/>
      <c r="S285" s="29"/>
      <c r="T285" s="49"/>
      <c r="U285" s="49"/>
      <c r="V285" s="29"/>
      <c r="W285" s="49"/>
      <c r="X285" s="49"/>
      <c r="Y285" s="41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</row>
    <row r="286" spans="13:82" ht="17.100000000000001" customHeight="1">
      <c r="M286" s="7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</row>
    <row r="287" spans="13:82" ht="17.100000000000001" customHeight="1">
      <c r="M287" s="7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</row>
    <row r="288" spans="13:82" ht="17.100000000000001" customHeight="1">
      <c r="M288" s="7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</row>
    <row r="289" spans="2:82" ht="17.100000000000001" customHeight="1">
      <c r="M289" s="7"/>
      <c r="N289" s="12"/>
      <c r="O289" s="3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</row>
    <row r="290" spans="2:82" ht="17.100000000000001" customHeight="1">
      <c r="B290" s="16" t="s">
        <v>87</v>
      </c>
      <c r="M290" s="7"/>
      <c r="N290" s="12"/>
      <c r="O290" s="12"/>
      <c r="P290" s="116"/>
      <c r="Q290" s="116"/>
      <c r="R290" s="116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</row>
    <row r="291" spans="2:82" ht="17.100000000000001" customHeight="1">
      <c r="M291" s="7"/>
      <c r="N291" s="12"/>
      <c r="O291" s="116" t="s">
        <v>153</v>
      </c>
      <c r="P291" s="12"/>
      <c r="Q291" s="12"/>
      <c r="R291" s="12"/>
      <c r="S291" s="116"/>
      <c r="T291" s="116"/>
      <c r="U291" s="116"/>
      <c r="V291" s="116"/>
      <c r="W291" s="116"/>
      <c r="X291" s="116"/>
      <c r="Y291" s="116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</row>
    <row r="292" spans="2:82" ht="17.100000000000001" customHeight="1">
      <c r="M292" s="7"/>
      <c r="N292" s="12"/>
      <c r="O292" s="12"/>
      <c r="P292" s="12"/>
      <c r="Q292" s="12" t="s">
        <v>154</v>
      </c>
      <c r="R292" s="12" t="s">
        <v>155</v>
      </c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</row>
    <row r="293" spans="2:82" ht="17.100000000000001" customHeight="1">
      <c r="M293" s="7"/>
      <c r="N293" s="12"/>
      <c r="O293" s="12"/>
      <c r="P293" s="22" t="s">
        <v>7</v>
      </c>
      <c r="Q293" s="42">
        <v>4.4615384615384626</v>
      </c>
      <c r="R293" s="43">
        <v>3.7692307692307692</v>
      </c>
      <c r="S293" s="12" t="s">
        <v>156</v>
      </c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</row>
    <row r="294" spans="2:82" ht="17.100000000000001" customHeight="1">
      <c r="M294" s="7"/>
      <c r="N294" s="7"/>
      <c r="O294" s="7" t="s">
        <v>88</v>
      </c>
      <c r="P294" s="7"/>
      <c r="Q294" s="7"/>
      <c r="R294" s="7"/>
      <c r="S294" s="7"/>
      <c r="T294" s="7"/>
      <c r="U294" s="7"/>
      <c r="V294" s="7"/>
      <c r="W294" s="7"/>
      <c r="X294" s="7"/>
      <c r="Y294" s="7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</row>
    <row r="295" spans="2:82" ht="17.100000000000001" customHeight="1">
      <c r="M295" s="7"/>
      <c r="N295" s="7"/>
      <c r="O295" s="7"/>
      <c r="P295" s="7"/>
      <c r="Q295" s="7"/>
      <c r="R295" s="7"/>
      <c r="S295" s="7"/>
      <c r="T295" s="7"/>
      <c r="U295" s="7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</row>
    <row r="296" spans="2:82" ht="17.100000000000001" customHeight="1">
      <c r="M296" s="7"/>
      <c r="N296" s="7"/>
      <c r="O296" s="7" t="s">
        <v>89</v>
      </c>
      <c r="P296" s="7" t="s">
        <v>90</v>
      </c>
      <c r="Q296" s="7" t="s">
        <v>91</v>
      </c>
      <c r="R296" s="7" t="s">
        <v>92</v>
      </c>
      <c r="S296" s="7" t="s">
        <v>93</v>
      </c>
      <c r="T296" s="7" t="s">
        <v>94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</row>
    <row r="297" spans="2:82" ht="17.100000000000001" customHeight="1">
      <c r="M297" s="7"/>
      <c r="N297" s="209" t="s">
        <v>309</v>
      </c>
      <c r="O297" s="210">
        <v>0.43478260869565216</v>
      </c>
      <c r="P297" s="210">
        <v>0.13043478260869565</v>
      </c>
      <c r="Q297" s="210">
        <v>0</v>
      </c>
      <c r="R297" s="210">
        <v>4.3478260869565216E-2</v>
      </c>
      <c r="S297" s="210">
        <v>4.3478260869565216E-2</v>
      </c>
      <c r="T297" s="210">
        <v>0.34782608695652173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</row>
    <row r="298" spans="2:82" ht="17.100000000000001" customHeight="1">
      <c r="M298" s="7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</row>
    <row r="299" spans="2:82" ht="17.100000000000001" customHeight="1">
      <c r="M299" s="7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</row>
    <row r="300" spans="2:82" ht="17.100000000000001" customHeight="1">
      <c r="M300" s="7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</row>
    <row r="301" spans="2:82" ht="17.100000000000001" customHeight="1">
      <c r="M301" s="7"/>
      <c r="N301" s="12"/>
      <c r="O301" s="17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</row>
    <row r="302" spans="2:82" ht="17.100000000000001" customHeight="1">
      <c r="M302" s="7"/>
      <c r="N302" s="12"/>
      <c r="O302" s="31"/>
      <c r="P302" s="116"/>
      <c r="Q302" s="116"/>
      <c r="R302" s="116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</row>
    <row r="303" spans="2:82" ht="17.100000000000001" customHeight="1">
      <c r="M303" s="7"/>
      <c r="N303" s="12"/>
      <c r="O303" s="116"/>
      <c r="P303" s="12"/>
      <c r="Q303" s="12"/>
      <c r="R303" s="12"/>
      <c r="S303" s="116"/>
      <c r="T303" s="116"/>
      <c r="U303" s="116"/>
      <c r="V303" s="116"/>
      <c r="W303" s="116"/>
      <c r="X303" s="116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</row>
    <row r="304" spans="2:82" ht="17.100000000000001" customHeight="1">
      <c r="M304" s="7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</row>
    <row r="305" spans="2:82" ht="17.100000000000001" customHeight="1">
      <c r="M305" s="7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</row>
    <row r="306" spans="2:82" ht="17.100000000000001" customHeight="1">
      <c r="M306" s="7"/>
      <c r="N306" s="12"/>
      <c r="O306" s="12"/>
      <c r="P306" s="22"/>
      <c r="Q306" s="18"/>
      <c r="R306" s="23"/>
      <c r="S306" s="12"/>
      <c r="T306" s="12"/>
      <c r="U306" s="12"/>
      <c r="V306" s="12"/>
      <c r="W306" s="12"/>
      <c r="X306" s="12" t="s">
        <v>5</v>
      </c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</row>
    <row r="307" spans="2:82" ht="17.100000000000001" customHeight="1">
      <c r="M307" s="7"/>
      <c r="N307" s="12"/>
      <c r="O307" s="376"/>
      <c r="P307" s="24"/>
      <c r="Q307" s="20"/>
      <c r="R307" s="25"/>
      <c r="S307" s="19"/>
      <c r="T307" s="12"/>
      <c r="U307" s="19"/>
      <c r="V307" s="18"/>
      <c r="W307" s="19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</row>
    <row r="308" spans="2:82" ht="17.100000000000001" customHeight="1">
      <c r="M308" s="7"/>
      <c r="N308" s="12"/>
      <c r="O308" s="377"/>
      <c r="P308" s="24"/>
      <c r="Q308" s="20"/>
      <c r="R308" s="25"/>
      <c r="S308" s="21"/>
      <c r="T308" s="12"/>
      <c r="U308" s="21"/>
      <c r="V308" s="20"/>
      <c r="W308" s="21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</row>
    <row r="309" spans="2:82" ht="17.100000000000001" customHeight="1">
      <c r="M309" s="7"/>
      <c r="N309" s="12"/>
      <c r="O309" s="377"/>
      <c r="P309" s="26"/>
      <c r="Q309" s="27"/>
      <c r="R309" s="28"/>
      <c r="S309" s="21"/>
      <c r="T309" s="12"/>
      <c r="U309" s="21"/>
      <c r="V309" s="20"/>
      <c r="W309" s="21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</row>
    <row r="310" spans="2:82" ht="17.100000000000001" customHeight="1">
      <c r="B310" s="16" t="s">
        <v>95</v>
      </c>
      <c r="M310" s="7"/>
      <c r="N310" s="12"/>
      <c r="O310" s="378"/>
      <c r="P310" s="12"/>
      <c r="Q310" s="12"/>
      <c r="R310" s="12"/>
      <c r="S310" s="29"/>
      <c r="T310" s="28"/>
      <c r="U310" s="29"/>
      <c r="V310" s="28"/>
      <c r="W310" s="29"/>
      <c r="X310" s="30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</row>
    <row r="311" spans="2:82" ht="17.100000000000001" customHeight="1">
      <c r="M311" s="7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</row>
    <row r="312" spans="2:82" ht="17.100000000000001" customHeight="1">
      <c r="M312" s="7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</row>
    <row r="313" spans="2:82" ht="17.100000000000001" customHeight="1">
      <c r="M313" s="7"/>
      <c r="N313" s="12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</row>
    <row r="314" spans="2:82" ht="17.100000000000001" customHeight="1">
      <c r="M314" s="7"/>
      <c r="N314" s="12"/>
      <c r="O314" s="109" t="s">
        <v>96</v>
      </c>
      <c r="P314" s="109" t="s">
        <v>97</v>
      </c>
      <c r="Q314" s="109" t="s">
        <v>99</v>
      </c>
      <c r="R314" s="109" t="s">
        <v>102</v>
      </c>
      <c r="S314" s="109" t="s">
        <v>297</v>
      </c>
      <c r="T314" s="109" t="s">
        <v>298</v>
      </c>
      <c r="U314" s="109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</row>
    <row r="315" spans="2:82" ht="17.100000000000001" customHeight="1">
      <c r="M315" s="7"/>
      <c r="N315" s="12" t="s">
        <v>309</v>
      </c>
      <c r="O315" s="156">
        <v>0.26923076923076922</v>
      </c>
      <c r="P315" s="156">
        <v>0.30769230769230771</v>
      </c>
      <c r="Q315" s="211">
        <v>3.8461538461538464E-2</v>
      </c>
      <c r="R315" s="156">
        <v>0.15384615384615385</v>
      </c>
      <c r="S315" s="156">
        <v>0.15384615384615385</v>
      </c>
      <c r="T315" s="156">
        <v>7.6923076923076927E-2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</row>
    <row r="316" spans="2:82" ht="17.100000000000001" customHeight="1">
      <c r="M316" s="7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</row>
    <row r="317" spans="2:82" ht="17.100000000000001" customHeight="1">
      <c r="M317" s="7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2:82" ht="17.100000000000001" customHeight="1">
      <c r="M318" s="7"/>
      <c r="N318" s="12"/>
      <c r="O318" s="12"/>
      <c r="P318" s="22"/>
      <c r="Q318" s="18"/>
      <c r="R318" s="18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</row>
    <row r="319" spans="2:82" ht="17.100000000000001" customHeight="1">
      <c r="M319" s="7"/>
      <c r="N319" s="12"/>
      <c r="O319" s="376"/>
      <c r="P319" s="24"/>
      <c r="Q319" s="20"/>
      <c r="R319" s="20"/>
      <c r="S319" s="18"/>
      <c r="T319" s="23"/>
      <c r="U319" s="19"/>
      <c r="V319" s="12"/>
      <c r="W319" s="19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</row>
    <row r="320" spans="2:82" ht="17.100000000000001" customHeight="1">
      <c r="M320" s="7"/>
      <c r="N320" s="12"/>
      <c r="O320" s="377"/>
      <c r="P320" s="26"/>
      <c r="Q320" s="27"/>
      <c r="R320" s="28"/>
      <c r="S320" s="20"/>
      <c r="T320" s="25"/>
      <c r="U320" s="21"/>
      <c r="V320" s="12"/>
      <c r="W320" s="21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</row>
    <row r="321" spans="2:82" ht="17.100000000000001" customHeight="1">
      <c r="M321" s="7"/>
      <c r="N321" s="12"/>
      <c r="O321" s="378"/>
      <c r="P321" s="12"/>
      <c r="Q321" s="12"/>
      <c r="R321" s="12"/>
      <c r="S321" s="29"/>
      <c r="T321" s="28"/>
      <c r="U321" s="29"/>
      <c r="V321" s="28"/>
      <c r="W321" s="29"/>
      <c r="X321" s="30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</row>
    <row r="322" spans="2:82" ht="17.100000000000001" customHeight="1">
      <c r="M322" s="7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</row>
    <row r="323" spans="2:82" ht="17.100000000000001" customHeight="1">
      <c r="M323" s="7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</row>
    <row r="324" spans="2:82" ht="17.100000000000001" customHeight="1">
      <c r="M324" s="7"/>
      <c r="N324" s="12"/>
      <c r="O324" s="3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</row>
    <row r="325" spans="2:82" ht="17.100000000000001" customHeight="1">
      <c r="M325" s="7"/>
      <c r="N325" s="12"/>
      <c r="O325" s="12"/>
      <c r="P325" s="116"/>
      <c r="Q325" s="116"/>
      <c r="R325" s="116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</row>
    <row r="326" spans="2:82" ht="17.100000000000001" customHeight="1">
      <c r="M326" s="7"/>
      <c r="N326" s="12"/>
      <c r="O326" s="116"/>
      <c r="P326" s="12"/>
      <c r="Q326" s="12"/>
      <c r="R326" s="12"/>
      <c r="S326" s="116"/>
      <c r="T326" s="116"/>
      <c r="U326" s="116"/>
      <c r="V326" s="116"/>
      <c r="W326" s="116"/>
      <c r="X326" s="116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</row>
    <row r="327" spans="2:82" ht="17.100000000000001" customHeight="1">
      <c r="M327" s="7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</row>
    <row r="328" spans="2:82" ht="17.100000000000001" customHeight="1">
      <c r="M328" s="7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</row>
    <row r="329" spans="2:82" ht="17.100000000000001" customHeight="1">
      <c r="M329" s="7"/>
      <c r="N329" s="12"/>
      <c r="O329" s="12"/>
      <c r="P329" s="22"/>
      <c r="Q329" s="18"/>
      <c r="R329" s="18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</row>
    <row r="330" spans="2:82" ht="17.100000000000001" customHeight="1">
      <c r="B330" s="16" t="s">
        <v>105</v>
      </c>
      <c r="M330" s="7"/>
      <c r="N330" s="12"/>
      <c r="O330" s="376"/>
      <c r="P330" s="24"/>
      <c r="Q330" s="20"/>
      <c r="R330" s="20"/>
      <c r="S330" s="18"/>
      <c r="T330" s="12"/>
      <c r="U330" s="19"/>
      <c r="V330" s="12"/>
      <c r="W330" s="19"/>
      <c r="X330" s="23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</row>
    <row r="331" spans="2:82" ht="17.100000000000001" customHeight="1">
      <c r="M331" s="7"/>
      <c r="N331" s="12"/>
      <c r="O331" s="377"/>
      <c r="P331" s="26"/>
      <c r="Q331" s="27"/>
      <c r="R331" s="28"/>
      <c r="S331" s="20"/>
      <c r="T331" s="12"/>
      <c r="U331" s="21"/>
      <c r="V331" s="12"/>
      <c r="W331" s="21"/>
      <c r="X331" s="25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</row>
    <row r="332" spans="2:82" ht="17.100000000000001" customHeight="1">
      <c r="M332" s="7"/>
      <c r="N332" s="12"/>
      <c r="O332" s="378"/>
      <c r="P332" s="12"/>
      <c r="Q332" s="12"/>
      <c r="R332" s="12"/>
      <c r="S332" s="29"/>
      <c r="T332" s="28"/>
      <c r="U332" s="29"/>
      <c r="V332" s="28"/>
      <c r="W332" s="29"/>
      <c r="X332" s="30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</row>
    <row r="333" spans="2:82" ht="17.100000000000001" customHeight="1">
      <c r="M333" s="7"/>
      <c r="N333" s="12"/>
      <c r="O333" s="12"/>
      <c r="P333" s="111"/>
      <c r="Q333" s="111"/>
      <c r="R333" s="111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</row>
    <row r="334" spans="2:82" ht="17.100000000000001" customHeight="1">
      <c r="M334" s="111"/>
      <c r="N334" s="111"/>
      <c r="O334" s="7"/>
      <c r="P334" s="7" t="s">
        <v>106</v>
      </c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</row>
    <row r="335" spans="2:82" ht="17.100000000000001" customHeight="1">
      <c r="M335" s="111"/>
      <c r="N335" s="111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</row>
    <row r="336" spans="2:82" ht="17.100000000000001" customHeight="1">
      <c r="M336" s="111"/>
      <c r="N336" s="111"/>
      <c r="O336" s="7"/>
      <c r="P336" s="7" t="s">
        <v>107</v>
      </c>
      <c r="Q336" s="7" t="s">
        <v>108</v>
      </c>
      <c r="R336" s="7" t="s">
        <v>109</v>
      </c>
      <c r="S336" s="7" t="s">
        <v>113</v>
      </c>
      <c r="T336" s="7" t="s">
        <v>114</v>
      </c>
      <c r="U336" s="7" t="s">
        <v>115</v>
      </c>
      <c r="V336" s="7" t="s">
        <v>116</v>
      </c>
      <c r="W336" s="7" t="s">
        <v>118</v>
      </c>
      <c r="X336" s="7" t="s">
        <v>119</v>
      </c>
      <c r="Y336" s="7" t="s">
        <v>120</v>
      </c>
      <c r="Z336" s="7" t="s">
        <v>122</v>
      </c>
      <c r="AA336" s="7" t="s">
        <v>123</v>
      </c>
      <c r="AB336" s="12"/>
      <c r="AC336" s="12"/>
      <c r="AD336" s="12"/>
      <c r="AE336" s="7"/>
      <c r="AF336" s="7"/>
    </row>
    <row r="337" spans="2:42" ht="17.100000000000001" customHeight="1">
      <c r="M337" s="111"/>
      <c r="N337" s="111"/>
      <c r="O337" s="209" t="s">
        <v>309</v>
      </c>
      <c r="P337" s="210">
        <v>8.6956521739130432E-2</v>
      </c>
      <c r="Q337" s="210">
        <v>4.3478260869565216E-2</v>
      </c>
      <c r="R337" s="210">
        <v>4.3478260869565216E-2</v>
      </c>
      <c r="S337" s="210">
        <v>0.17391304347826086</v>
      </c>
      <c r="T337" s="210">
        <v>4.3478260869565216E-2</v>
      </c>
      <c r="U337" s="210">
        <v>4.3478260869565216E-2</v>
      </c>
      <c r="V337" s="210">
        <v>4.3478260869565216E-2</v>
      </c>
      <c r="W337" s="210">
        <v>0.13043478260869565</v>
      </c>
      <c r="X337" s="210">
        <v>0.21739130434782608</v>
      </c>
      <c r="Y337" s="210">
        <v>4.3478260869565216E-2</v>
      </c>
      <c r="Z337" s="210">
        <v>4.3478260869565216E-2</v>
      </c>
      <c r="AA337" s="210">
        <v>8.6956521739130432E-2</v>
      </c>
      <c r="AB337" s="12"/>
      <c r="AC337" s="12"/>
      <c r="AD337" s="12"/>
      <c r="AE337" s="7"/>
      <c r="AF337" s="7"/>
    </row>
    <row r="338" spans="2:42" ht="17.100000000000001" customHeight="1">
      <c r="M338" s="111"/>
      <c r="N338" s="111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7"/>
      <c r="AC338" s="7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</row>
    <row r="339" spans="2:42" ht="17.100000000000001" customHeight="1">
      <c r="M339" s="111"/>
      <c r="N339" s="111"/>
      <c r="O339" s="12"/>
      <c r="P339" s="79"/>
      <c r="Q339" s="79"/>
      <c r="R339" s="79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</row>
    <row r="340" spans="2:42" ht="17.100000000000001" customHeight="1">
      <c r="M340" s="112" t="s">
        <v>7</v>
      </c>
      <c r="N340" s="113"/>
      <c r="O340" s="79"/>
      <c r="P340" s="83"/>
      <c r="Q340" s="83"/>
      <c r="R340" s="83"/>
      <c r="S340" s="79"/>
      <c r="T340" s="79"/>
      <c r="U340" s="79"/>
      <c r="V340" s="79"/>
      <c r="W340" s="79"/>
      <c r="X340" s="79"/>
      <c r="Y340" s="79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</row>
    <row r="341" spans="2:42" ht="17.100000000000001" customHeight="1">
      <c r="M341" s="114" t="s">
        <v>8</v>
      </c>
      <c r="N341" s="115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</row>
    <row r="342" spans="2:42" ht="17.100000000000001" customHeight="1">
      <c r="B342" s="16"/>
      <c r="M342" s="114" t="s">
        <v>9</v>
      </c>
      <c r="N342" s="115"/>
      <c r="O342" s="115"/>
      <c r="P342" s="111"/>
      <c r="Q342" s="111"/>
      <c r="R342" s="111"/>
      <c r="S342" s="115"/>
      <c r="T342" s="115"/>
      <c r="U342" s="115"/>
      <c r="V342" s="115"/>
      <c r="W342" s="115"/>
      <c r="X342" s="115"/>
      <c r="Y342" s="115"/>
      <c r="Z342" s="111"/>
      <c r="AA342" s="111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</row>
    <row r="343" spans="2:42" ht="17.100000000000001" customHeight="1">
      <c r="B343" s="16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</row>
    <row r="344" spans="2:42" ht="17.100000000000001" customHeight="1">
      <c r="B344" s="16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</row>
    <row r="345" spans="2:42" ht="17.100000000000001" customHeight="1">
      <c r="B345" s="16"/>
      <c r="M345" s="111"/>
      <c r="N345" s="111"/>
      <c r="O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</row>
    <row r="346" spans="2:42" ht="17.100000000000001" customHeight="1">
      <c r="B346" s="16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</row>
    <row r="347" spans="2:42" ht="17.100000000000001" customHeight="1">
      <c r="B347" s="16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</row>
    <row r="348" spans="2:42" ht="17.100000000000001" customHeight="1">
      <c r="B348" s="16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</row>
    <row r="349" spans="2:42" ht="17.100000000000001" customHeight="1">
      <c r="B349" s="16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</row>
    <row r="350" spans="2:42" ht="17.100000000000001" customHeight="1">
      <c r="B350" s="16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</row>
    <row r="351" spans="2:42" ht="17.100000000000001" customHeight="1">
      <c r="B351" s="16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</row>
    <row r="352" spans="2:42" ht="17.100000000000001" customHeight="1">
      <c r="B352" s="16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</row>
    <row r="353" spans="2:82" ht="17.100000000000001" customHeight="1">
      <c r="B353" s="16" t="s">
        <v>275</v>
      </c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</row>
    <row r="354" spans="2:82" ht="17.100000000000001" customHeight="1">
      <c r="B354" s="16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</row>
    <row r="355" spans="2:82" ht="17.100000000000001" customHeight="1">
      <c r="B355" s="16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2:82" ht="17.100000000000001" customHeight="1">
      <c r="B356" s="16"/>
      <c r="P356" s="12"/>
      <c r="Q356" s="7"/>
      <c r="R356" s="7" t="s">
        <v>127</v>
      </c>
      <c r="S356" s="7" t="s">
        <v>128</v>
      </c>
      <c r="T356" s="7" t="s">
        <v>129</v>
      </c>
      <c r="U356" s="7" t="s">
        <v>130</v>
      </c>
      <c r="V356" s="7" t="s">
        <v>132</v>
      </c>
      <c r="W356" s="7" t="s">
        <v>133</v>
      </c>
      <c r="X356" s="7" t="s">
        <v>134</v>
      </c>
      <c r="Y356" s="7" t="s">
        <v>135</v>
      </c>
      <c r="Z356" s="7"/>
      <c r="AA356" s="7"/>
      <c r="AB356" s="7"/>
    </row>
    <row r="357" spans="2:82" ht="17.100000000000001" customHeight="1">
      <c r="B357" s="16"/>
      <c r="O357" s="12"/>
      <c r="P357" s="12"/>
      <c r="Q357" s="209" t="s">
        <v>309</v>
      </c>
      <c r="R357" s="212">
        <v>4.473684210526315</v>
      </c>
      <c r="S357" s="212">
        <v>4.8947368421052628</v>
      </c>
      <c r="T357" s="212">
        <v>5.1578947368421053</v>
      </c>
      <c r="U357" s="212">
        <v>5.3333333333333339</v>
      </c>
      <c r="V357" s="212">
        <v>6.3157894736842106</v>
      </c>
      <c r="W357" s="212">
        <v>5.4210526315789478</v>
      </c>
      <c r="X357" s="212">
        <v>5.5789473684210531</v>
      </c>
      <c r="Y357" s="212">
        <v>5.1052631578947363</v>
      </c>
      <c r="Z357" s="7"/>
      <c r="AA357" s="7"/>
      <c r="AB357" s="7"/>
    </row>
    <row r="358" spans="2:82" ht="17.100000000000001" customHeight="1">
      <c r="B358" s="16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7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</row>
    <row r="359" spans="2:82" ht="17.100000000000001" customHeight="1">
      <c r="B359" s="16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2:82" ht="17.100000000000001" customHeight="1">
      <c r="B360" s="16"/>
      <c r="O360" s="12"/>
      <c r="P360" s="78"/>
      <c r="Q360" s="138"/>
      <c r="R360" s="138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2:82" ht="17.100000000000001" customHeight="1">
      <c r="B361" s="16"/>
      <c r="O361" s="12"/>
      <c r="P361" s="82"/>
      <c r="Q361" s="139"/>
      <c r="R361" s="139"/>
      <c r="S361" s="138"/>
      <c r="T361" s="138"/>
      <c r="U361" s="138"/>
      <c r="V361" s="12"/>
      <c r="W361" s="12"/>
      <c r="X361" s="12"/>
      <c r="Y361" s="12"/>
      <c r="Z361" s="12"/>
      <c r="AA361" s="12"/>
      <c r="AB361" s="12"/>
    </row>
    <row r="362" spans="2:82" ht="17.100000000000001" customHeight="1">
      <c r="B362" s="16"/>
      <c r="O362" s="12"/>
      <c r="P362" s="82"/>
      <c r="Q362" s="139"/>
      <c r="R362" s="139"/>
      <c r="S362" s="139"/>
      <c r="T362" s="139"/>
      <c r="U362" s="139"/>
      <c r="V362" s="12"/>
      <c r="W362" s="12"/>
      <c r="X362" s="12"/>
      <c r="Y362" s="12"/>
      <c r="Z362" s="12"/>
      <c r="AA362" s="12"/>
      <c r="AB362" s="12"/>
    </row>
    <row r="363" spans="2:82" ht="17.100000000000001" customHeight="1">
      <c r="B363" s="16"/>
      <c r="O363" s="12"/>
      <c r="P363" s="12"/>
      <c r="Q363" s="12"/>
      <c r="R363" s="12"/>
      <c r="S363" s="139"/>
      <c r="T363" s="139"/>
      <c r="U363" s="139"/>
      <c r="V363" s="12"/>
      <c r="W363" s="12"/>
      <c r="X363" s="12"/>
      <c r="Y363" s="12"/>
      <c r="Z363" s="12"/>
      <c r="AA363" s="12"/>
      <c r="AB363" s="12"/>
    </row>
    <row r="364" spans="2:82" ht="17.100000000000001" customHeight="1"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</row>
    <row r="365" spans="2:82" ht="17.100000000000001" customHeight="1">
      <c r="B365" s="16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</row>
    <row r="366" spans="2:82" ht="17.100000000000001" customHeight="1"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</row>
    <row r="367" spans="2:82" ht="17.100000000000001" customHeight="1"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</row>
    <row r="368" spans="2:82" ht="17.100000000000001" customHeight="1">
      <c r="M368" s="7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</row>
    <row r="369" spans="2:82" ht="17.100000000000001" customHeight="1">
      <c r="M369" s="7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</row>
    <row r="370" spans="2:82" ht="17.100000000000001" customHeight="1">
      <c r="M370" s="7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</row>
    <row r="371" spans="2:82" ht="17.100000000000001" customHeight="1">
      <c r="M371" s="7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</row>
    <row r="372" spans="2:82" ht="17.100000000000001" customHeight="1">
      <c r="M372" s="7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</row>
    <row r="373" spans="2:82" ht="17.100000000000001" customHeight="1">
      <c r="M373" s="7"/>
      <c r="N373" s="12"/>
      <c r="O373" s="12"/>
      <c r="P373" s="22"/>
      <c r="Q373" s="18"/>
      <c r="R373" s="18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</row>
    <row r="374" spans="2:82" ht="17.100000000000001" customHeight="1">
      <c r="M374" s="7"/>
      <c r="N374" s="12"/>
      <c r="O374" s="376"/>
      <c r="P374" s="24"/>
      <c r="Q374" s="20"/>
      <c r="R374" s="20"/>
      <c r="S374" s="18"/>
      <c r="T374" s="18"/>
      <c r="U374" s="18"/>
      <c r="V374" s="18"/>
      <c r="W374" s="18"/>
      <c r="X374" s="18"/>
      <c r="Y374" s="18"/>
      <c r="Z374" s="18"/>
      <c r="AA374" s="19"/>
      <c r="AB374" s="12"/>
      <c r="AC374" s="19"/>
      <c r="AD374" s="18"/>
      <c r="AE374" s="19"/>
      <c r="AF374" s="12"/>
      <c r="AG374" s="19"/>
      <c r="AH374" s="18"/>
      <c r="AI374" s="19"/>
      <c r="AJ374" s="12"/>
      <c r="AK374" s="19"/>
      <c r="AL374" s="18"/>
      <c r="AM374" s="19"/>
      <c r="AN374" s="12"/>
      <c r="AO374" s="19"/>
      <c r="AP374" s="18"/>
      <c r="AQ374" s="19"/>
      <c r="AR374" s="12"/>
      <c r="AS374" s="19"/>
      <c r="AT374" s="18"/>
      <c r="AU374" s="19"/>
      <c r="AV374" s="18"/>
      <c r="AW374" s="19"/>
      <c r="AX374" s="18"/>
      <c r="AY374" s="19"/>
      <c r="AZ374" s="18"/>
      <c r="BA374" s="19"/>
      <c r="BB374" s="18"/>
      <c r="BC374" s="19"/>
      <c r="BD374" s="18"/>
      <c r="BE374" s="19"/>
      <c r="BF374" s="18"/>
      <c r="BG374" s="19"/>
      <c r="BH374" s="18"/>
      <c r="BI374" s="19"/>
      <c r="BJ374" s="18"/>
      <c r="BK374" s="19"/>
      <c r="BL374" s="23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</row>
    <row r="375" spans="2:82" ht="17.100000000000001" customHeight="1">
      <c r="M375" s="7"/>
      <c r="N375" s="12"/>
      <c r="O375" s="377"/>
      <c r="P375" s="26"/>
      <c r="Q375" s="27"/>
      <c r="R375" s="28"/>
      <c r="S375" s="20"/>
      <c r="T375" s="20"/>
      <c r="U375" s="20"/>
      <c r="V375" s="20"/>
      <c r="W375" s="20"/>
      <c r="X375" s="20"/>
      <c r="Y375" s="20"/>
      <c r="Z375" s="20"/>
      <c r="AA375" s="21"/>
      <c r="AB375" s="12"/>
      <c r="AC375" s="21"/>
      <c r="AD375" s="20"/>
      <c r="AE375" s="21"/>
      <c r="AF375" s="12"/>
      <c r="AG375" s="21"/>
      <c r="AH375" s="20"/>
      <c r="AI375" s="21"/>
      <c r="AJ375" s="12"/>
      <c r="AK375" s="21"/>
      <c r="AL375" s="20"/>
      <c r="AM375" s="21"/>
      <c r="AN375" s="12"/>
      <c r="AO375" s="21"/>
      <c r="AP375" s="20"/>
      <c r="AQ375" s="21"/>
      <c r="AR375" s="12"/>
      <c r="AS375" s="21"/>
      <c r="AT375" s="20"/>
      <c r="AU375" s="21"/>
      <c r="AV375" s="20"/>
      <c r="AW375" s="21"/>
      <c r="AX375" s="20"/>
      <c r="AY375" s="21"/>
      <c r="AZ375" s="20"/>
      <c r="BA375" s="21"/>
      <c r="BB375" s="20"/>
      <c r="BC375" s="21"/>
      <c r="BD375" s="20"/>
      <c r="BE375" s="21"/>
      <c r="BF375" s="20"/>
      <c r="BG375" s="21"/>
      <c r="BH375" s="20"/>
      <c r="BI375" s="21"/>
      <c r="BJ375" s="20"/>
      <c r="BK375" s="21"/>
      <c r="BL375" s="25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</row>
    <row r="376" spans="2:82" ht="17.100000000000001" customHeight="1">
      <c r="M376" s="7"/>
      <c r="N376" s="12"/>
      <c r="O376" s="378"/>
      <c r="P376" s="12"/>
      <c r="Q376" s="12"/>
      <c r="R376" s="12"/>
      <c r="S376" s="29"/>
      <c r="T376" s="28"/>
      <c r="U376" s="29"/>
      <c r="V376" s="28"/>
      <c r="W376" s="29"/>
      <c r="X376" s="28"/>
      <c r="Y376" s="29"/>
      <c r="Z376" s="28"/>
      <c r="AA376" s="29"/>
      <c r="AB376" s="28"/>
      <c r="AC376" s="29"/>
      <c r="AD376" s="28"/>
      <c r="AE376" s="29"/>
      <c r="AF376" s="28"/>
      <c r="AG376" s="29"/>
      <c r="AH376" s="28"/>
      <c r="AI376" s="29"/>
      <c r="AJ376" s="28"/>
      <c r="AK376" s="29"/>
      <c r="AL376" s="28"/>
      <c r="AM376" s="29"/>
      <c r="AN376" s="28"/>
      <c r="AO376" s="29"/>
      <c r="AP376" s="28"/>
      <c r="AQ376" s="29"/>
      <c r="AR376" s="28"/>
      <c r="AS376" s="29"/>
      <c r="AT376" s="28"/>
      <c r="AU376" s="29"/>
      <c r="AV376" s="28"/>
      <c r="AW376" s="29"/>
      <c r="AX376" s="28"/>
      <c r="AY376" s="29"/>
      <c r="AZ376" s="28"/>
      <c r="BA376" s="29"/>
      <c r="BB376" s="28"/>
      <c r="BC376" s="29"/>
      <c r="BD376" s="28"/>
      <c r="BE376" s="29"/>
      <c r="BF376" s="28"/>
      <c r="BG376" s="29"/>
      <c r="BH376" s="28"/>
      <c r="BI376" s="29"/>
      <c r="BJ376" s="28"/>
      <c r="BK376" s="29"/>
      <c r="BL376" s="30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</row>
    <row r="377" spans="2:82" ht="17.100000000000001" customHeight="1">
      <c r="M377" s="7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</row>
    <row r="378" spans="2:82" ht="17.100000000000001" customHeight="1">
      <c r="M378" s="7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</row>
    <row r="379" spans="2:82" ht="17.100000000000001" customHeight="1">
      <c r="M379" s="7"/>
      <c r="N379" s="12"/>
      <c r="O379" s="3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</row>
    <row r="380" spans="2:82" ht="17.100000000000001" customHeight="1">
      <c r="B380" s="16" t="s">
        <v>228</v>
      </c>
      <c r="M380" s="7"/>
      <c r="N380" s="12"/>
      <c r="O380" s="12"/>
      <c r="P380" s="116"/>
      <c r="Q380" s="116"/>
      <c r="R380" s="116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</row>
    <row r="381" spans="2:82" ht="17.100000000000001" customHeight="1">
      <c r="M381" s="7"/>
      <c r="N381" s="12"/>
      <c r="O381" s="116"/>
      <c r="P381" s="12"/>
      <c r="Q381" s="12"/>
      <c r="R381" s="12"/>
      <c r="S381" s="116"/>
      <c r="T381" s="116"/>
      <c r="U381" s="116"/>
      <c r="V381" s="116"/>
      <c r="W381" s="116"/>
      <c r="X381" s="116"/>
      <c r="Y381" s="116"/>
      <c r="Z381" s="116"/>
      <c r="AA381" s="116"/>
      <c r="AB381" s="116"/>
      <c r="AC381" s="116"/>
      <c r="AD381" s="116"/>
      <c r="AE381" s="116"/>
      <c r="AF381" s="116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116"/>
      <c r="AQ381" s="116"/>
      <c r="AR381" s="116"/>
      <c r="AS381" s="116"/>
      <c r="AT381" s="116"/>
      <c r="AU381" s="116"/>
      <c r="AV381" s="116"/>
      <c r="AW381" s="116"/>
      <c r="AX381" s="116"/>
      <c r="AY381" s="116"/>
      <c r="AZ381" s="116"/>
      <c r="BA381" s="116"/>
      <c r="BB381" s="116"/>
      <c r="BC381" s="116"/>
      <c r="BD381" s="116"/>
      <c r="BE381" s="116"/>
      <c r="BF381" s="116"/>
      <c r="BG381" s="116"/>
      <c r="BH381" s="116"/>
      <c r="BI381" s="116"/>
      <c r="BJ381" s="116"/>
      <c r="BK381" s="116"/>
      <c r="BL381" s="116"/>
      <c r="BM381" s="116"/>
      <c r="BN381" s="116"/>
      <c r="BO381" s="116"/>
      <c r="BP381" s="116"/>
      <c r="BQ381" s="116"/>
      <c r="BR381" s="116"/>
      <c r="BS381" s="116"/>
      <c r="BT381" s="116"/>
      <c r="BU381" s="116"/>
      <c r="BV381" s="116"/>
      <c r="BW381" s="116"/>
      <c r="BX381" s="116"/>
      <c r="BY381" s="116"/>
      <c r="BZ381" s="116"/>
      <c r="CA381" s="116"/>
      <c r="CB381" s="116"/>
      <c r="CC381" s="116"/>
      <c r="CD381" s="116"/>
    </row>
    <row r="382" spans="2:82" ht="17.100000000000001" customHeight="1">
      <c r="M382" s="7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 t="s">
        <v>179</v>
      </c>
      <c r="AF382" s="12"/>
      <c r="AG382" s="12"/>
      <c r="AH382" s="12"/>
      <c r="AI382" s="12"/>
      <c r="AJ382" s="12"/>
      <c r="AK382" s="12" t="s">
        <v>180</v>
      </c>
      <c r="AL382" s="12"/>
      <c r="AM382" s="12"/>
      <c r="AN382" s="12"/>
      <c r="AO382" s="12"/>
      <c r="AP382" s="12"/>
      <c r="AQ382" s="12" t="s">
        <v>181</v>
      </c>
      <c r="AR382" s="12"/>
      <c r="AS382" s="12"/>
      <c r="AT382" s="12"/>
      <c r="AU382" s="12"/>
      <c r="AV382" s="12"/>
      <c r="AW382" s="12"/>
      <c r="AX382" s="12"/>
      <c r="AY382" s="12" t="s">
        <v>182</v>
      </c>
      <c r="AZ382" s="12"/>
      <c r="BA382" s="12"/>
      <c r="BB382" s="12"/>
      <c r="BC382" s="12"/>
      <c r="BD382" s="12"/>
      <c r="BE382" s="12" t="s">
        <v>183</v>
      </c>
      <c r="BF382" s="12"/>
      <c r="BG382" s="12"/>
      <c r="BH382" s="12"/>
      <c r="BI382" s="12"/>
      <c r="BJ382" s="12"/>
      <c r="BK382" s="12"/>
      <c r="BL382" s="12"/>
      <c r="BM382" s="12"/>
      <c r="BN382" s="12"/>
      <c r="BO382" s="12" t="s">
        <v>184</v>
      </c>
      <c r="BP382" s="12"/>
      <c r="BQ382" s="12"/>
      <c r="BR382" s="12"/>
      <c r="BS382" s="12"/>
      <c r="BT382" s="12"/>
      <c r="BU382" s="12" t="s">
        <v>185</v>
      </c>
      <c r="BV382" s="12"/>
      <c r="BW382" s="12"/>
      <c r="BX382" s="12"/>
      <c r="BY382" s="12"/>
      <c r="BZ382" s="12"/>
      <c r="CA382" s="12"/>
      <c r="CB382" s="12"/>
      <c r="CC382" s="12"/>
      <c r="CD382" s="12"/>
    </row>
    <row r="383" spans="2:82" ht="17.100000000000001" customHeight="1">
      <c r="M383" s="7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 t="s">
        <v>189</v>
      </c>
      <c r="AJ383" s="12"/>
      <c r="AK383" s="12" t="s">
        <v>186</v>
      </c>
      <c r="AL383" s="12"/>
      <c r="AM383" s="12" t="s">
        <v>188</v>
      </c>
      <c r="AN383" s="12"/>
      <c r="AO383" s="12" t="s">
        <v>189</v>
      </c>
      <c r="AP383" s="12"/>
      <c r="AQ383" s="12" t="s">
        <v>186</v>
      </c>
      <c r="AR383" s="12"/>
      <c r="AS383" s="12" t="s">
        <v>192</v>
      </c>
      <c r="AT383" s="12"/>
      <c r="AU383" s="12" t="s">
        <v>188</v>
      </c>
      <c r="AV383" s="12"/>
      <c r="AW383" s="12" t="s">
        <v>189</v>
      </c>
      <c r="AX383" s="12"/>
      <c r="AY383" s="12" t="s">
        <v>186</v>
      </c>
      <c r="AZ383" s="12"/>
      <c r="BA383" s="12" t="s">
        <v>188</v>
      </c>
      <c r="BB383" s="12"/>
      <c r="BC383" s="12" t="s">
        <v>189</v>
      </c>
      <c r="BD383" s="12"/>
      <c r="BE383" s="12" t="s">
        <v>186</v>
      </c>
      <c r="BF383" s="12"/>
      <c r="BG383" s="12" t="s">
        <v>187</v>
      </c>
      <c r="BH383" s="12"/>
      <c r="BI383" s="12" t="s">
        <v>188</v>
      </c>
      <c r="BJ383" s="12"/>
      <c r="BK383" s="12" t="s">
        <v>191</v>
      </c>
      <c r="BL383" s="12"/>
      <c r="BM383" s="12" t="s">
        <v>189</v>
      </c>
      <c r="BN383" s="12"/>
      <c r="BO383" s="12" t="s">
        <v>186</v>
      </c>
      <c r="BP383" s="12"/>
      <c r="BQ383" s="12" t="s">
        <v>191</v>
      </c>
      <c r="BR383" s="12"/>
      <c r="BS383" s="12" t="s">
        <v>189</v>
      </c>
      <c r="BT383" s="12"/>
      <c r="BU383" s="12" t="s">
        <v>186</v>
      </c>
      <c r="BV383" s="12"/>
      <c r="BW383" s="12" t="s">
        <v>187</v>
      </c>
      <c r="BX383" s="12"/>
      <c r="BY383" s="12" t="s">
        <v>188</v>
      </c>
      <c r="BZ383" s="12"/>
      <c r="CA383" s="12" t="s">
        <v>190</v>
      </c>
      <c r="CB383" s="12"/>
      <c r="CC383" s="12" t="s">
        <v>189</v>
      </c>
      <c r="CD383" s="12"/>
    </row>
    <row r="384" spans="2:82" ht="17.100000000000001" customHeight="1">
      <c r="M384" s="7"/>
      <c r="N384" s="12"/>
      <c r="O384" s="12"/>
      <c r="P384" s="22"/>
      <c r="Q384" s="18"/>
      <c r="R384" s="18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</row>
    <row r="385" spans="12:82" ht="17.100000000000001" customHeight="1">
      <c r="L385" s="12"/>
      <c r="M385" s="12"/>
      <c r="N385" s="12"/>
      <c r="O385" s="376"/>
      <c r="P385" s="24"/>
      <c r="Q385" s="20"/>
      <c r="R385" s="7"/>
      <c r="S385" s="7"/>
      <c r="T385" s="7"/>
      <c r="U385" s="7"/>
      <c r="V385" s="7"/>
      <c r="W385" s="7"/>
      <c r="Z385" s="18">
        <v>0.5</v>
      </c>
      <c r="AA385" s="19"/>
      <c r="AB385" s="18">
        <v>0</v>
      </c>
      <c r="AC385" s="19"/>
      <c r="AD385" s="18">
        <v>0</v>
      </c>
      <c r="AE385" s="19"/>
      <c r="AF385" s="18">
        <v>0.5</v>
      </c>
      <c r="AG385" s="19"/>
      <c r="AH385" s="18">
        <v>0</v>
      </c>
      <c r="AI385" s="19"/>
      <c r="AJ385" s="18">
        <v>0</v>
      </c>
      <c r="AK385" s="19"/>
      <c r="AL385" s="18">
        <v>0.5</v>
      </c>
      <c r="AM385" s="19"/>
      <c r="AN385" s="18">
        <v>0</v>
      </c>
      <c r="AO385" s="19"/>
      <c r="AP385" s="18">
        <v>0</v>
      </c>
      <c r="AQ385" s="19"/>
      <c r="AR385" s="18">
        <v>1</v>
      </c>
      <c r="AS385" s="19"/>
      <c r="AT385" s="18">
        <v>0</v>
      </c>
      <c r="AU385" s="19"/>
      <c r="AV385" s="18">
        <v>0</v>
      </c>
      <c r="AW385" s="19"/>
      <c r="AX385" s="18">
        <v>0</v>
      </c>
      <c r="AY385" s="19"/>
      <c r="AZ385" s="18">
        <v>1</v>
      </c>
      <c r="BA385" s="19"/>
      <c r="BB385" s="18">
        <v>0</v>
      </c>
      <c r="BC385" s="19"/>
      <c r="BD385" s="18">
        <v>0</v>
      </c>
      <c r="BE385" s="19"/>
      <c r="BF385" s="18">
        <v>0</v>
      </c>
      <c r="BG385" s="19"/>
      <c r="BH385" s="18">
        <v>0.5</v>
      </c>
      <c r="BI385" s="19"/>
      <c r="BJ385" s="18">
        <v>0</v>
      </c>
      <c r="BK385" s="19"/>
      <c r="BL385" s="18">
        <v>0</v>
      </c>
      <c r="BM385" s="19"/>
      <c r="BN385" s="18">
        <v>0</v>
      </c>
      <c r="BO385" s="19"/>
      <c r="BP385" s="18">
        <v>1</v>
      </c>
      <c r="BQ385" s="19"/>
      <c r="BR385" s="18">
        <v>0</v>
      </c>
      <c r="BS385" s="19"/>
      <c r="BT385" s="18">
        <v>0</v>
      </c>
      <c r="BU385" s="19"/>
      <c r="BV385" s="23">
        <v>0</v>
      </c>
    </row>
    <row r="386" spans="12:82" ht="17.100000000000001" customHeight="1">
      <c r="L386" s="12"/>
      <c r="O386" s="377"/>
      <c r="P386" s="26"/>
      <c r="Q386" s="27"/>
      <c r="R386" s="7"/>
      <c r="S386" s="7" t="s">
        <v>136</v>
      </c>
      <c r="T386" s="7" t="s">
        <v>137</v>
      </c>
      <c r="U386" s="7" t="s">
        <v>138</v>
      </c>
      <c r="V386" s="7" t="s">
        <v>139</v>
      </c>
      <c r="W386" s="7" t="s">
        <v>140</v>
      </c>
      <c r="X386" s="20">
        <v>0.5</v>
      </c>
      <c r="Y386" s="21"/>
      <c r="Z386" s="20">
        <v>1</v>
      </c>
      <c r="AA386" s="21"/>
      <c r="AB386" s="20">
        <v>0</v>
      </c>
      <c r="AC386" s="21"/>
      <c r="AD386" s="20">
        <v>0.5</v>
      </c>
      <c r="AE386" s="21"/>
      <c r="AF386" s="20">
        <v>1</v>
      </c>
      <c r="AG386" s="21"/>
      <c r="AH386" s="20">
        <v>0</v>
      </c>
      <c r="AI386" s="21"/>
      <c r="AJ386" s="20">
        <v>0.5</v>
      </c>
      <c r="AK386" s="21"/>
      <c r="AL386" s="20">
        <v>1</v>
      </c>
      <c r="AM386" s="21"/>
      <c r="AN386" s="20">
        <v>0</v>
      </c>
      <c r="AO386" s="21"/>
      <c r="AP386" s="20">
        <v>0</v>
      </c>
      <c r="AQ386" s="21"/>
      <c r="AR386" s="20">
        <v>1</v>
      </c>
      <c r="AS386" s="21"/>
      <c r="AT386" s="20">
        <v>1</v>
      </c>
      <c r="AU386" s="21"/>
      <c r="AV386" s="20">
        <v>0</v>
      </c>
      <c r="AW386" s="21"/>
      <c r="AX386" s="20">
        <v>0</v>
      </c>
      <c r="AY386" s="21"/>
      <c r="AZ386" s="20">
        <v>1</v>
      </c>
      <c r="BA386" s="21"/>
      <c r="BB386" s="20">
        <v>1</v>
      </c>
      <c r="BC386" s="21"/>
      <c r="BD386" s="20">
        <v>0</v>
      </c>
      <c r="BE386" s="21"/>
      <c r="BF386" s="20">
        <v>0.5</v>
      </c>
      <c r="BG386" s="21"/>
      <c r="BH386" s="20">
        <v>1</v>
      </c>
      <c r="BI386" s="21"/>
      <c r="BJ386" s="20">
        <v>0</v>
      </c>
      <c r="BK386" s="12"/>
      <c r="BL386" s="12"/>
      <c r="BM386" s="21"/>
      <c r="BN386" s="20">
        <v>0</v>
      </c>
      <c r="BO386" s="21"/>
      <c r="BP386" s="20">
        <v>1</v>
      </c>
      <c r="BQ386" s="21"/>
      <c r="BR386" s="20">
        <v>1</v>
      </c>
      <c r="BS386" s="21"/>
      <c r="BT386" s="25">
        <v>0</v>
      </c>
    </row>
    <row r="387" spans="12:82" ht="17.100000000000001" customHeight="1">
      <c r="L387" s="12"/>
      <c r="O387" s="378"/>
      <c r="P387" s="12"/>
      <c r="Q387" s="12"/>
      <c r="R387" s="209" t="s">
        <v>309</v>
      </c>
      <c r="S387" s="212">
        <v>5.8235294117647056</v>
      </c>
      <c r="T387" s="212">
        <v>5.647058823529413</v>
      </c>
      <c r="U387" s="212">
        <v>5.6470588235294121</v>
      </c>
      <c r="V387" s="212">
        <v>5.1764705882352944</v>
      </c>
      <c r="W387" s="212">
        <v>5.7647058823529402</v>
      </c>
      <c r="X387" s="28"/>
      <c r="Y387" s="29"/>
      <c r="Z387" s="28"/>
      <c r="AA387" s="29"/>
      <c r="AB387" s="28"/>
      <c r="AC387" s="29"/>
      <c r="AD387" s="28"/>
      <c r="AE387" s="29"/>
      <c r="AF387" s="28"/>
      <c r="AG387" s="29"/>
      <c r="AH387" s="28"/>
      <c r="AI387" s="29"/>
      <c r="AJ387" s="28"/>
      <c r="AK387" s="29"/>
      <c r="AL387" s="28"/>
      <c r="AM387" s="29"/>
      <c r="AN387" s="28"/>
      <c r="AO387" s="29"/>
      <c r="AP387" s="28"/>
      <c r="AQ387" s="29"/>
      <c r="AR387" s="28"/>
      <c r="AS387" s="29"/>
      <c r="AT387" s="28"/>
      <c r="AU387" s="29"/>
      <c r="AV387" s="28"/>
      <c r="AW387" s="29"/>
      <c r="AX387" s="28"/>
      <c r="AY387" s="29"/>
      <c r="AZ387" s="28"/>
      <c r="BA387" s="29"/>
      <c r="BB387" s="28"/>
      <c r="BC387" s="29"/>
      <c r="BD387" s="28"/>
      <c r="BE387" s="29"/>
      <c r="BF387" s="28"/>
      <c r="BG387" s="29"/>
      <c r="BH387" s="28"/>
      <c r="BI387" s="29"/>
      <c r="BJ387" s="28"/>
      <c r="BK387" s="12"/>
      <c r="BM387" s="29"/>
      <c r="BN387" s="28"/>
      <c r="BO387" s="29"/>
      <c r="BP387" s="28"/>
      <c r="BQ387" s="29"/>
      <c r="BR387" s="28"/>
      <c r="BS387" s="29"/>
      <c r="BT387" s="30"/>
    </row>
    <row r="388" spans="12:82" ht="17.100000000000001" customHeight="1">
      <c r="L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W388" s="12"/>
      <c r="BX388" s="12"/>
      <c r="BY388" s="12"/>
      <c r="BZ388" s="12"/>
      <c r="CA388" s="12"/>
      <c r="CB388" s="12"/>
      <c r="CC388" s="12"/>
      <c r="CD388" s="12"/>
    </row>
    <row r="389" spans="12:82">
      <c r="L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</row>
    <row r="390" spans="12:82">
      <c r="L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BB390" s="12"/>
      <c r="BC390" s="12"/>
      <c r="BD390" s="12"/>
      <c r="BE390" s="12"/>
      <c r="BF390" s="12"/>
      <c r="BG390" s="12"/>
      <c r="BH390" s="12"/>
      <c r="BI390" s="12"/>
    </row>
    <row r="391" spans="12:82">
      <c r="L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BB391" s="12"/>
      <c r="BC391" s="12"/>
      <c r="BD391" s="12"/>
      <c r="BE391" s="12"/>
      <c r="BF391" s="12"/>
      <c r="BG391" s="12"/>
      <c r="BH391" s="12"/>
      <c r="BI391" s="12"/>
    </row>
    <row r="392" spans="12:82">
      <c r="L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BB392" s="12"/>
      <c r="BC392" s="12"/>
      <c r="BD392" s="12"/>
      <c r="BE392" s="12"/>
      <c r="BF392" s="12"/>
      <c r="BG392" s="12"/>
      <c r="BH392" s="12"/>
      <c r="BI392" s="12"/>
    </row>
    <row r="393" spans="12:82">
      <c r="L393" s="12"/>
      <c r="O393" s="12"/>
      <c r="P393" s="116"/>
      <c r="Q393" s="116"/>
      <c r="R393" s="116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</row>
    <row r="394" spans="12:82" ht="15" customHeight="1">
      <c r="L394" s="12"/>
      <c r="M394" s="12"/>
      <c r="N394" s="116"/>
      <c r="O394" s="116"/>
      <c r="P394" s="12"/>
      <c r="Q394" s="12"/>
      <c r="R394" s="12"/>
      <c r="S394" s="116"/>
      <c r="T394" s="116"/>
      <c r="U394" s="116"/>
      <c r="V394" s="116"/>
      <c r="W394" s="116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</row>
    <row r="395" spans="12:82"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</row>
    <row r="396" spans="12:82"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</row>
    <row r="397" spans="12:82">
      <c r="L397" s="12"/>
      <c r="M397" s="12"/>
      <c r="N397" s="12"/>
      <c r="O397" s="12"/>
      <c r="P397" s="18"/>
      <c r="Q397" s="18"/>
      <c r="R397" s="18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</row>
    <row r="398" spans="12:82" ht="15" customHeight="1">
      <c r="L398" s="12"/>
      <c r="M398" s="12"/>
      <c r="N398" s="376"/>
      <c r="O398" s="22"/>
      <c r="P398" s="20"/>
      <c r="Q398" s="20"/>
      <c r="R398" s="20"/>
      <c r="S398" s="12"/>
      <c r="T398" s="19"/>
      <c r="U398" s="12"/>
      <c r="V398" s="19"/>
      <c r="W398" s="23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</row>
    <row r="399" spans="12:82" ht="15" customHeight="1">
      <c r="L399" s="12"/>
      <c r="M399" s="12"/>
      <c r="N399" s="377"/>
      <c r="O399" s="24"/>
      <c r="P399" s="27"/>
      <c r="Q399" s="28"/>
      <c r="R399" s="29"/>
      <c r="S399" s="12"/>
      <c r="T399" s="21"/>
      <c r="U399" s="12"/>
      <c r="V399" s="21"/>
      <c r="W399" s="25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</row>
    <row r="400" spans="12:82" ht="12" customHeight="1">
      <c r="L400" s="12"/>
      <c r="M400" s="12"/>
      <c r="N400" s="378"/>
      <c r="O400" s="26"/>
      <c r="P400" s="12"/>
      <c r="Q400" s="12"/>
      <c r="R400" s="12"/>
      <c r="S400" s="28"/>
      <c r="T400" s="29"/>
      <c r="U400" s="28"/>
      <c r="V400" s="29"/>
      <c r="W400" s="30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</row>
    <row r="401" spans="2:69" ht="24" customHeight="1"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</row>
    <row r="402" spans="2:69" ht="15" customHeight="1"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</row>
    <row r="403" spans="2:69" ht="15" customHeight="1">
      <c r="L403" s="12"/>
      <c r="M403" s="12"/>
      <c r="N403" s="17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</row>
    <row r="404" spans="2:69" ht="23.25" customHeight="1">
      <c r="B404" s="16" t="s">
        <v>229</v>
      </c>
      <c r="L404" s="12"/>
      <c r="M404" s="12"/>
      <c r="N404" s="12"/>
      <c r="O404" s="12"/>
      <c r="P404" s="116"/>
      <c r="Q404" s="116"/>
      <c r="R404" s="116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</row>
    <row r="405" spans="2:69" ht="15" customHeight="1">
      <c r="B405" s="16"/>
      <c r="L405" s="12"/>
      <c r="M405" s="12"/>
      <c r="N405" s="116"/>
      <c r="O405" s="116"/>
      <c r="P405" s="123"/>
      <c r="Q405" s="124"/>
      <c r="R405" s="124"/>
      <c r="S405" s="116"/>
      <c r="T405" s="116"/>
      <c r="U405" s="116"/>
      <c r="V405" s="116"/>
      <c r="W405" s="116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</row>
    <row r="406" spans="2:69" ht="15" customHeight="1">
      <c r="B406" s="16" t="s">
        <v>268</v>
      </c>
      <c r="L406" s="12"/>
      <c r="M406" s="12"/>
      <c r="N406" s="387"/>
      <c r="O406" s="388"/>
      <c r="P406" s="382"/>
      <c r="Q406" s="374"/>
      <c r="R406" s="199"/>
      <c r="S406" s="191"/>
      <c r="T406" s="385"/>
      <c r="U406" s="385"/>
      <c r="V406" s="385"/>
      <c r="W406" s="386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</row>
    <row r="407" spans="2:69" ht="15" customHeight="1">
      <c r="L407" s="12"/>
      <c r="M407" s="12"/>
      <c r="N407" s="389"/>
      <c r="O407" s="390"/>
      <c r="P407" s="33"/>
      <c r="Q407" s="34"/>
      <c r="R407" s="34"/>
      <c r="S407" s="199"/>
      <c r="T407" s="374"/>
      <c r="U407" s="374"/>
      <c r="V407" s="374"/>
      <c r="W407" s="375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</row>
    <row r="408" spans="2:69" ht="15" customHeight="1">
      <c r="L408" s="12"/>
      <c r="M408" s="12"/>
      <c r="N408" s="391"/>
      <c r="O408" s="392"/>
      <c r="P408" s="36"/>
      <c r="Q408" s="18"/>
      <c r="R408" s="19"/>
      <c r="S408" s="34"/>
      <c r="T408" s="34"/>
      <c r="U408" s="34"/>
      <c r="V408" s="34"/>
      <c r="W408" s="35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</row>
    <row r="409" spans="2:69" ht="15" customHeight="1">
      <c r="L409" s="12"/>
      <c r="M409" s="12"/>
      <c r="N409" s="376"/>
      <c r="O409" s="22"/>
      <c r="P409" s="379" t="s">
        <v>316</v>
      </c>
      <c r="Q409" s="379"/>
      <c r="R409" s="379"/>
      <c r="S409" s="379"/>
      <c r="T409" s="379"/>
      <c r="U409" s="379"/>
      <c r="V409" s="379"/>
      <c r="W409" s="379"/>
      <c r="X409" s="379"/>
      <c r="Y409" s="379"/>
      <c r="Z409" s="379"/>
      <c r="AA409" s="379"/>
      <c r="AB409" s="379"/>
      <c r="AC409" s="379"/>
      <c r="AD409" s="379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</row>
    <row r="410" spans="2:69" ht="15" customHeight="1">
      <c r="L410" s="12"/>
      <c r="M410" s="12"/>
      <c r="N410" s="377"/>
      <c r="O410" s="24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</row>
    <row r="411" spans="2:69" ht="15" customHeight="1">
      <c r="L411" s="12"/>
      <c r="M411" s="12"/>
      <c r="N411" s="377"/>
      <c r="O411" s="24"/>
      <c r="P411" s="7"/>
      <c r="Q411" s="7" t="s">
        <v>317</v>
      </c>
      <c r="R411" s="7" t="s">
        <v>141</v>
      </c>
      <c r="S411" s="7" t="s">
        <v>143</v>
      </c>
      <c r="T411" s="7" t="s">
        <v>144</v>
      </c>
      <c r="U411" s="7" t="s">
        <v>276</v>
      </c>
      <c r="V411" s="7" t="s">
        <v>147</v>
      </c>
      <c r="W411" s="7" t="s">
        <v>148</v>
      </c>
      <c r="X411" s="7" t="s">
        <v>149</v>
      </c>
      <c r="Y411" s="7" t="s">
        <v>150</v>
      </c>
      <c r="Z411" s="7" t="s">
        <v>151</v>
      </c>
      <c r="AA411" s="7" t="s">
        <v>277</v>
      </c>
      <c r="AB411" s="7" t="s">
        <v>154</v>
      </c>
      <c r="AC411" s="7" t="s">
        <v>155</v>
      </c>
      <c r="AD411" s="7" t="s">
        <v>156</v>
      </c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</row>
    <row r="412" spans="2:69" ht="15" customHeight="1">
      <c r="L412" s="12"/>
      <c r="M412" s="12"/>
      <c r="N412" s="378"/>
      <c r="O412" s="26"/>
      <c r="P412" s="213" t="s">
        <v>309</v>
      </c>
      <c r="Q412" s="214">
        <v>0.52173913043478259</v>
      </c>
      <c r="R412" s="214">
        <v>0.21739130434782608</v>
      </c>
      <c r="S412" s="214">
        <v>-0.73913043478260865</v>
      </c>
      <c r="T412" s="215">
        <v>-2.9130434782608696</v>
      </c>
      <c r="U412" s="214">
        <v>-0.69565217391304346</v>
      </c>
      <c r="V412" s="214">
        <v>-0.65217391304347838</v>
      </c>
      <c r="W412" s="214">
        <v>-0.26086956521739135</v>
      </c>
      <c r="X412" s="214">
        <v>-0.21739130434782608</v>
      </c>
      <c r="Y412" s="214">
        <v>-0.39130434782608692</v>
      </c>
      <c r="Z412" s="214">
        <v>-0.73913043478260887</v>
      </c>
      <c r="AA412" s="214">
        <v>-0.73913043478260887</v>
      </c>
      <c r="AB412" s="214">
        <v>-0.82608695652173914</v>
      </c>
      <c r="AC412" s="214">
        <v>-0.95652173913043481</v>
      </c>
      <c r="AD412" s="214">
        <v>-0.39130434782608697</v>
      </c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</row>
    <row r="413" spans="2:69" ht="15" customHeight="1">
      <c r="L413" s="12"/>
      <c r="M413" s="12"/>
      <c r="N413" s="12"/>
      <c r="O413" s="12"/>
      <c r="P413" s="213" t="s">
        <v>10</v>
      </c>
      <c r="Q413" s="214">
        <v>0.52173913043478259</v>
      </c>
      <c r="R413" s="214">
        <v>0.21739130434782608</v>
      </c>
      <c r="S413" s="214">
        <v>-0.73913043478260865</v>
      </c>
      <c r="T413" s="215">
        <v>-2.9130434782608696</v>
      </c>
      <c r="U413" s="214">
        <v>-0.69565217391304346</v>
      </c>
      <c r="V413" s="214">
        <v>-0.65217391304347838</v>
      </c>
      <c r="W413" s="214">
        <v>-0.26086956521739135</v>
      </c>
      <c r="X413" s="214">
        <v>-0.21739130434782608</v>
      </c>
      <c r="Y413" s="214">
        <v>-0.39130434782608692</v>
      </c>
      <c r="Z413" s="214">
        <v>-0.73913043478260887</v>
      </c>
      <c r="AA413" s="214">
        <v>-0.73913043478260887</v>
      </c>
      <c r="AB413" s="214">
        <v>-0.82608695652173914</v>
      </c>
      <c r="AC413" s="214">
        <v>-0.95652173913043481</v>
      </c>
      <c r="AD413" s="214">
        <v>-0.39130434782608697</v>
      </c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</row>
    <row r="414" spans="2:69" ht="15" customHeight="1"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</row>
    <row r="415" spans="2:69" ht="15" customHeight="1">
      <c r="L415" s="12"/>
      <c r="M415" s="12"/>
      <c r="N415" s="3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</row>
    <row r="416" spans="2:69" ht="15" customHeight="1">
      <c r="L416" s="12"/>
      <c r="M416" s="12"/>
      <c r="N416" s="12"/>
      <c r="O416" s="12"/>
      <c r="P416" s="200"/>
      <c r="Q416" s="200"/>
      <c r="R416" s="200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</row>
    <row r="417" spans="2:82" ht="15" customHeight="1">
      <c r="L417" s="12"/>
      <c r="M417" s="12"/>
      <c r="N417" s="116"/>
      <c r="O417" s="116"/>
      <c r="P417" s="12"/>
      <c r="Q417" s="12"/>
      <c r="R417" s="12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6"/>
      <c r="AC417" s="116"/>
      <c r="AD417" s="116"/>
      <c r="AE417" s="116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</row>
    <row r="418" spans="2:82" ht="15" customHeight="1"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 t="s">
        <v>201</v>
      </c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</row>
    <row r="419" spans="2:82">
      <c r="L419" s="12"/>
      <c r="M419" s="12"/>
      <c r="N419" s="12"/>
      <c r="O419" s="12"/>
      <c r="P419" s="18"/>
      <c r="Q419" s="18"/>
      <c r="R419" s="18"/>
      <c r="S419" s="12"/>
      <c r="T419" s="12"/>
      <c r="U419" s="12"/>
      <c r="V419" s="12"/>
      <c r="W419" s="12"/>
      <c r="X419" s="12"/>
      <c r="Y419" s="12"/>
      <c r="Z419" s="12"/>
      <c r="AA419" s="12"/>
      <c r="AB419" s="12" t="s">
        <v>103</v>
      </c>
      <c r="AC419" s="12" t="s">
        <v>104</v>
      </c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</row>
    <row r="420" spans="2:82" ht="15" customHeight="1">
      <c r="B420" s="16"/>
      <c r="L420" s="12"/>
      <c r="M420" s="12"/>
      <c r="N420" s="376"/>
      <c r="O420" s="22"/>
      <c r="P420" s="20"/>
      <c r="Q420" s="20"/>
      <c r="R420" s="20"/>
      <c r="S420" s="18"/>
      <c r="T420" s="18"/>
      <c r="U420" s="18"/>
      <c r="V420" s="19"/>
      <c r="W420" s="12"/>
      <c r="X420" s="19"/>
      <c r="Y420" s="12"/>
      <c r="Z420" s="19"/>
      <c r="AA420" s="12"/>
      <c r="AB420" s="18">
        <v>0.2105263157894737</v>
      </c>
      <c r="AC420" s="23">
        <v>0.17857142857142858</v>
      </c>
      <c r="AD420" s="19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</row>
    <row r="421" spans="2:82" ht="15" customHeight="1">
      <c r="B421" s="16"/>
      <c r="L421" s="12"/>
      <c r="M421" s="12"/>
      <c r="N421" s="376"/>
      <c r="O421" s="22"/>
      <c r="P421" s="20"/>
      <c r="Q421" s="20"/>
      <c r="R421" s="20"/>
      <c r="S421" s="18"/>
      <c r="T421" s="18"/>
      <c r="U421" s="18"/>
      <c r="V421" s="19"/>
      <c r="W421" s="12"/>
      <c r="X421" s="19"/>
      <c r="Y421" s="12"/>
      <c r="Z421" s="19"/>
      <c r="AA421" s="12"/>
      <c r="AB421" s="18"/>
      <c r="AC421" s="23"/>
      <c r="AD421" s="19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</row>
    <row r="422" spans="2:82" ht="15" customHeight="1">
      <c r="B422" s="16"/>
      <c r="L422" s="12"/>
      <c r="M422" s="12"/>
      <c r="N422" s="377"/>
      <c r="O422" s="24"/>
      <c r="P422" s="20"/>
      <c r="Q422" s="20"/>
      <c r="R422" s="20"/>
      <c r="S422" s="20"/>
      <c r="T422" s="20"/>
      <c r="U422" s="20"/>
      <c r="V422" s="21"/>
      <c r="W422" s="12"/>
      <c r="X422" s="21"/>
      <c r="Y422" s="12"/>
      <c r="Z422" s="21"/>
      <c r="AA422" s="12"/>
      <c r="AB422" s="20">
        <v>5.2631578947368425E-2</v>
      </c>
      <c r="AC422" s="25">
        <v>3.5714285714285719E-2</v>
      </c>
      <c r="AD422" s="21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</row>
    <row r="423" spans="2:82" ht="15" customHeight="1">
      <c r="B423" s="16"/>
      <c r="L423" s="12"/>
      <c r="M423" s="12"/>
      <c r="N423" s="377"/>
      <c r="O423" s="24"/>
      <c r="P423" s="20"/>
      <c r="Q423" s="20"/>
      <c r="R423" s="20"/>
      <c r="S423" s="20"/>
      <c r="T423" s="20"/>
      <c r="U423" s="20"/>
      <c r="V423" s="21"/>
      <c r="W423" s="12"/>
      <c r="X423" s="21"/>
      <c r="Y423" s="12"/>
      <c r="Z423" s="21"/>
      <c r="AA423" s="12"/>
      <c r="AB423" s="20"/>
      <c r="AC423" s="25"/>
      <c r="AD423" s="21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</row>
    <row r="424" spans="2:82" ht="15" customHeight="1">
      <c r="L424" s="12"/>
      <c r="M424" s="12"/>
      <c r="N424" s="377"/>
      <c r="O424" s="24"/>
      <c r="P424" s="27"/>
      <c r="Q424" s="28"/>
      <c r="R424" s="29"/>
      <c r="S424" s="20"/>
      <c r="T424" s="20"/>
      <c r="U424" s="20"/>
      <c r="V424" s="21"/>
      <c r="W424" s="12"/>
      <c r="X424" s="21"/>
      <c r="Y424" s="12"/>
      <c r="Z424" s="21"/>
      <c r="AA424" s="12"/>
      <c r="AB424" s="20">
        <v>0.73684210526315796</v>
      </c>
      <c r="AC424" s="25">
        <v>0.7857142857142857</v>
      </c>
      <c r="AD424" s="21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</row>
    <row r="425" spans="2:82" ht="15" customHeight="1">
      <c r="L425" s="12"/>
      <c r="M425" s="12"/>
      <c r="N425" s="378"/>
      <c r="O425" s="26"/>
      <c r="P425" s="12"/>
      <c r="Q425" s="12"/>
      <c r="R425" s="12"/>
      <c r="S425" s="28"/>
      <c r="T425" s="29"/>
      <c r="U425" s="28"/>
      <c r="V425" s="29"/>
      <c r="W425" s="28"/>
      <c r="X425" s="29"/>
      <c r="Y425" s="28"/>
      <c r="Z425" s="29"/>
      <c r="AA425" s="28"/>
      <c r="AB425" s="29"/>
      <c r="AC425" s="28"/>
      <c r="AD425" s="29"/>
      <c r="AE425" s="30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</row>
    <row r="426" spans="2:82" ht="15" customHeight="1"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</row>
    <row r="427" spans="2:82" ht="15" customHeight="1"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</row>
    <row r="428" spans="2:82" ht="15" customHeight="1">
      <c r="L428" s="12"/>
      <c r="M428" s="12"/>
      <c r="N428" s="3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</row>
    <row r="429" spans="2:82" ht="15" customHeight="1">
      <c r="L429" s="12"/>
      <c r="M429" s="12"/>
      <c r="N429" s="12"/>
      <c r="O429" s="12"/>
      <c r="P429" s="116"/>
      <c r="Q429" s="116"/>
      <c r="R429" s="116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</row>
    <row r="430" spans="2:82" ht="15" customHeight="1">
      <c r="L430" s="12"/>
      <c r="M430" s="12"/>
      <c r="N430" s="116"/>
      <c r="O430" s="116"/>
      <c r="P430" s="12"/>
      <c r="Q430" s="12"/>
      <c r="R430" s="12"/>
      <c r="S430" s="116"/>
      <c r="T430" s="116"/>
      <c r="U430" s="116"/>
      <c r="V430" s="116"/>
      <c r="W430" s="116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</row>
    <row r="431" spans="2:82" ht="15" customHeight="1"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</row>
    <row r="432" spans="2:82" ht="15" customHeight="1">
      <c r="B432" s="16" t="s">
        <v>142</v>
      </c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</row>
    <row r="433" spans="12:82" ht="15" customHeight="1">
      <c r="L433" s="12"/>
      <c r="M433" s="12"/>
      <c r="N433" s="12"/>
      <c r="O433" s="12"/>
      <c r="P433" s="18"/>
      <c r="Q433" s="18"/>
      <c r="R433" s="18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</row>
    <row r="434" spans="12:82" ht="15" customHeight="1">
      <c r="L434" s="12"/>
      <c r="M434" s="12"/>
      <c r="N434" s="376"/>
      <c r="O434" s="22"/>
      <c r="P434" s="20"/>
      <c r="Q434" s="20"/>
      <c r="R434" s="20"/>
      <c r="S434" s="23"/>
      <c r="T434" s="19"/>
      <c r="U434" s="12"/>
      <c r="V434" s="19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</row>
    <row r="435" spans="12:82" ht="15" customHeight="1">
      <c r="L435" s="12"/>
      <c r="M435" s="12"/>
      <c r="N435" s="377"/>
      <c r="O435" s="24"/>
      <c r="P435" s="20"/>
      <c r="Q435" s="20"/>
      <c r="R435" s="20"/>
      <c r="S435" s="25"/>
      <c r="T435" s="21"/>
      <c r="U435" s="12"/>
      <c r="V435" s="21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</row>
    <row r="436" spans="12:82" ht="15" customHeight="1">
      <c r="L436" s="12"/>
      <c r="M436" s="12"/>
      <c r="N436" s="377"/>
      <c r="O436" s="24"/>
      <c r="P436" s="27"/>
      <c r="Q436" s="28"/>
      <c r="R436" s="29"/>
      <c r="S436" s="25"/>
      <c r="T436" s="21"/>
      <c r="U436" s="12"/>
      <c r="V436" s="21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</row>
    <row r="437" spans="12:82" ht="15" customHeight="1">
      <c r="L437" s="12"/>
      <c r="M437" s="12"/>
      <c r="N437" s="378"/>
      <c r="O437" s="26"/>
      <c r="P437" s="12"/>
      <c r="Q437" s="12"/>
      <c r="R437" s="12"/>
      <c r="S437" s="28"/>
      <c r="T437" s="29"/>
      <c r="U437" s="28"/>
      <c r="V437" s="29"/>
      <c r="W437" s="30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</row>
    <row r="438" spans="12:82" ht="15" customHeight="1"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</row>
    <row r="439" spans="12:82" ht="15" customHeight="1"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</row>
    <row r="440" spans="12:82" ht="15" customHeight="1">
      <c r="L440" s="12"/>
      <c r="M440" s="12"/>
      <c r="N440" s="17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</row>
    <row r="441" spans="12:82" ht="15" customHeight="1">
      <c r="L441" s="12"/>
      <c r="M441" s="12"/>
      <c r="N441" s="12"/>
      <c r="O441" s="12"/>
      <c r="P441" s="116"/>
      <c r="Q441" s="116"/>
      <c r="R441" s="116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</row>
    <row r="442" spans="12:82" ht="15" customHeight="1">
      <c r="L442" s="12"/>
      <c r="M442" s="12"/>
      <c r="N442" s="116"/>
      <c r="O442" s="116"/>
      <c r="P442" s="12"/>
      <c r="Q442" s="12"/>
      <c r="R442" s="12"/>
      <c r="S442" s="116"/>
      <c r="T442" s="116"/>
      <c r="U442" s="116"/>
      <c r="V442" s="116"/>
      <c r="W442" s="116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</row>
    <row r="443" spans="12:82" ht="15" customHeight="1"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</row>
    <row r="444" spans="12:82" ht="15" customHeight="1"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</row>
    <row r="445" spans="12:82" ht="15" customHeight="1">
      <c r="L445" s="12"/>
      <c r="M445" s="12"/>
      <c r="N445" s="12"/>
      <c r="O445" s="12"/>
      <c r="P445" s="18"/>
      <c r="Q445" s="18"/>
      <c r="R445" s="18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</row>
    <row r="446" spans="12:82" ht="15" customHeight="1">
      <c r="L446" s="12"/>
      <c r="M446" s="12"/>
      <c r="N446" s="376"/>
      <c r="O446" s="22"/>
      <c r="P446" s="20"/>
      <c r="Q446" s="20"/>
      <c r="R446" s="20"/>
      <c r="S446" s="23"/>
      <c r="T446" s="19"/>
      <c r="U446" s="12"/>
      <c r="V446" s="19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</row>
    <row r="447" spans="12:82" ht="15" customHeight="1">
      <c r="L447" s="12"/>
      <c r="M447" s="12"/>
      <c r="N447" s="377"/>
      <c r="O447" s="24"/>
      <c r="P447" s="20"/>
      <c r="Q447" s="20"/>
      <c r="R447" s="20"/>
      <c r="S447" s="25"/>
      <c r="T447" s="21"/>
      <c r="U447" s="12"/>
      <c r="V447" s="21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</row>
    <row r="448" spans="12:82" ht="15" customHeight="1">
      <c r="L448" s="12"/>
      <c r="M448" s="12"/>
      <c r="N448" s="377"/>
      <c r="O448" s="24"/>
      <c r="P448" s="27"/>
      <c r="Q448" s="28"/>
      <c r="R448" s="29"/>
      <c r="S448" s="25"/>
      <c r="T448" s="21"/>
      <c r="U448" s="12"/>
      <c r="V448" s="21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</row>
    <row r="449" spans="2:82" ht="15" customHeight="1">
      <c r="L449" s="12"/>
      <c r="M449" s="12"/>
      <c r="N449" s="378"/>
      <c r="O449" s="26"/>
      <c r="P449" s="12"/>
      <c r="Q449" s="12"/>
      <c r="R449" s="12"/>
      <c r="S449" s="28"/>
      <c r="T449" s="29"/>
      <c r="U449" s="28"/>
      <c r="V449" s="29"/>
      <c r="W449" s="30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</row>
    <row r="450" spans="2:82" ht="15" customHeight="1"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</row>
    <row r="451" spans="2:82" ht="15" customHeight="1"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</row>
    <row r="452" spans="2:82" ht="15" customHeight="1">
      <c r="L452" s="12"/>
      <c r="M452" s="12"/>
      <c r="N452" s="3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</row>
    <row r="453" spans="2:82" ht="15" customHeight="1">
      <c r="L453" s="12"/>
      <c r="M453" s="12"/>
      <c r="N453" s="12"/>
      <c r="O453" s="12"/>
      <c r="P453" s="116"/>
      <c r="Q453" s="116"/>
      <c r="R453" s="116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</row>
    <row r="454" spans="2:82" ht="15" customHeight="1">
      <c r="L454" s="12"/>
      <c r="M454" s="12"/>
      <c r="N454" s="116"/>
      <c r="O454" s="116"/>
      <c r="P454" s="12"/>
      <c r="Q454" s="12"/>
      <c r="R454" s="12"/>
      <c r="S454" s="116"/>
      <c r="T454" s="116"/>
      <c r="U454" s="116"/>
      <c r="V454" s="116"/>
      <c r="W454" s="116"/>
      <c r="X454" s="116"/>
      <c r="Y454" s="116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</row>
    <row r="455" spans="2:82" ht="15" customHeight="1"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</row>
    <row r="456" spans="2:82" ht="15" customHeight="1"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</row>
    <row r="457" spans="2:82" ht="15" customHeight="1">
      <c r="B457" s="16" t="s">
        <v>146</v>
      </c>
      <c r="L457" s="12"/>
      <c r="M457" s="12"/>
      <c r="N457" s="12"/>
      <c r="O457" s="12"/>
      <c r="P457" s="18"/>
      <c r="Q457" s="18"/>
      <c r="R457" s="18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</row>
    <row r="458" spans="2:82" ht="15" customHeight="1">
      <c r="L458" s="12"/>
      <c r="M458" s="12"/>
      <c r="N458" s="376"/>
      <c r="O458" s="22"/>
      <c r="P458" s="18"/>
      <c r="Q458" s="18"/>
      <c r="R458" s="18"/>
      <c r="S458" s="18"/>
      <c r="T458" s="23"/>
      <c r="U458" s="12"/>
      <c r="V458" s="19"/>
      <c r="W458" s="12"/>
      <c r="X458" s="19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</row>
    <row r="459" spans="2:82" ht="15" customHeight="1">
      <c r="L459" s="12"/>
      <c r="M459" s="12"/>
      <c r="N459" s="376"/>
      <c r="O459" s="22"/>
      <c r="P459" s="18"/>
      <c r="Q459" s="18"/>
      <c r="R459" s="18"/>
      <c r="S459" s="18"/>
      <c r="T459" s="23"/>
      <c r="U459" s="12"/>
      <c r="V459" s="19"/>
      <c r="W459" s="12"/>
      <c r="X459" s="19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</row>
    <row r="460" spans="2:82" ht="15" customHeight="1">
      <c r="L460" s="12"/>
      <c r="M460" s="12"/>
      <c r="N460" s="376"/>
      <c r="O460" s="22"/>
      <c r="P460" s="18"/>
      <c r="Q460" s="18"/>
      <c r="R460" s="18"/>
      <c r="S460" s="18"/>
      <c r="T460" s="23"/>
      <c r="U460" s="12"/>
      <c r="V460" s="19"/>
      <c r="W460" s="12"/>
      <c r="X460" s="19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</row>
    <row r="461" spans="2:82" ht="15" customHeight="1">
      <c r="L461" s="12"/>
      <c r="M461" s="12"/>
      <c r="N461" s="376"/>
      <c r="O461" s="22"/>
      <c r="P461" s="18"/>
      <c r="Q461" s="18"/>
      <c r="R461" s="18"/>
      <c r="S461" s="18"/>
      <c r="T461" s="23"/>
      <c r="U461" s="12"/>
      <c r="V461" s="19"/>
      <c r="W461" s="12"/>
      <c r="X461" s="19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</row>
    <row r="462" spans="2:82" ht="15" customHeight="1">
      <c r="L462" s="12"/>
      <c r="M462" s="12"/>
      <c r="N462" s="376"/>
      <c r="O462" s="22"/>
      <c r="P462" s="18"/>
      <c r="Q462" s="18"/>
      <c r="R462" s="18"/>
      <c r="S462" s="18"/>
      <c r="T462" s="23"/>
      <c r="U462" s="12"/>
      <c r="V462" s="19"/>
      <c r="W462" s="12"/>
      <c r="X462" s="19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</row>
    <row r="463" spans="2:82" ht="15" customHeight="1">
      <c r="L463" s="12"/>
      <c r="M463" s="12"/>
      <c r="N463" s="376"/>
      <c r="O463" s="22"/>
      <c r="P463" s="18"/>
      <c r="Q463" s="18"/>
      <c r="R463" s="18"/>
      <c r="S463" s="18"/>
      <c r="T463" s="23"/>
      <c r="U463" s="12"/>
      <c r="V463" s="19"/>
      <c r="W463" s="12"/>
      <c r="X463" s="19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</row>
    <row r="464" spans="2:82" ht="15" customHeight="1">
      <c r="L464" s="12"/>
      <c r="M464" s="12"/>
      <c r="N464" s="376"/>
      <c r="O464" s="22"/>
      <c r="P464" s="18"/>
      <c r="Q464" s="18"/>
      <c r="R464" s="18"/>
      <c r="S464" s="18"/>
      <c r="T464" s="23"/>
      <c r="U464" s="12"/>
      <c r="V464" s="19"/>
      <c r="W464" s="12"/>
      <c r="X464" s="19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</row>
    <row r="465" spans="12:82" ht="15" customHeight="1">
      <c r="L465" s="12"/>
      <c r="M465" s="12"/>
      <c r="N465" s="376"/>
      <c r="O465" s="22"/>
      <c r="P465" s="18"/>
      <c r="Q465" s="18"/>
      <c r="R465" s="18"/>
      <c r="S465" s="18"/>
      <c r="T465" s="23"/>
      <c r="U465" s="12"/>
      <c r="V465" s="19"/>
      <c r="W465" s="12"/>
      <c r="X465" s="19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</row>
    <row r="466" spans="12:82" ht="15" customHeight="1">
      <c r="L466" s="12"/>
      <c r="M466" s="12"/>
      <c r="N466" s="376"/>
      <c r="O466" s="22"/>
      <c r="P466" s="18"/>
      <c r="Q466" s="18"/>
      <c r="R466" s="18"/>
      <c r="S466" s="18"/>
      <c r="T466" s="23"/>
      <c r="U466" s="12"/>
      <c r="V466" s="19"/>
      <c r="W466" s="12"/>
      <c r="X466" s="19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</row>
    <row r="467" spans="12:82" ht="15" customHeight="1">
      <c r="L467" s="12"/>
      <c r="M467" s="12"/>
      <c r="N467" s="376"/>
      <c r="O467" s="22"/>
      <c r="P467" s="18"/>
      <c r="Q467" s="18"/>
      <c r="R467" s="18"/>
      <c r="S467" s="18"/>
      <c r="T467" s="23"/>
      <c r="U467" s="12"/>
      <c r="V467" s="19"/>
      <c r="W467" s="12"/>
      <c r="X467" s="19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</row>
    <row r="468" spans="12:82" ht="15" customHeight="1">
      <c r="L468" s="12"/>
      <c r="M468" s="12"/>
      <c r="N468" s="376"/>
      <c r="O468" s="22"/>
      <c r="P468" s="18"/>
      <c r="Q468" s="18"/>
      <c r="R468" s="18"/>
      <c r="S468" s="18"/>
      <c r="T468" s="23"/>
      <c r="U468" s="12"/>
      <c r="V468" s="19"/>
      <c r="W468" s="12"/>
      <c r="X468" s="19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</row>
    <row r="469" spans="12:82" ht="15" customHeight="1">
      <c r="L469" s="12"/>
      <c r="M469" s="12"/>
      <c r="N469" s="376"/>
      <c r="O469" s="22"/>
      <c r="P469" s="18"/>
      <c r="Q469" s="18"/>
      <c r="R469" s="18"/>
      <c r="S469" s="18"/>
      <c r="T469" s="23"/>
      <c r="U469" s="12"/>
      <c r="V469" s="19"/>
      <c r="W469" s="12"/>
      <c r="X469" s="19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</row>
    <row r="470" spans="12:82" ht="15" customHeight="1">
      <c r="L470" s="12"/>
      <c r="M470" s="12"/>
      <c r="N470" s="376"/>
      <c r="O470" s="22"/>
      <c r="P470" s="18"/>
      <c r="Q470" s="18"/>
      <c r="R470" s="18"/>
      <c r="S470" s="18"/>
      <c r="T470" s="23"/>
      <c r="U470" s="12"/>
      <c r="V470" s="19"/>
      <c r="W470" s="12"/>
      <c r="X470" s="19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</row>
    <row r="471" spans="12:82" ht="15" customHeight="1">
      <c r="L471" s="12"/>
      <c r="M471" s="12"/>
      <c r="N471" s="376"/>
      <c r="O471" s="22"/>
      <c r="P471" s="18"/>
      <c r="Q471" s="18"/>
      <c r="R471" s="18"/>
      <c r="S471" s="18"/>
      <c r="T471" s="23"/>
      <c r="U471" s="12"/>
      <c r="V471" s="19"/>
      <c r="W471" s="12"/>
      <c r="X471" s="19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</row>
    <row r="472" spans="12:82" ht="15" customHeight="1">
      <c r="L472" s="12"/>
      <c r="M472" s="12"/>
      <c r="N472" s="376"/>
      <c r="O472" s="22"/>
      <c r="P472" s="18"/>
      <c r="Q472" s="18"/>
      <c r="R472" s="18"/>
      <c r="S472" s="18"/>
      <c r="T472" s="23"/>
      <c r="U472" s="12"/>
      <c r="V472" s="19"/>
      <c r="W472" s="12"/>
      <c r="X472" s="19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</row>
    <row r="473" spans="12:82" ht="15" customHeight="1">
      <c r="L473" s="12"/>
      <c r="M473" s="12"/>
      <c r="N473" s="376"/>
      <c r="O473" s="22"/>
      <c r="P473" s="18"/>
      <c r="Q473" s="18"/>
      <c r="R473" s="18"/>
      <c r="S473" s="18"/>
      <c r="T473" s="23"/>
      <c r="U473" s="12"/>
      <c r="V473" s="19"/>
      <c r="W473" s="12"/>
      <c r="X473" s="19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</row>
    <row r="474" spans="12:82" ht="15" customHeight="1">
      <c r="L474" s="12"/>
      <c r="M474" s="12"/>
      <c r="N474" s="376"/>
      <c r="O474" s="22"/>
      <c r="P474" s="18"/>
      <c r="Q474" s="18"/>
      <c r="R474" s="18"/>
      <c r="S474" s="18"/>
      <c r="T474" s="23"/>
      <c r="U474" s="12"/>
      <c r="V474" s="19"/>
      <c r="W474" s="12"/>
      <c r="X474" s="19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</row>
    <row r="475" spans="12:82" ht="15" customHeight="1">
      <c r="L475" s="12"/>
      <c r="M475" s="12"/>
      <c r="N475" s="376"/>
      <c r="O475" s="22"/>
      <c r="P475" s="18"/>
      <c r="Q475" s="18"/>
      <c r="R475" s="18"/>
      <c r="S475" s="18"/>
      <c r="T475" s="23"/>
      <c r="U475" s="12"/>
      <c r="V475" s="19"/>
      <c r="W475" s="12"/>
      <c r="X475" s="19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</row>
    <row r="476" spans="12:82" ht="15" customHeight="1">
      <c r="L476" s="12"/>
      <c r="M476" s="12"/>
      <c r="N476" s="376"/>
      <c r="O476" s="22"/>
      <c r="P476" s="18"/>
      <c r="Q476" s="18"/>
      <c r="R476" s="18"/>
      <c r="S476" s="18"/>
      <c r="T476" s="23"/>
      <c r="U476" s="12"/>
      <c r="V476" s="19"/>
      <c r="W476" s="12"/>
      <c r="X476" s="19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</row>
    <row r="477" spans="12:82" ht="15" customHeight="1">
      <c r="L477" s="12"/>
      <c r="M477" s="12"/>
      <c r="N477" s="376"/>
      <c r="O477" s="22"/>
      <c r="P477" s="18"/>
      <c r="Q477" s="18"/>
      <c r="R477" s="18"/>
      <c r="S477" s="18"/>
      <c r="T477" s="23"/>
      <c r="U477" s="12"/>
      <c r="V477" s="19"/>
      <c r="W477" s="12"/>
      <c r="X477" s="19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</row>
    <row r="478" spans="12:82" ht="15" customHeight="1">
      <c r="L478" s="12"/>
      <c r="M478" s="12"/>
      <c r="N478" s="376"/>
      <c r="O478" s="22"/>
      <c r="P478" s="18"/>
      <c r="Q478" s="18"/>
      <c r="R478" s="18"/>
      <c r="S478" s="18"/>
      <c r="T478" s="23"/>
      <c r="U478" s="12"/>
      <c r="V478" s="19"/>
      <c r="W478" s="12"/>
      <c r="X478" s="19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</row>
    <row r="479" spans="12:82" ht="15" customHeight="1">
      <c r="L479" s="12"/>
      <c r="M479" s="12"/>
      <c r="N479" s="376"/>
      <c r="O479" s="22"/>
      <c r="P479" s="18"/>
      <c r="Q479" s="18"/>
      <c r="R479" s="18"/>
      <c r="S479" s="18"/>
      <c r="T479" s="23"/>
      <c r="U479" s="12"/>
      <c r="V479" s="19"/>
      <c r="W479" s="12"/>
      <c r="X479" s="19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</row>
    <row r="480" spans="12:82" ht="15" customHeight="1">
      <c r="L480" s="12"/>
      <c r="M480" s="12"/>
      <c r="N480" s="376"/>
      <c r="O480" s="22"/>
      <c r="P480" s="18"/>
      <c r="Q480" s="18"/>
      <c r="R480" s="18"/>
      <c r="S480" s="18"/>
      <c r="T480" s="23"/>
      <c r="U480" s="12"/>
      <c r="V480" s="19"/>
      <c r="W480" s="12"/>
      <c r="X480" s="19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</row>
    <row r="481" spans="2:82" ht="15" customHeight="1">
      <c r="L481" s="12"/>
      <c r="M481" s="12"/>
      <c r="N481" s="376"/>
      <c r="O481" s="22"/>
      <c r="P481" s="20"/>
      <c r="Q481" s="20"/>
      <c r="R481" s="20"/>
      <c r="S481" s="18"/>
      <c r="T481" s="23"/>
      <c r="U481" s="12"/>
      <c r="V481" s="19"/>
      <c r="W481" s="12"/>
      <c r="X481" s="19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</row>
    <row r="482" spans="2:82" ht="15" customHeight="1">
      <c r="L482" s="12"/>
      <c r="M482" s="12"/>
      <c r="N482" s="377"/>
      <c r="O482" s="24"/>
      <c r="P482" s="20"/>
      <c r="Q482" s="20"/>
      <c r="R482" s="20"/>
      <c r="S482" s="20"/>
      <c r="T482" s="25"/>
      <c r="U482" s="12"/>
      <c r="V482" s="21"/>
      <c r="W482" s="12"/>
      <c r="X482" s="21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</row>
    <row r="483" spans="2:82" ht="15" customHeight="1">
      <c r="L483" s="12"/>
      <c r="M483" s="12"/>
      <c r="N483" s="377"/>
      <c r="O483" s="24"/>
      <c r="P483" s="27"/>
      <c r="Q483" s="28"/>
      <c r="R483" s="29"/>
      <c r="S483" s="20"/>
      <c r="T483" s="25"/>
      <c r="U483" s="12"/>
      <c r="V483" s="21"/>
      <c r="W483" s="12"/>
      <c r="X483" s="21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</row>
    <row r="484" spans="2:82" ht="15" customHeight="1">
      <c r="L484" s="12"/>
      <c r="M484" s="12"/>
      <c r="N484" s="378"/>
      <c r="O484" s="26"/>
      <c r="P484" s="12"/>
      <c r="Q484" s="12"/>
      <c r="R484" s="12"/>
      <c r="S484" s="28"/>
      <c r="T484" s="29"/>
      <c r="U484" s="28"/>
      <c r="V484" s="29"/>
      <c r="W484" s="28"/>
      <c r="X484" s="29"/>
      <c r="Y484" s="30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</row>
    <row r="485" spans="2:82" ht="15" customHeight="1"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</row>
    <row r="486" spans="2:82" ht="15" customHeight="1">
      <c r="B486" s="16" t="s">
        <v>153</v>
      </c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</row>
    <row r="487" spans="2:82" ht="15" customHeight="1"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</row>
    <row r="488" spans="2:82" ht="15" customHeight="1"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</row>
    <row r="489" spans="2:82" ht="15" customHeight="1"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</row>
    <row r="490" spans="2:82" ht="15" customHeight="1"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</row>
    <row r="491" spans="2:82" ht="15" customHeight="1"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</row>
    <row r="492" spans="2:82" ht="15" customHeight="1"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</row>
    <row r="493" spans="2:82" ht="15" customHeight="1"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</row>
    <row r="494" spans="2:82" ht="15" customHeight="1"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</row>
    <row r="495" spans="2:82" ht="15" customHeight="1"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</row>
    <row r="496" spans="2:82" ht="15" customHeight="1"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</row>
    <row r="497" spans="2:82" ht="15" customHeight="1"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</row>
    <row r="498" spans="2:82" ht="15" customHeight="1"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</row>
    <row r="499" spans="2:82" ht="15" customHeight="1"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</row>
    <row r="500" spans="2:82" ht="15" customHeight="1">
      <c r="B500" s="16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</row>
    <row r="501" spans="2:82" ht="15" customHeight="1"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</row>
    <row r="502" spans="2:82" ht="15" customHeight="1"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</row>
    <row r="503" spans="2:82" ht="15" customHeight="1"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</row>
    <row r="504" spans="2:82" ht="15" customHeight="1"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</row>
    <row r="505" spans="2:82" ht="15" customHeight="1"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</row>
    <row r="506" spans="2:82" ht="15" customHeight="1">
      <c r="L506" s="12"/>
      <c r="M506" s="12"/>
      <c r="N506" s="12"/>
      <c r="O506" s="12"/>
      <c r="P506" s="140"/>
      <c r="Q506" s="140"/>
      <c r="R506" s="140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</row>
    <row r="507" spans="2:82" ht="15" customHeight="1">
      <c r="L507" s="12"/>
      <c r="M507" s="12"/>
      <c r="N507" s="140"/>
      <c r="O507" s="140"/>
      <c r="P507" s="12"/>
      <c r="Q507" s="12"/>
      <c r="R507" s="12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</row>
    <row r="508" spans="2:82" ht="15" customHeight="1">
      <c r="L508" s="12"/>
      <c r="M508" s="12"/>
      <c r="N508" s="12"/>
      <c r="O508" s="12"/>
      <c r="P508" s="109"/>
      <c r="Q508" s="109"/>
      <c r="R508" s="109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</row>
    <row r="509" spans="2:82" ht="15" customHeight="1"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 t="s">
        <v>156</v>
      </c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</row>
    <row r="510" spans="2:82" ht="15" customHeight="1">
      <c r="L510" s="12"/>
      <c r="M510" s="12"/>
      <c r="N510" s="141"/>
      <c r="O510" s="142"/>
      <c r="P510" s="143"/>
      <c r="Q510" s="143"/>
      <c r="R510" s="142"/>
      <c r="S510" s="143"/>
      <c r="T510" s="142"/>
      <c r="U510" s="142"/>
      <c r="V510" s="142"/>
      <c r="W510" s="143"/>
      <c r="X510" s="142"/>
      <c r="Y510" s="143"/>
      <c r="Z510" s="142"/>
      <c r="AA510" s="142"/>
      <c r="AB510" s="142">
        <v>-1.0769230769230769</v>
      </c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</row>
    <row r="511" spans="2:82" ht="42.75" customHeight="1" thickBot="1">
      <c r="B511" s="97" t="s">
        <v>230</v>
      </c>
      <c r="C511" s="98"/>
      <c r="D511" s="99"/>
      <c r="E511" s="99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48"/>
      <c r="R511" s="148"/>
      <c r="S511" s="148"/>
      <c r="T511" s="142"/>
      <c r="U511" s="142"/>
      <c r="V511" s="143"/>
      <c r="W511" s="143"/>
      <c r="X511" s="143"/>
      <c r="Y511" s="143"/>
      <c r="Z511" s="143"/>
      <c r="AA511" s="143"/>
      <c r="AB511" s="142">
        <v>0</v>
      </c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</row>
    <row r="512" spans="2:82" ht="15" customHeight="1">
      <c r="B512" s="76" t="s">
        <v>270</v>
      </c>
      <c r="M512" s="7"/>
      <c r="N512" s="7"/>
      <c r="O512" s="7"/>
      <c r="P512" s="7"/>
      <c r="Q512" s="7"/>
      <c r="R512" s="7"/>
      <c r="S512" s="7"/>
      <c r="T512" s="142"/>
      <c r="U512" s="142"/>
      <c r="V512" s="142"/>
      <c r="W512" s="142"/>
      <c r="X512" s="142"/>
      <c r="Y512" s="143"/>
      <c r="Z512" s="142"/>
      <c r="AA512" s="143"/>
      <c r="AB512" s="143">
        <v>-0.27499999999999991</v>
      </c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</row>
    <row r="513" spans="12:82" ht="15" customHeight="1">
      <c r="L513" s="12"/>
      <c r="M513" s="12"/>
      <c r="N513" s="141"/>
      <c r="O513" s="142"/>
      <c r="P513" s="12"/>
      <c r="Q513" s="12"/>
      <c r="R513" s="12"/>
      <c r="S513" s="142"/>
      <c r="T513" s="142"/>
      <c r="U513" s="142"/>
      <c r="V513" s="142"/>
      <c r="W513" s="143"/>
      <c r="X513" s="142"/>
      <c r="Y513" s="143"/>
      <c r="Z513" s="142"/>
      <c r="AA513" s="143"/>
      <c r="AB513" s="143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</row>
    <row r="514" spans="12:82" ht="15" customHeight="1"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</row>
    <row r="515" spans="12:82" ht="15" customHeight="1"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</row>
    <row r="516" spans="12:82" ht="15" customHeight="1"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</row>
    <row r="517" spans="12:82" ht="15" customHeight="1"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</row>
    <row r="518" spans="12:82" ht="15" customHeight="1">
      <c r="L518" s="12"/>
      <c r="M518" s="12"/>
      <c r="N518" s="12"/>
      <c r="O518" s="7"/>
      <c r="P518" s="7" t="s">
        <v>301</v>
      </c>
      <c r="Q518" s="7"/>
      <c r="R518" s="7"/>
      <c r="S518" s="7"/>
      <c r="T518" s="7" t="s">
        <v>302</v>
      </c>
      <c r="U518" s="7"/>
      <c r="V518" s="7"/>
      <c r="W518" s="7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</row>
    <row r="519" spans="12:82" ht="15" customHeight="1">
      <c r="L519" s="12"/>
      <c r="M519" s="12"/>
      <c r="N519" s="12"/>
      <c r="O519" s="7"/>
      <c r="P519" s="7" t="s">
        <v>26</v>
      </c>
      <c r="Q519" s="7"/>
      <c r="R519" s="7" t="s">
        <v>27</v>
      </c>
      <c r="S519" s="7"/>
      <c r="T519" s="7" t="s">
        <v>26</v>
      </c>
      <c r="U519" s="7"/>
      <c r="V519" s="7" t="s">
        <v>27</v>
      </c>
      <c r="W519" s="7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</row>
    <row r="520" spans="12:82" ht="15" customHeight="1">
      <c r="L520" s="12"/>
      <c r="M520" s="12"/>
      <c r="N520" s="12"/>
      <c r="O520" s="7"/>
      <c r="P520" s="7" t="s">
        <v>4</v>
      </c>
      <c r="Q520" s="7" t="s">
        <v>5</v>
      </c>
      <c r="R520" s="7" t="s">
        <v>4</v>
      </c>
      <c r="S520" s="7" t="s">
        <v>5</v>
      </c>
      <c r="T520" s="7" t="s">
        <v>4</v>
      </c>
      <c r="U520" s="7" t="s">
        <v>5</v>
      </c>
      <c r="V520" s="7" t="s">
        <v>4</v>
      </c>
      <c r="W520" s="7" t="s">
        <v>5</v>
      </c>
      <c r="X520" s="12"/>
      <c r="Y520" s="12"/>
      <c r="Z520" s="12"/>
      <c r="AA520" s="12"/>
      <c r="AB520" s="12"/>
      <c r="AC520" s="12"/>
      <c r="AD520" s="12"/>
      <c r="AE520" s="12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</row>
    <row r="521" spans="12:82" ht="15" customHeight="1">
      <c r="L521" s="12"/>
      <c r="M521" s="12"/>
      <c r="N521" s="12"/>
      <c r="O521" s="209" t="s">
        <v>309</v>
      </c>
      <c r="P521" s="217">
        <v>19</v>
      </c>
      <c r="Q521" s="210">
        <v>0.79166666666666674</v>
      </c>
      <c r="R521" s="217">
        <v>5</v>
      </c>
      <c r="S521" s="210">
        <v>0.20833333333333331</v>
      </c>
      <c r="T521" s="217">
        <v>22</v>
      </c>
      <c r="U521" s="210">
        <v>0.91666666666666674</v>
      </c>
      <c r="V521" s="217">
        <v>2</v>
      </c>
      <c r="W521" s="210">
        <v>8.3333333333333343E-2</v>
      </c>
      <c r="X521" s="12"/>
      <c r="Y521" s="12"/>
      <c r="Z521" s="12"/>
      <c r="AA521" s="12"/>
      <c r="AB521" s="12"/>
      <c r="AC521" s="12"/>
      <c r="AD521" s="12"/>
      <c r="AE521" s="12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</row>
    <row r="522" spans="12:82" ht="15" customHeight="1"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</row>
    <row r="523" spans="12:82" ht="15" customHeight="1">
      <c r="L523" s="12"/>
      <c r="M523" s="12"/>
      <c r="N523" s="12"/>
      <c r="O523" s="12"/>
      <c r="P523" s="12"/>
      <c r="Q523" s="12" t="s">
        <v>240</v>
      </c>
      <c r="R523" s="12" t="s">
        <v>318</v>
      </c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</row>
    <row r="524" spans="12:82" ht="15" customHeight="1">
      <c r="L524" s="12"/>
      <c r="M524" s="12"/>
      <c r="N524" s="12"/>
      <c r="O524" s="12"/>
      <c r="P524" s="12"/>
      <c r="Q524" s="216">
        <f>5/7</f>
        <v>0.7142857142857143</v>
      </c>
      <c r="R524" s="216">
        <f>1-Q524</f>
        <v>0.2857142857142857</v>
      </c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</row>
    <row r="525" spans="12:82" ht="15" customHeight="1"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</row>
    <row r="526" spans="12:82" ht="15" customHeight="1">
      <c r="L526" s="12"/>
      <c r="M526" s="12"/>
      <c r="N526" s="12"/>
      <c r="O526" s="12"/>
      <c r="P526" s="7"/>
      <c r="Q526" s="7"/>
      <c r="R526" s="7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</row>
    <row r="527" spans="12:82" ht="15" customHeight="1"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</row>
    <row r="528" spans="12:82" ht="30" customHeight="1"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</row>
    <row r="529" spans="2:82" ht="15" customHeight="1"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</row>
    <row r="530" spans="2:82" ht="15" customHeight="1"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</row>
    <row r="531" spans="2:82" ht="15" customHeight="1"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</row>
    <row r="532" spans="2:82" ht="15" customHeight="1">
      <c r="M532" s="7"/>
      <c r="N532" s="7"/>
      <c r="O532" s="7"/>
      <c r="P532" s="7"/>
      <c r="Q532" s="7"/>
      <c r="R532" s="168"/>
      <c r="S532" s="168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</row>
    <row r="533" spans="2:82" ht="15" customHeight="1">
      <c r="M533" s="7"/>
      <c r="N533" s="169"/>
      <c r="O533" s="169"/>
      <c r="P533" s="169"/>
      <c r="Q533" s="169"/>
      <c r="R533" s="168"/>
      <c r="S533" s="168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</row>
    <row r="534" spans="2:82" ht="15" customHeight="1">
      <c r="M534" s="7"/>
      <c r="N534" s="169"/>
      <c r="O534" s="169"/>
      <c r="P534" s="169"/>
      <c r="Q534" s="169"/>
      <c r="R534" s="168"/>
      <c r="S534" s="168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</row>
    <row r="535" spans="2:82" ht="15" customHeight="1">
      <c r="M535" s="7"/>
      <c r="N535" s="78"/>
      <c r="O535" s="169"/>
      <c r="P535" s="169"/>
      <c r="Q535" s="169"/>
      <c r="R535" s="168"/>
      <c r="S535" s="168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</row>
    <row r="536" spans="2:82" ht="15" customHeight="1">
      <c r="M536" s="7"/>
      <c r="N536" s="82"/>
      <c r="O536" s="169"/>
      <c r="P536" s="169"/>
      <c r="Q536" s="169"/>
      <c r="R536" s="168"/>
      <c r="S536" s="168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</row>
    <row r="537" spans="2:82" ht="21.75" customHeight="1">
      <c r="B537" s="75" t="s">
        <v>231</v>
      </c>
      <c r="M537" s="7"/>
      <c r="N537" s="82"/>
      <c r="O537" s="169"/>
      <c r="P537" s="169"/>
      <c r="Q537" s="169"/>
      <c r="R537" s="168"/>
      <c r="S537" s="168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</row>
    <row r="538" spans="2:82" ht="15" customHeight="1">
      <c r="B538" s="16"/>
      <c r="M538" s="7"/>
      <c r="N538" s="169"/>
      <c r="O538" s="169"/>
      <c r="P538" s="169"/>
      <c r="Q538" s="169"/>
      <c r="R538" s="168"/>
      <c r="S538" s="168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</row>
    <row r="539" spans="2:82" ht="15" customHeight="1">
      <c r="B539" s="16" t="s">
        <v>158</v>
      </c>
      <c r="L539" s="7"/>
      <c r="M539" s="7"/>
      <c r="N539" s="169"/>
      <c r="O539" s="169"/>
      <c r="P539" s="169"/>
      <c r="Q539" s="169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</row>
    <row r="540" spans="2:82" ht="15" customHeight="1">
      <c r="L540" s="7"/>
      <c r="M540" s="7"/>
      <c r="N540" s="169"/>
      <c r="O540" s="169"/>
      <c r="P540" s="169"/>
      <c r="Q540" s="169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</row>
    <row r="541" spans="2:82" ht="15" customHeight="1">
      <c r="L541" s="7"/>
      <c r="M541" s="7"/>
      <c r="N541" s="7" t="s">
        <v>159</v>
      </c>
      <c r="O541" s="7"/>
      <c r="P541" s="7"/>
      <c r="Q541" s="7"/>
      <c r="R541" s="7"/>
      <c r="S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</row>
    <row r="542" spans="2:82" ht="15" customHeight="1"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</row>
    <row r="543" spans="2:82" ht="15" customHeight="1">
      <c r="L543" s="7"/>
      <c r="M543" s="7"/>
      <c r="N543" s="7" t="s">
        <v>64</v>
      </c>
      <c r="O543" s="7" t="s">
        <v>65</v>
      </c>
      <c r="P543" s="7" t="s">
        <v>160</v>
      </c>
      <c r="Q543" s="7" t="s">
        <v>161</v>
      </c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</row>
    <row r="544" spans="2:82" ht="15" customHeight="1">
      <c r="L544" s="7"/>
      <c r="M544" s="209" t="s">
        <v>309</v>
      </c>
      <c r="N544" s="210">
        <v>0.8</v>
      </c>
      <c r="O544" s="210">
        <v>0</v>
      </c>
      <c r="P544" s="210">
        <v>0.2</v>
      </c>
      <c r="Q544" s="210">
        <v>0</v>
      </c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</row>
    <row r="545" spans="12:82" ht="15" customHeight="1">
      <c r="L545" s="7"/>
      <c r="M545" s="7"/>
      <c r="N545" s="169"/>
      <c r="O545" s="169"/>
      <c r="P545" s="169"/>
      <c r="Q545" s="169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</row>
    <row r="546" spans="12:82" ht="15" customHeight="1"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</row>
    <row r="547" spans="12:82" ht="15" customHeight="1"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</row>
    <row r="548" spans="12:82" ht="15" customHeight="1"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</row>
    <row r="549" spans="12:82" ht="15" customHeight="1"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</row>
    <row r="550" spans="12:82" ht="15" customHeight="1"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</row>
    <row r="551" spans="12:82" ht="15" customHeight="1"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</row>
    <row r="552" spans="12:82" ht="15" customHeight="1"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</row>
    <row r="553" spans="12:82" ht="15" customHeight="1"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</row>
    <row r="554" spans="12:82" ht="6" customHeight="1"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</row>
    <row r="555" spans="12:82" ht="25.5" customHeight="1"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</row>
    <row r="556" spans="12:82" ht="15" customHeight="1"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</row>
    <row r="557" spans="12:82" ht="15" customHeight="1"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</row>
    <row r="558" spans="12:82" ht="15" customHeight="1"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</row>
    <row r="559" spans="12:82" ht="15" customHeight="1">
      <c r="M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</row>
    <row r="560" spans="12:82" ht="15" customHeight="1">
      <c r="M560" s="7"/>
      <c r="N560" s="7"/>
      <c r="O560" s="7"/>
      <c r="P560" s="12"/>
      <c r="Q560" s="12"/>
      <c r="R560" s="12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</row>
    <row r="561" spans="2:82" ht="15" customHeight="1">
      <c r="B561" s="16" t="s">
        <v>241</v>
      </c>
      <c r="M561" s="7"/>
      <c r="N561" s="12"/>
      <c r="O561" s="12"/>
      <c r="P561" s="7"/>
      <c r="Q561" s="7"/>
      <c r="R561" s="7"/>
      <c r="S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</row>
    <row r="562" spans="2:82" ht="15" customHeight="1">
      <c r="M562" s="7"/>
      <c r="N562" s="12"/>
      <c r="O562" s="190"/>
      <c r="P562" s="190"/>
      <c r="Q562" s="373"/>
      <c r="R562" s="373"/>
      <c r="S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</row>
    <row r="563" spans="2:82" ht="15" customHeight="1">
      <c r="M563" s="7"/>
      <c r="N563" s="12"/>
      <c r="O563" s="12"/>
      <c r="P563" s="12"/>
      <c r="Q563" s="12"/>
      <c r="R563" s="12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</row>
    <row r="564" spans="2:82" ht="15" customHeight="1">
      <c r="M564" s="7"/>
      <c r="N564" s="78"/>
      <c r="O564" s="79"/>
      <c r="P564" s="79"/>
      <c r="Q564" s="79"/>
      <c r="R564" s="80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</row>
    <row r="565" spans="2:82" ht="15" customHeight="1">
      <c r="M565" s="7"/>
      <c r="N565" s="7"/>
      <c r="O565" s="7" t="s">
        <v>163</v>
      </c>
      <c r="P565" s="7"/>
      <c r="Q565" s="7"/>
      <c r="R565" s="7"/>
      <c r="S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</row>
    <row r="566" spans="2:82" ht="15" customHeight="1"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</row>
    <row r="567" spans="2:82" ht="15" customHeight="1">
      <c r="M567" s="7"/>
      <c r="N567" s="7"/>
      <c r="O567" s="7" t="s">
        <v>164</v>
      </c>
      <c r="P567" s="7" t="s">
        <v>165</v>
      </c>
      <c r="Q567" s="7" t="s">
        <v>311</v>
      </c>
      <c r="R567" s="7" t="s">
        <v>166</v>
      </c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</row>
    <row r="568" spans="2:82" ht="15" customHeight="1">
      <c r="M568" s="7"/>
      <c r="N568" s="209" t="s">
        <v>309</v>
      </c>
      <c r="O568" s="210">
        <v>0</v>
      </c>
      <c r="P568" s="210">
        <v>0.6</v>
      </c>
      <c r="Q568" s="210">
        <v>0.4</v>
      </c>
      <c r="R568" s="210">
        <v>0</v>
      </c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</row>
    <row r="569" spans="2:82" ht="15" customHeight="1"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</row>
    <row r="570" spans="2:82" ht="15" customHeight="1"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</row>
    <row r="571" spans="2:82" ht="15" customHeight="1"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</row>
    <row r="572" spans="2:82" ht="15" customHeight="1"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</row>
    <row r="573" spans="2:82" ht="15" customHeight="1"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</row>
    <row r="574" spans="2:82" ht="15" customHeight="1"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</row>
    <row r="575" spans="2:82" ht="15" customHeight="1"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</row>
    <row r="576" spans="2:82" ht="15" customHeight="1"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</row>
    <row r="577" spans="2:82" ht="15" customHeight="1"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</row>
    <row r="578" spans="2:82" ht="15" customHeight="1">
      <c r="B578" s="16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</row>
    <row r="579" spans="2:82" ht="15" customHeight="1"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</row>
    <row r="580" spans="2:82" ht="15" customHeight="1"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</row>
    <row r="581" spans="2:82" ht="15" customHeight="1"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</row>
    <row r="582" spans="2:82" ht="15" customHeight="1"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</row>
    <row r="583" spans="2:82" ht="15" customHeight="1">
      <c r="B583" s="16" t="s">
        <v>167</v>
      </c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</row>
    <row r="584" spans="2:82" ht="15" customHeight="1"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</row>
    <row r="585" spans="2:82" ht="15" customHeight="1"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</row>
    <row r="586" spans="2:82" ht="15" customHeight="1">
      <c r="G586" s="7"/>
      <c r="H586" s="7"/>
      <c r="I586" s="7"/>
      <c r="J586" s="7"/>
      <c r="K586" s="7"/>
      <c r="L586" s="7"/>
      <c r="M586" s="7"/>
      <c r="N586" s="7" t="s">
        <v>168</v>
      </c>
      <c r="O586" s="7" t="s">
        <v>173</v>
      </c>
      <c r="P586" s="7" t="s">
        <v>39</v>
      </c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</row>
    <row r="587" spans="2:82" ht="15" customHeight="1">
      <c r="G587" s="7"/>
      <c r="H587" s="7"/>
      <c r="I587" s="7"/>
      <c r="J587" s="7"/>
      <c r="K587" s="7"/>
      <c r="L587" s="7"/>
      <c r="M587" s="209" t="s">
        <v>309</v>
      </c>
      <c r="N587" s="210">
        <v>0.17391304347826086</v>
      </c>
      <c r="O587" s="210">
        <v>0.05</v>
      </c>
      <c r="P587" s="210">
        <v>0.20833333333333331</v>
      </c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</row>
    <row r="588" spans="2:82" ht="15" customHeight="1"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</row>
    <row r="589" spans="2:82" ht="15" customHeight="1"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</row>
    <row r="590" spans="2:82" ht="15" customHeight="1"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</row>
    <row r="591" spans="2:82" ht="15" customHeight="1"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</row>
    <row r="592" spans="2:82" ht="15" customHeight="1"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</row>
    <row r="593" spans="2:82" ht="15" customHeight="1"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</row>
    <row r="594" spans="2:82" ht="15" customHeight="1"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</row>
    <row r="595" spans="2:82" ht="15" customHeight="1"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</row>
    <row r="596" spans="2:82" ht="15" customHeight="1"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</row>
    <row r="597" spans="2:82" ht="15" customHeight="1"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</row>
    <row r="598" spans="2:82" ht="15" customHeight="1"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</row>
    <row r="599" spans="2:82" ht="15" customHeight="1"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</row>
    <row r="600" spans="2:82" ht="15" customHeight="1"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</row>
    <row r="601" spans="2:82" ht="15" customHeight="1"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</row>
    <row r="602" spans="2:82" ht="15" customHeight="1"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</row>
    <row r="603" spans="2:82" ht="15" customHeight="1"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</row>
    <row r="604" spans="2:82" ht="15" customHeight="1"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</row>
    <row r="605" spans="2:82" ht="15" customHeight="1"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</row>
    <row r="606" spans="2:82" ht="15" customHeight="1"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</row>
    <row r="607" spans="2:82" ht="15" customHeight="1">
      <c r="M607" s="7"/>
      <c r="N607" s="7"/>
      <c r="O607" s="7"/>
      <c r="P607" s="7"/>
      <c r="Q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</row>
    <row r="608" spans="2:82" ht="27.75" customHeight="1">
      <c r="B608" s="75" t="s">
        <v>269</v>
      </c>
      <c r="M608" s="7"/>
      <c r="N608" s="7"/>
      <c r="O608" s="7"/>
      <c r="P608" s="7"/>
      <c r="Q608" s="7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</row>
    <row r="609" spans="2:82" ht="15" customHeight="1">
      <c r="M609" s="7"/>
      <c r="N609" s="7"/>
      <c r="O609" s="7"/>
      <c r="P609" s="7"/>
      <c r="Q609" s="7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</row>
    <row r="610" spans="2:82" ht="15" customHeight="1">
      <c r="B610" s="16" t="s">
        <v>193</v>
      </c>
      <c r="M610" s="7"/>
      <c r="N610" s="7"/>
      <c r="O610" s="7"/>
      <c r="P610" s="7"/>
      <c r="Q610" s="7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</row>
    <row r="611" spans="2:82" ht="15" customHeight="1">
      <c r="M611" s="7"/>
      <c r="N611" s="7"/>
      <c r="O611" s="7"/>
      <c r="P611" s="7"/>
      <c r="Q611" s="7"/>
      <c r="R611" s="78"/>
      <c r="S611" s="79"/>
      <c r="T611" s="79"/>
      <c r="U611" s="79"/>
      <c r="V611" s="79"/>
      <c r="W611" s="79"/>
      <c r="X611" s="79"/>
      <c r="Y611" s="79"/>
      <c r="Z611" s="79"/>
      <c r="AA611" s="79"/>
      <c r="AB611" s="12"/>
      <c r="AC611" s="12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</row>
    <row r="612" spans="2:82" ht="15" customHeight="1">
      <c r="M612" s="7"/>
      <c r="N612" s="7"/>
      <c r="O612" s="7"/>
      <c r="P612" s="7"/>
      <c r="Q612" s="7"/>
      <c r="R612" s="82"/>
      <c r="S612" s="79"/>
      <c r="T612" s="79"/>
      <c r="U612" s="79"/>
      <c r="V612" s="79"/>
      <c r="W612" s="79"/>
      <c r="X612" s="79"/>
      <c r="Y612" s="79"/>
      <c r="Z612" s="79"/>
      <c r="AA612" s="79"/>
      <c r="AB612" s="12"/>
      <c r="AC612" s="12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</row>
    <row r="613" spans="2:82" ht="15" customHeight="1">
      <c r="M613" s="7"/>
      <c r="N613" s="7" t="s">
        <v>194</v>
      </c>
      <c r="O613" s="7"/>
      <c r="P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</row>
    <row r="614" spans="2:82" ht="15" customHeight="1">
      <c r="M614" s="7"/>
      <c r="N614" s="7"/>
      <c r="O614" s="7"/>
      <c r="P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</row>
    <row r="615" spans="2:82" ht="15" customHeight="1">
      <c r="M615" s="7"/>
      <c r="N615" s="7" t="s">
        <v>195</v>
      </c>
      <c r="O615" s="7" t="s">
        <v>196</v>
      </c>
      <c r="P615" s="7" t="s">
        <v>40</v>
      </c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</row>
    <row r="616" spans="2:82" ht="15" customHeight="1">
      <c r="M616" s="209" t="s">
        <v>309</v>
      </c>
      <c r="N616" s="210">
        <v>0</v>
      </c>
      <c r="O616" s="210">
        <v>0.5</v>
      </c>
      <c r="P616" s="210">
        <v>0.5</v>
      </c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</row>
    <row r="617" spans="2:82" ht="15" customHeight="1"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</row>
    <row r="618" spans="2:82" ht="15" customHeight="1"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</row>
    <row r="619" spans="2:82" ht="15" customHeight="1"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</row>
    <row r="620" spans="2:82" ht="15" customHeight="1"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</row>
    <row r="621" spans="2:82" ht="15" customHeight="1"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</row>
    <row r="622" spans="2:82" ht="15" customHeight="1"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</row>
    <row r="623" spans="2:82" ht="15" customHeight="1"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</row>
    <row r="624" spans="2:82" ht="15" customHeight="1"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</row>
    <row r="625" spans="2:82" ht="15" customHeight="1"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</row>
    <row r="626" spans="2:82" ht="6.75" customHeight="1"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</row>
    <row r="627" spans="2:82" ht="23.25" customHeight="1"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</row>
    <row r="628" spans="2:82" ht="15" customHeight="1"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</row>
    <row r="629" spans="2:82" ht="15" customHeight="1"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</row>
    <row r="630" spans="2:82" ht="15" customHeight="1"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</row>
    <row r="631" spans="2:82" ht="15" customHeight="1"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</row>
    <row r="632" spans="2:82" ht="24.75" customHeight="1">
      <c r="B632" s="75" t="s">
        <v>283</v>
      </c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</row>
    <row r="633" spans="2:82" ht="15" customHeight="1"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</row>
    <row r="634" spans="2:82" ht="15" customHeight="1">
      <c r="B634" s="16" t="s">
        <v>261</v>
      </c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</row>
    <row r="635" spans="2:82" ht="15" customHeight="1"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</row>
    <row r="636" spans="2:82" ht="15" customHeight="1">
      <c r="K636" s="7"/>
      <c r="L636" s="7"/>
      <c r="M636" s="381" t="s">
        <v>303</v>
      </c>
      <c r="N636" s="381"/>
      <c r="O636" s="381"/>
      <c r="P636" s="381"/>
      <c r="Q636" s="381"/>
      <c r="R636" s="381"/>
      <c r="S636" s="381"/>
      <c r="T636" s="381"/>
      <c r="U636" s="381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</row>
    <row r="637" spans="2:82" ht="15" customHeight="1">
      <c r="K637" s="7"/>
      <c r="L637" s="7"/>
      <c r="M637" s="7"/>
      <c r="N637" s="7" t="s">
        <v>197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</row>
    <row r="638" spans="2:82" ht="15" customHeight="1"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</row>
    <row r="639" spans="2:82" ht="15" customHeight="1">
      <c r="K639" s="7"/>
      <c r="L639" s="7"/>
      <c r="M639" s="7"/>
      <c r="N639" s="7" t="s">
        <v>271</v>
      </c>
      <c r="O639" s="7" t="s">
        <v>272</v>
      </c>
      <c r="P639" s="7"/>
      <c r="Q639" s="7"/>
      <c r="R639" s="7"/>
      <c r="S639" s="7"/>
      <c r="T639" s="7"/>
      <c r="U639" s="7"/>
    </row>
    <row r="640" spans="2:82" ht="15" customHeight="1">
      <c r="K640" s="7"/>
      <c r="L640" s="7"/>
      <c r="M640" s="209" t="s">
        <v>309</v>
      </c>
      <c r="N640" s="210">
        <v>0.54166666666666663</v>
      </c>
      <c r="O640" s="210">
        <v>0.66666666666666674</v>
      </c>
      <c r="P640" s="7"/>
      <c r="Q640" s="7"/>
      <c r="R640" s="7"/>
      <c r="S640" s="7"/>
      <c r="T640" s="7"/>
      <c r="U640" s="7"/>
    </row>
    <row r="641" spans="2:25" ht="15" customHeight="1"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2:25" ht="15" customHeight="1"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2:25" ht="15" customHeight="1"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2:25" ht="15" customHeight="1"/>
    <row r="645" spans="2:25" ht="15" customHeight="1"/>
    <row r="646" spans="2:25" ht="15" customHeight="1"/>
    <row r="647" spans="2:25" ht="15" customHeight="1"/>
    <row r="648" spans="2:25" ht="15" customHeight="1"/>
    <row r="649" spans="2:25" ht="9.75" customHeight="1"/>
    <row r="650" spans="2:25" ht="15.75" customHeight="1"/>
    <row r="651" spans="2:25" ht="22.5" customHeight="1"/>
    <row r="652" spans="2:25" ht="15" customHeight="1"/>
    <row r="653" spans="2:25" ht="15" customHeight="1"/>
    <row r="654" spans="2:25" ht="15" customHeight="1"/>
    <row r="655" spans="2:25" ht="15" customHeight="1"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5" customHeight="1">
      <c r="B656" s="16" t="s">
        <v>262</v>
      </c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5:25" ht="15" customHeight="1"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5:25" ht="15" customHeight="1"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5:25" ht="15" customHeight="1">
      <c r="O659" s="7"/>
      <c r="P659" s="7"/>
      <c r="Q659" s="7"/>
      <c r="R659" s="7" t="s">
        <v>200</v>
      </c>
      <c r="S659" s="7"/>
      <c r="T659" s="7"/>
      <c r="U659" s="7"/>
      <c r="V659" s="7"/>
      <c r="W659" s="7"/>
      <c r="X659" s="7"/>
      <c r="Y659" s="7"/>
    </row>
    <row r="660" spans="15:25" ht="15" customHeight="1">
      <c r="O660" s="7"/>
      <c r="P660" s="7"/>
      <c r="Q660" s="7"/>
      <c r="R660" s="7" t="s">
        <v>26</v>
      </c>
      <c r="S660" s="380" t="s">
        <v>281</v>
      </c>
      <c r="T660" s="380"/>
      <c r="U660" s="380"/>
      <c r="V660" s="380"/>
      <c r="W660" s="380"/>
      <c r="X660" s="7" t="s">
        <v>201</v>
      </c>
      <c r="Y660" s="7"/>
    </row>
    <row r="661" spans="15:25" ht="15" customHeight="1">
      <c r="O661" s="7"/>
      <c r="P661" s="7"/>
      <c r="Q661" s="7"/>
      <c r="R661" s="7"/>
      <c r="S661" s="7" t="s">
        <v>278</v>
      </c>
      <c r="T661" s="7" t="s">
        <v>279</v>
      </c>
      <c r="U661" s="7" t="s">
        <v>280</v>
      </c>
      <c r="V661" s="7" t="s">
        <v>282</v>
      </c>
      <c r="W661" s="7" t="s">
        <v>40</v>
      </c>
      <c r="X661" s="7" t="s">
        <v>281</v>
      </c>
      <c r="Y661" s="7" t="s">
        <v>26</v>
      </c>
    </row>
    <row r="662" spans="15:25" ht="15" customHeight="1">
      <c r="O662" s="7"/>
      <c r="P662" s="7"/>
      <c r="Q662" s="209" t="s">
        <v>309</v>
      </c>
      <c r="R662" s="210">
        <v>0.29166666666666669</v>
      </c>
      <c r="S662" s="210">
        <v>0.125</v>
      </c>
      <c r="T662" s="210">
        <v>0.125</v>
      </c>
      <c r="U662" s="210">
        <v>0.41666666666666663</v>
      </c>
      <c r="V662" s="210">
        <v>0</v>
      </c>
      <c r="W662" s="210">
        <v>4.1666666666666671E-2</v>
      </c>
      <c r="X662" s="210">
        <v>0.64705882352941169</v>
      </c>
      <c r="Y662" s="210">
        <v>0.35294117647058826</v>
      </c>
    </row>
    <row r="663" spans="15:25" ht="15" customHeight="1"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5:25" ht="15" customHeight="1"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5:25" ht="15" customHeight="1"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5:25" ht="15" customHeight="1"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5:25" ht="15" customHeight="1"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5:25" ht="15" customHeight="1"/>
    <row r="669" spans="15:25" ht="15" customHeight="1"/>
    <row r="670" spans="15:25" ht="15" customHeight="1"/>
    <row r="671" spans="15:25" ht="15" customHeight="1"/>
    <row r="672" spans="15:25" ht="15" customHeight="1"/>
    <row r="673" spans="2:37" ht="15" customHeight="1"/>
    <row r="674" spans="2:37" ht="23.25" customHeight="1"/>
    <row r="675" spans="2:37" ht="15" customHeight="1"/>
    <row r="676" spans="2:37" ht="15" customHeight="1"/>
    <row r="677" spans="2:37" ht="15" customHeight="1"/>
    <row r="678" spans="2:37" ht="15" customHeight="1"/>
    <row r="679" spans="2:37" ht="15" customHeight="1"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</row>
    <row r="680" spans="2:37" ht="15" customHeight="1"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</row>
    <row r="681" spans="2:37" ht="15" customHeight="1">
      <c r="B681" s="16" t="s">
        <v>205</v>
      </c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</row>
    <row r="682" spans="2:37" ht="15" customHeight="1"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</row>
    <row r="683" spans="2:37" ht="15" customHeight="1">
      <c r="P683" s="12"/>
      <c r="Q683" s="12"/>
      <c r="R683" s="12"/>
      <c r="S683" s="12"/>
      <c r="T683" s="373"/>
      <c r="U683" s="373"/>
      <c r="V683" s="373"/>
      <c r="W683" s="373"/>
      <c r="X683" s="373"/>
      <c r="Y683" s="373"/>
      <c r="Z683" s="12"/>
      <c r="AA683" s="12"/>
      <c r="AB683" s="12"/>
      <c r="AC683" s="12"/>
      <c r="AD683" s="12"/>
      <c r="AE683" s="12"/>
      <c r="AF683" s="12" t="s">
        <v>103</v>
      </c>
      <c r="AG683" s="12"/>
      <c r="AH683" s="12" t="s">
        <v>104</v>
      </c>
      <c r="AI683" s="12"/>
      <c r="AJ683" s="12"/>
      <c r="AK683" s="12"/>
    </row>
    <row r="684" spans="2:37" ht="15" customHeight="1"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 t="s">
        <v>4</v>
      </c>
      <c r="AG684" s="12" t="s">
        <v>5</v>
      </c>
      <c r="AH684" s="12" t="s">
        <v>4</v>
      </c>
      <c r="AI684" s="12" t="s">
        <v>5</v>
      </c>
      <c r="AJ684" s="12"/>
      <c r="AK684" s="12"/>
    </row>
    <row r="685" spans="2:37" ht="15" customHeight="1">
      <c r="L685" s="12"/>
      <c r="M685" s="12"/>
      <c r="N685" s="12"/>
      <c r="O685" s="12"/>
      <c r="P685" s="12"/>
      <c r="Q685" s="12"/>
      <c r="R685" s="12"/>
      <c r="S685" s="78"/>
      <c r="T685" s="79"/>
      <c r="U685" s="79"/>
      <c r="V685" s="79"/>
      <c r="W685" s="79"/>
      <c r="X685" s="79"/>
      <c r="Y685" s="79"/>
      <c r="Z685" s="79"/>
      <c r="AA685" s="80"/>
      <c r="AB685" s="81"/>
      <c r="AC685" s="12"/>
      <c r="AD685" s="81"/>
      <c r="AE685" s="12"/>
      <c r="AF685" s="81">
        <v>4</v>
      </c>
      <c r="AG685" s="12"/>
      <c r="AH685" s="81">
        <v>5</v>
      </c>
      <c r="AI685" s="12"/>
      <c r="AJ685" s="12"/>
      <c r="AK685" s="12"/>
    </row>
    <row r="686" spans="2:37" ht="15" customHeight="1">
      <c r="L686" s="12"/>
      <c r="M686" s="12"/>
      <c r="N686" s="12"/>
      <c r="O686" s="12"/>
      <c r="P686" s="12"/>
      <c r="Q686" s="12"/>
      <c r="R686" s="12"/>
      <c r="S686" s="82"/>
      <c r="T686" s="83"/>
      <c r="U686" s="83"/>
      <c r="V686" s="83"/>
      <c r="W686" s="83"/>
      <c r="X686" s="83"/>
      <c r="Y686" s="83"/>
      <c r="Z686" s="83"/>
      <c r="AA686" s="84"/>
      <c r="AB686" s="85"/>
      <c r="AC686" s="12"/>
      <c r="AD686" s="85"/>
      <c r="AE686" s="12"/>
      <c r="AF686" s="85">
        <v>1</v>
      </c>
      <c r="AG686" s="12"/>
      <c r="AH686" s="85">
        <v>1</v>
      </c>
      <c r="AI686" s="12"/>
      <c r="AJ686" s="12"/>
      <c r="AK686" s="12"/>
    </row>
    <row r="687" spans="2:37" ht="15" customHeight="1">
      <c r="L687" s="12"/>
      <c r="M687" s="12"/>
      <c r="N687" s="12"/>
      <c r="O687" s="7"/>
      <c r="P687" s="7" t="s">
        <v>206</v>
      </c>
      <c r="Q687" s="7"/>
      <c r="R687" s="7"/>
      <c r="S687" s="7"/>
      <c r="X687" s="83"/>
      <c r="Y687" s="83"/>
      <c r="Z687" s="83"/>
      <c r="AA687" s="84"/>
      <c r="AB687" s="85"/>
      <c r="AC687" s="12"/>
      <c r="AD687" s="85"/>
      <c r="AE687" s="12"/>
      <c r="AF687" s="85">
        <v>14</v>
      </c>
      <c r="AG687" s="12"/>
      <c r="AH687" s="85">
        <v>22</v>
      </c>
      <c r="AI687" s="12"/>
      <c r="AJ687" s="12"/>
      <c r="AK687" s="12"/>
    </row>
    <row r="688" spans="2:37" ht="15" customHeight="1">
      <c r="L688" s="12"/>
      <c r="M688" s="12"/>
      <c r="N688" s="12"/>
      <c r="O688" s="7"/>
      <c r="P688" s="7" t="s">
        <v>26</v>
      </c>
      <c r="Q688" s="380" t="s">
        <v>27</v>
      </c>
      <c r="R688" s="380"/>
      <c r="S688" s="380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</row>
    <row r="689" spans="2:37" ht="15" customHeight="1">
      <c r="L689" s="12"/>
      <c r="M689" s="12"/>
      <c r="N689" s="12"/>
      <c r="O689" s="7"/>
      <c r="P689" s="7"/>
      <c r="Q689" s="7" t="s">
        <v>286</v>
      </c>
      <c r="R689" s="7" t="s">
        <v>287</v>
      </c>
      <c r="S689" s="7" t="s">
        <v>209</v>
      </c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</row>
    <row r="690" spans="2:37" ht="15" customHeight="1">
      <c r="L690" s="12"/>
      <c r="M690" s="78" t="s">
        <v>7</v>
      </c>
      <c r="N690" s="79"/>
      <c r="O690" s="209" t="s">
        <v>309</v>
      </c>
      <c r="P690" s="210">
        <v>0.5</v>
      </c>
      <c r="Q690" s="210">
        <v>0.375</v>
      </c>
      <c r="R690" s="210">
        <v>8.3333333333333343E-2</v>
      </c>
      <c r="S690" s="210">
        <v>4.1666666666666671E-2</v>
      </c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</row>
    <row r="691" spans="2:37" ht="15" customHeight="1">
      <c r="L691" s="12"/>
      <c r="M691" s="82" t="s">
        <v>8</v>
      </c>
      <c r="N691" s="83"/>
      <c r="O691" s="84"/>
      <c r="P691" s="83"/>
      <c r="Q691" s="85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</row>
    <row r="692" spans="2:37" ht="15" customHeight="1">
      <c r="L692" s="12"/>
      <c r="M692" s="82" t="s">
        <v>9</v>
      </c>
      <c r="N692" s="83"/>
      <c r="O692" s="84"/>
      <c r="P692" s="89"/>
      <c r="Q692" s="88"/>
      <c r="R692" s="89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</row>
    <row r="693" spans="2:37" ht="15" customHeight="1">
      <c r="L693" s="12"/>
      <c r="M693" s="86"/>
      <c r="N693" s="87"/>
      <c r="O693" s="88"/>
      <c r="P693" s="12"/>
      <c r="Q693" s="12"/>
      <c r="R693" s="12"/>
      <c r="S693" s="88"/>
      <c r="T693" s="89"/>
      <c r="U693" s="90"/>
      <c r="V693" s="12"/>
      <c r="W693" s="12"/>
      <c r="X693" s="12"/>
      <c r="Y693" s="12"/>
      <c r="Z693" s="12"/>
      <c r="AA693" s="12"/>
      <c r="AB693" s="12"/>
    </row>
    <row r="694" spans="2:37" ht="15" customHeight="1"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</row>
    <row r="695" spans="2:37" ht="15" customHeight="1"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</row>
    <row r="696" spans="2:37" ht="15" customHeight="1"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</row>
    <row r="697" spans="2:37" ht="15" customHeight="1"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</row>
    <row r="698" spans="2:37" ht="15" customHeight="1">
      <c r="L698" s="12"/>
      <c r="M698" s="12"/>
      <c r="N698" s="12"/>
      <c r="O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</row>
    <row r="699" spans="2:37" ht="15" customHeight="1"/>
    <row r="700" spans="2:37" ht="15" customHeight="1"/>
    <row r="701" spans="2:37" ht="15" customHeight="1"/>
    <row r="702" spans="2:37" ht="15" customHeight="1"/>
    <row r="703" spans="2:37" ht="26.25" customHeight="1">
      <c r="B703" s="75" t="s">
        <v>233</v>
      </c>
    </row>
    <row r="704" spans="2:37" ht="15" customHeight="1"/>
    <row r="705" spans="2:24" ht="15" customHeight="1">
      <c r="B705" s="16" t="s">
        <v>263</v>
      </c>
    </row>
    <row r="706" spans="2:24" ht="15" customHeight="1">
      <c r="B706" s="16"/>
      <c r="L706" s="7"/>
      <c r="M706" s="7"/>
      <c r="N706" s="7"/>
      <c r="O706" s="7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2:24" ht="15" customHeight="1">
      <c r="L707" s="7"/>
      <c r="M707" s="7"/>
      <c r="N707" s="7"/>
      <c r="O707" s="7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2:24" ht="15" customHeight="1">
      <c r="L708" s="7"/>
      <c r="M708" s="7"/>
      <c r="N708" s="7" t="s">
        <v>211</v>
      </c>
      <c r="O708" s="7"/>
      <c r="P708" s="7"/>
      <c r="Q708" s="7"/>
      <c r="R708" s="7"/>
      <c r="S708" s="7"/>
      <c r="V708" s="12"/>
      <c r="W708" s="12"/>
      <c r="X708" s="12"/>
    </row>
    <row r="709" spans="2:24" ht="15" customHeight="1">
      <c r="L709" s="7"/>
      <c r="M709" s="7"/>
      <c r="N709" s="7"/>
      <c r="O709" s="7"/>
      <c r="P709" s="7"/>
      <c r="Q709" s="7"/>
      <c r="R709" s="7"/>
      <c r="S709" s="12"/>
      <c r="T709" s="12"/>
      <c r="U709" s="12"/>
    </row>
    <row r="710" spans="2:24" ht="15" customHeight="1">
      <c r="L710" s="7"/>
      <c r="M710" s="7"/>
      <c r="N710" s="7" t="s">
        <v>212</v>
      </c>
      <c r="O710" s="7" t="s">
        <v>213</v>
      </c>
      <c r="P710" s="7" t="s">
        <v>214</v>
      </c>
      <c r="Q710" s="7" t="s">
        <v>215</v>
      </c>
      <c r="R710" s="12"/>
      <c r="S710" s="81"/>
      <c r="T710" s="12"/>
    </row>
    <row r="711" spans="2:24" ht="15" customHeight="1">
      <c r="L711" s="7"/>
      <c r="M711" s="209" t="s">
        <v>309</v>
      </c>
      <c r="N711" s="210">
        <v>0.41666666666666663</v>
      </c>
      <c r="O711" s="210">
        <v>0.58333333333333337</v>
      </c>
      <c r="P711" s="210">
        <v>0</v>
      </c>
      <c r="Q711" s="210">
        <v>0</v>
      </c>
      <c r="R711" s="12"/>
      <c r="S711" s="85"/>
      <c r="T711" s="12"/>
    </row>
    <row r="712" spans="2:24" ht="15" customHeight="1">
      <c r="L712" s="7"/>
      <c r="M712" s="7"/>
      <c r="N712" s="7"/>
      <c r="O712" s="7"/>
      <c r="P712" s="82"/>
      <c r="Q712" s="83"/>
      <c r="R712" s="83"/>
      <c r="S712" s="83"/>
      <c r="T712" s="84"/>
      <c r="U712" s="12"/>
      <c r="V712" s="12"/>
      <c r="W712" s="85"/>
      <c r="X712" s="12"/>
    </row>
    <row r="713" spans="2:24" ht="15" customHeight="1">
      <c r="L713" s="7"/>
      <c r="M713" s="7"/>
      <c r="N713" s="7"/>
      <c r="O713" s="7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2:24" ht="15" customHeight="1">
      <c r="O714" s="170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2:24" ht="15" customHeight="1"/>
    <row r="716" spans="2:24" ht="15" customHeight="1"/>
    <row r="717" spans="2:24" ht="15" customHeight="1"/>
    <row r="718" spans="2:24" ht="15" customHeight="1"/>
    <row r="719" spans="2:24" ht="15" customHeight="1"/>
    <row r="720" spans="2:24" ht="15" customHeight="1"/>
    <row r="721" spans="2:25" ht="15" customHeight="1"/>
    <row r="722" spans="2:25" ht="15" customHeight="1"/>
    <row r="723" spans="2:25" ht="24" customHeight="1"/>
    <row r="724" spans="2:25" ht="15" customHeight="1"/>
    <row r="725" spans="2:25" ht="15" customHeight="1"/>
    <row r="726" spans="2:25" ht="15" customHeight="1">
      <c r="B726" s="16" t="s">
        <v>264</v>
      </c>
    </row>
    <row r="727" spans="2:25" ht="15" customHeight="1">
      <c r="B727" s="16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2:25" ht="15" customHeight="1">
      <c r="B728" s="16"/>
      <c r="I728" s="7"/>
      <c r="J728" s="7"/>
      <c r="K728" s="7"/>
      <c r="L728" s="7"/>
      <c r="M728" s="7" t="s">
        <v>216</v>
      </c>
      <c r="N728" s="7"/>
      <c r="O728" s="7"/>
      <c r="P728" s="7"/>
      <c r="Q728" s="7"/>
      <c r="R728" s="7"/>
      <c r="S728" s="7"/>
    </row>
    <row r="729" spans="2:25" ht="15" customHeight="1">
      <c r="B729" s="16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2:25" ht="15" customHeight="1">
      <c r="B730" s="16"/>
      <c r="I730" s="7"/>
      <c r="J730" s="7"/>
      <c r="K730" s="7"/>
      <c r="L730" s="7"/>
      <c r="M730" s="7" t="s">
        <v>217</v>
      </c>
      <c r="N730" s="7" t="s">
        <v>218</v>
      </c>
      <c r="O730" s="7" t="s">
        <v>219</v>
      </c>
      <c r="P730" s="7" t="s">
        <v>220</v>
      </c>
      <c r="Q730" s="7" t="s">
        <v>221</v>
      </c>
      <c r="R730" s="7"/>
      <c r="S730" s="7"/>
    </row>
    <row r="731" spans="2:25" ht="15" customHeight="1">
      <c r="I731" s="7"/>
      <c r="J731" s="7"/>
      <c r="K731" s="7"/>
      <c r="L731" s="209" t="s">
        <v>309</v>
      </c>
      <c r="M731" s="210">
        <v>0.16666666666666669</v>
      </c>
      <c r="N731" s="210">
        <v>0.125</v>
      </c>
      <c r="O731" s="210">
        <v>0.16666666666666669</v>
      </c>
      <c r="P731" s="210">
        <v>0.25</v>
      </c>
      <c r="Q731" s="210">
        <v>0.29166666666666669</v>
      </c>
      <c r="R731" s="12"/>
      <c r="S731" s="12"/>
      <c r="T731" s="12"/>
    </row>
    <row r="732" spans="2:25" ht="15" customHeight="1">
      <c r="B732" s="16"/>
      <c r="I732" s="7"/>
      <c r="J732" s="7"/>
      <c r="K732" s="7"/>
      <c r="L732" s="7"/>
      <c r="M732" s="12"/>
      <c r="N732" s="12"/>
      <c r="O732" s="12"/>
      <c r="P732" s="129"/>
      <c r="Q732" s="129"/>
      <c r="R732" s="129"/>
      <c r="S732" s="12"/>
      <c r="T732" s="12"/>
      <c r="U732" s="12"/>
      <c r="V732" s="12"/>
      <c r="W732" s="12"/>
      <c r="X732" s="12"/>
      <c r="Y732" s="12"/>
    </row>
    <row r="733" spans="2:25" ht="15" customHeight="1">
      <c r="I733" s="7"/>
      <c r="J733" s="7"/>
      <c r="K733" s="7"/>
      <c r="L733" s="7"/>
      <c r="M733" s="370"/>
      <c r="N733" s="12"/>
      <c r="O733" s="129"/>
      <c r="P733" s="132"/>
      <c r="Q733" s="132"/>
      <c r="R733" s="132"/>
      <c r="S733" s="129"/>
      <c r="T733" s="373"/>
      <c r="U733" s="373"/>
      <c r="V733" s="12"/>
      <c r="W733" s="12"/>
      <c r="X733" s="130"/>
      <c r="Y733" s="12"/>
    </row>
    <row r="734" spans="2:25" ht="15" customHeight="1">
      <c r="I734" s="7"/>
      <c r="J734" s="7"/>
      <c r="K734" s="7"/>
      <c r="L734" s="7"/>
      <c r="M734" s="371"/>
      <c r="N734" s="131"/>
      <c r="O734" s="132"/>
      <c r="P734" s="134"/>
      <c r="Q734" s="134"/>
      <c r="R734" s="134"/>
      <c r="S734" s="132"/>
      <c r="T734" s="132"/>
      <c r="U734" s="132"/>
      <c r="V734" s="133"/>
      <c r="W734" s="12"/>
      <c r="X734" s="12"/>
      <c r="Y734" s="12"/>
    </row>
    <row r="735" spans="2:25" ht="15" customHeight="1">
      <c r="I735" s="7"/>
      <c r="J735" s="7"/>
      <c r="K735" s="7"/>
      <c r="L735" s="7"/>
      <c r="M735" s="372"/>
      <c r="N735" s="134"/>
      <c r="O735" s="134"/>
      <c r="P735" s="79"/>
      <c r="Q735" s="79"/>
      <c r="R735" s="79"/>
      <c r="S735" s="134"/>
      <c r="T735" s="134"/>
      <c r="U735" s="135"/>
      <c r="V735" s="12"/>
      <c r="W735" s="12"/>
      <c r="X735" s="12"/>
      <c r="Y735" s="12"/>
    </row>
    <row r="736" spans="2:25" ht="15" customHeight="1">
      <c r="M736" s="78" t="s">
        <v>7</v>
      </c>
      <c r="N736" s="79"/>
      <c r="O736" s="79"/>
      <c r="P736" s="83"/>
      <c r="Q736" s="83"/>
      <c r="R736" s="83"/>
      <c r="S736" s="79"/>
      <c r="T736" s="79"/>
      <c r="U736" s="80"/>
      <c r="V736" s="12"/>
      <c r="W736" s="12"/>
      <c r="X736" s="12"/>
      <c r="Y736" s="12"/>
    </row>
    <row r="737" spans="13:25" ht="15" customHeight="1">
      <c r="M737" s="82" t="s">
        <v>8</v>
      </c>
      <c r="N737" s="83"/>
      <c r="O737" s="83"/>
      <c r="P737" s="83"/>
      <c r="Q737" s="83"/>
      <c r="R737" s="83"/>
      <c r="S737" s="83"/>
      <c r="T737" s="83"/>
      <c r="U737" s="84"/>
      <c r="V737" s="12"/>
      <c r="W737" s="12"/>
      <c r="X737" s="12"/>
      <c r="Y737" s="12"/>
    </row>
    <row r="738" spans="13:25" ht="15" customHeight="1">
      <c r="M738" s="82" t="s">
        <v>9</v>
      </c>
      <c r="N738" s="83"/>
      <c r="O738" s="83"/>
      <c r="P738" s="12"/>
      <c r="Q738" s="12"/>
      <c r="R738" s="12"/>
      <c r="S738" s="83"/>
      <c r="T738" s="83"/>
      <c r="U738" s="84"/>
      <c r="V738" s="12"/>
      <c r="W738" s="12"/>
      <c r="X738" s="12"/>
      <c r="Y738" s="12"/>
    </row>
    <row r="739" spans="13:25" ht="15" customHeight="1"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3:25" ht="15" customHeight="1"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3:25" ht="15" customHeight="1">
      <c r="M741" s="12"/>
      <c r="N741" s="12"/>
      <c r="O741" s="12"/>
      <c r="S741" s="12"/>
      <c r="T741" s="12"/>
      <c r="U741" s="12"/>
      <c r="V741" s="12"/>
      <c r="W741" s="12"/>
      <c r="X741" s="12"/>
      <c r="Y741" s="12"/>
    </row>
    <row r="742" spans="13:25" ht="15" customHeight="1"/>
    <row r="743" spans="13:25" ht="15" customHeight="1"/>
    <row r="744" spans="13:25" ht="15" customHeight="1"/>
    <row r="745" spans="13:25" ht="15" customHeight="1"/>
    <row r="746" spans="13:25" ht="21" customHeight="1"/>
    <row r="747" spans="13:25" ht="15" customHeight="1"/>
    <row r="748" spans="13:25" ht="15" customHeight="1"/>
    <row r="749" spans="13:25" ht="15" customHeight="1"/>
    <row r="750" spans="13:25" ht="15" customHeight="1"/>
    <row r="751" spans="13:25" ht="15" customHeight="1"/>
    <row r="752" spans="13:25" ht="15" customHeight="1"/>
    <row r="753" spans="13:23" ht="15" customHeight="1"/>
    <row r="754" spans="13:23" ht="15" customHeight="1"/>
    <row r="755" spans="13:23" ht="15" customHeight="1">
      <c r="P755" s="12"/>
      <c r="Q755" s="12"/>
      <c r="R755" s="12"/>
    </row>
    <row r="756" spans="13:23" ht="15" customHeight="1"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 spans="13:23" ht="15" customHeight="1"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3:23" ht="15" customHeight="1"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 spans="13:23" ht="15" customHeight="1"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 spans="13:23" ht="15" customHeight="1">
      <c r="M760" s="12"/>
      <c r="N760" s="12"/>
      <c r="O760" s="12"/>
      <c r="P760" s="79"/>
      <c r="Q760" s="79"/>
      <c r="R760" s="80"/>
      <c r="S760" s="12"/>
      <c r="T760" s="12"/>
      <c r="U760" s="12"/>
      <c r="V760" s="12"/>
      <c r="W760" s="12"/>
    </row>
    <row r="761" spans="13:23" ht="15" customHeight="1">
      <c r="M761" s="12"/>
      <c r="N761" s="78"/>
      <c r="O761" s="79"/>
      <c r="P761" s="83"/>
      <c r="Q761" s="83"/>
      <c r="R761" s="84"/>
      <c r="S761" s="81"/>
      <c r="T761" s="12"/>
      <c r="U761" s="81"/>
      <c r="V761" s="12"/>
      <c r="W761" s="12"/>
    </row>
    <row r="762" spans="13:23" ht="15" customHeight="1">
      <c r="M762" s="12"/>
      <c r="N762" s="82"/>
      <c r="O762" s="83"/>
      <c r="P762" s="83"/>
      <c r="Q762" s="83"/>
      <c r="R762" s="84"/>
      <c r="S762" s="85"/>
      <c r="T762" s="12"/>
      <c r="U762" s="85"/>
      <c r="V762" s="12"/>
      <c r="W762" s="12"/>
    </row>
    <row r="763" spans="13:23" ht="15" customHeight="1">
      <c r="M763" s="12"/>
      <c r="N763" s="82"/>
      <c r="O763" s="83"/>
      <c r="P763" s="88"/>
      <c r="Q763" s="89"/>
      <c r="R763" s="88"/>
      <c r="S763" s="85"/>
      <c r="T763" s="12"/>
      <c r="U763" s="85"/>
      <c r="V763" s="12"/>
      <c r="W763" s="12"/>
    </row>
    <row r="764" spans="13:23" ht="15" customHeight="1">
      <c r="M764" s="12"/>
      <c r="N764" s="86"/>
      <c r="O764" s="87"/>
      <c r="P764" s="12"/>
      <c r="Q764" s="12"/>
      <c r="R764" s="12"/>
      <c r="S764" s="89"/>
      <c r="T764" s="88"/>
      <c r="U764" s="89"/>
      <c r="V764" s="90"/>
      <c r="W764" s="12"/>
    </row>
    <row r="765" spans="13:23">
      <c r="M765" s="12"/>
      <c r="N765" s="12"/>
      <c r="O765" s="12"/>
      <c r="S765" s="12"/>
      <c r="T765" s="12"/>
      <c r="U765" s="12"/>
      <c r="V765" s="12"/>
      <c r="W765" s="12"/>
    </row>
    <row r="774" spans="13:20" ht="15" customHeight="1"/>
    <row r="775" spans="13:20" ht="15" customHeight="1"/>
    <row r="776" spans="13:20" ht="15" customHeight="1"/>
    <row r="777" spans="13:20" ht="15" customHeight="1"/>
    <row r="778" spans="13:20" ht="15" customHeight="1">
      <c r="P778" s="12"/>
      <c r="Q778" s="12"/>
      <c r="R778" s="12"/>
    </row>
    <row r="779" spans="13:20" ht="15" customHeight="1">
      <c r="M779" s="12"/>
      <c r="N779" s="12"/>
      <c r="O779" s="12"/>
      <c r="P779" s="12"/>
      <c r="Q779" s="12"/>
      <c r="R779" s="12"/>
      <c r="S779" s="12"/>
      <c r="T779" s="12"/>
    </row>
    <row r="780" spans="13:20" ht="15" customHeight="1">
      <c r="M780" s="12"/>
      <c r="N780" s="12"/>
      <c r="O780" s="12"/>
      <c r="P780" s="12"/>
      <c r="Q780" s="12"/>
      <c r="R780" s="12"/>
      <c r="S780" s="12"/>
      <c r="T780" s="12"/>
    </row>
    <row r="781" spans="13:20" ht="15" customHeight="1">
      <c r="M781" s="12"/>
      <c r="N781" s="12"/>
      <c r="O781" s="12"/>
      <c r="P781" s="12"/>
      <c r="Q781" s="12"/>
      <c r="R781" s="12"/>
      <c r="S781" s="12"/>
      <c r="T781" s="12"/>
    </row>
    <row r="782" spans="13:20" ht="15" customHeight="1">
      <c r="M782" s="12"/>
      <c r="N782" s="12"/>
      <c r="O782" s="12"/>
      <c r="P782" s="137"/>
      <c r="Q782" s="137"/>
      <c r="R782" s="137"/>
      <c r="S782" s="12"/>
      <c r="T782" s="12"/>
    </row>
    <row r="783" spans="13:20" ht="15" customHeight="1">
      <c r="M783" s="136" t="s">
        <v>7</v>
      </c>
      <c r="N783" s="137"/>
      <c r="O783" s="137"/>
      <c r="P783" s="137"/>
      <c r="Q783" s="137"/>
      <c r="R783" s="137"/>
      <c r="S783" s="12"/>
      <c r="T783" s="12"/>
    </row>
    <row r="784" spans="13:20" ht="15" customHeight="1">
      <c r="M784" s="136" t="s">
        <v>8</v>
      </c>
      <c r="N784" s="137"/>
      <c r="O784" s="137"/>
      <c r="P784" s="137"/>
      <c r="Q784" s="137"/>
      <c r="R784" s="137"/>
      <c r="S784" s="12"/>
      <c r="T784" s="12"/>
    </row>
    <row r="785" spans="13:20" ht="15" customHeight="1">
      <c r="M785" s="136" t="s">
        <v>9</v>
      </c>
      <c r="N785" s="137"/>
      <c r="O785" s="137"/>
      <c r="P785" s="12"/>
      <c r="Q785" s="12"/>
      <c r="R785" s="12"/>
      <c r="S785" s="12"/>
      <c r="T785" s="12"/>
    </row>
    <row r="786" spans="13:20" ht="15" customHeight="1">
      <c r="M786" s="12"/>
      <c r="N786" s="12"/>
      <c r="O786" s="12"/>
      <c r="P786" s="12"/>
      <c r="Q786" s="12"/>
      <c r="R786" s="12"/>
      <c r="S786" s="12"/>
      <c r="T786" s="12"/>
    </row>
    <row r="787" spans="13:20" ht="15" customHeight="1">
      <c r="M787" s="12"/>
      <c r="N787" s="12"/>
      <c r="O787" s="12"/>
      <c r="S787" s="12"/>
      <c r="T787" s="12"/>
    </row>
    <row r="788" spans="13:20" ht="15" customHeight="1"/>
    <row r="789" spans="13:20" ht="15" customHeight="1"/>
    <row r="790" spans="13:20" ht="15" customHeight="1"/>
    <row r="791" spans="13:20" ht="15" customHeight="1"/>
    <row r="792" spans="13:20" ht="15" customHeight="1"/>
    <row r="793" spans="13:20" ht="15" customHeight="1"/>
    <row r="794" spans="13:20" ht="15" customHeight="1"/>
    <row r="795" spans="13:20" ht="15" customHeight="1"/>
    <row r="796" spans="13:20" ht="15" customHeight="1"/>
  </sheetData>
  <mergeCells count="73">
    <mergeCell ref="U162:V162"/>
    <mergeCell ref="T406:W406"/>
    <mergeCell ref="N398:N400"/>
    <mergeCell ref="N406:O408"/>
    <mergeCell ref="O202:O205"/>
    <mergeCell ref="P406:Q406"/>
    <mergeCell ref="O282:O285"/>
    <mergeCell ref="O271:O274"/>
    <mergeCell ref="Q162:R162"/>
    <mergeCell ref="S162:T162"/>
    <mergeCell ref="AO165:AP165"/>
    <mergeCell ref="AK166:AL166"/>
    <mergeCell ref="AM166:AN166"/>
    <mergeCell ref="AO166:AP166"/>
    <mergeCell ref="AK165:AL165"/>
    <mergeCell ref="AM165:AN165"/>
    <mergeCell ref="R157:S157"/>
    <mergeCell ref="O319:O321"/>
    <mergeCell ref="O307:O310"/>
    <mergeCell ref="O385:O387"/>
    <mergeCell ref="O374:O376"/>
    <mergeCell ref="O161:O164"/>
    <mergeCell ref="N157:O157"/>
    <mergeCell ref="P157:Q157"/>
    <mergeCell ref="N158:O158"/>
    <mergeCell ref="P158:Q158"/>
    <mergeCell ref="R158:S158"/>
    <mergeCell ref="O249:O252"/>
    <mergeCell ref="O225:O228"/>
    <mergeCell ref="O260:O263"/>
    <mergeCell ref="U32:V32"/>
    <mergeCell ref="W32:X32"/>
    <mergeCell ref="O46:O49"/>
    <mergeCell ref="O34:O37"/>
    <mergeCell ref="Q43:R43"/>
    <mergeCell ref="S44:T44"/>
    <mergeCell ref="U44:V44"/>
    <mergeCell ref="W44:X44"/>
    <mergeCell ref="B2:O2"/>
    <mergeCell ref="O8:T8"/>
    <mergeCell ref="O13:O17"/>
    <mergeCell ref="Q31:R31"/>
    <mergeCell ref="S32:T32"/>
    <mergeCell ref="Y44:Z44"/>
    <mergeCell ref="AA44:AB44"/>
    <mergeCell ref="O86:O89"/>
    <mergeCell ref="Q562:R562"/>
    <mergeCell ref="S106:T106"/>
    <mergeCell ref="U106:V106"/>
    <mergeCell ref="W106:X106"/>
    <mergeCell ref="Y106:Z106"/>
    <mergeCell ref="O58:O61"/>
    <mergeCell ref="Q105:R105"/>
    <mergeCell ref="O123:O126"/>
    <mergeCell ref="O173:O176"/>
    <mergeCell ref="O330:O332"/>
    <mergeCell ref="Q143:R143"/>
    <mergeCell ref="S144:T144"/>
    <mergeCell ref="O185:O188"/>
    <mergeCell ref="M733:M735"/>
    <mergeCell ref="T733:U733"/>
    <mergeCell ref="T407:U407"/>
    <mergeCell ref="V407:W407"/>
    <mergeCell ref="N458:N484"/>
    <mergeCell ref="N446:N449"/>
    <mergeCell ref="N434:N437"/>
    <mergeCell ref="N420:N425"/>
    <mergeCell ref="N409:N412"/>
    <mergeCell ref="P409:AD409"/>
    <mergeCell ref="Q688:S688"/>
    <mergeCell ref="S660:W660"/>
    <mergeCell ref="M636:U636"/>
    <mergeCell ref="T683:Y68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0"/>
  <sheetViews>
    <sheetView showGridLines="0" zoomScale="80" zoomScaleNormal="80" workbookViewId="0"/>
  </sheetViews>
  <sheetFormatPr defaultColWidth="9.140625" defaultRowHeight="15"/>
  <cols>
    <col min="1" max="1" width="9.140625" style="231"/>
    <col min="2" max="2" width="4" style="231" customWidth="1"/>
    <col min="3" max="16384" width="9.140625" style="231"/>
  </cols>
  <sheetData>
    <row r="1" spans="1:20" s="219" customFormat="1" ht="18.75" customHeight="1">
      <c r="A1" s="218"/>
    </row>
    <row r="2" spans="1:20" s="219" customFormat="1" ht="47.25" customHeight="1">
      <c r="B2" s="344" t="str">
        <f>'[1]Fitxa Tècnica'!B2:P2</f>
        <v>CENTRE UNIVERSITARI EAE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</row>
    <row r="3" spans="1:20" s="219" customFormat="1" ht="18.75" customHeight="1">
      <c r="A3" s="218"/>
    </row>
    <row r="4" spans="1:20" s="219" customFormat="1" ht="18.75" customHeight="1">
      <c r="A4" s="218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18"/>
    </row>
    <row r="5" spans="1:20" s="219" customFormat="1" ht="33.75" customHeight="1" thickBot="1">
      <c r="A5" s="218"/>
      <c r="B5" s="221" t="s">
        <v>375</v>
      </c>
      <c r="C5" s="222"/>
      <c r="D5" s="222"/>
      <c r="E5" s="223"/>
      <c r="F5" s="223"/>
      <c r="G5" s="223"/>
      <c r="H5" s="223"/>
      <c r="I5" s="221"/>
      <c r="J5" s="221"/>
      <c r="K5" s="221"/>
      <c r="L5" s="221"/>
      <c r="M5" s="221"/>
      <c r="N5" s="221"/>
    </row>
    <row r="6" spans="1:20" s="219" customFormat="1" ht="18.75" customHeight="1">
      <c r="A6" s="218"/>
      <c r="C6" s="220"/>
    </row>
    <row r="7" spans="1:20" s="219" customFormat="1" ht="18.75" customHeight="1">
      <c r="A7" s="218"/>
      <c r="C7" s="220"/>
    </row>
    <row r="8" spans="1:20" s="219" customFormat="1" ht="18.75" customHeight="1">
      <c r="A8" s="218"/>
      <c r="C8" s="220"/>
    </row>
    <row r="9" spans="1:20" s="230" customFormat="1" ht="32.25" thickBot="1">
      <c r="A9" s="224"/>
      <c r="B9" s="225" t="s">
        <v>223</v>
      </c>
      <c r="C9" s="226"/>
      <c r="D9" s="227"/>
      <c r="E9" s="227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9"/>
      <c r="R9" s="229"/>
      <c r="S9" s="229"/>
      <c r="T9" s="224"/>
    </row>
    <row r="13" spans="1:20" ht="21">
      <c r="C13" s="232" t="s">
        <v>319</v>
      </c>
    </row>
    <row r="43" spans="2:19">
      <c r="C43" s="233"/>
    </row>
    <row r="48" spans="2:19" ht="32.25" thickBot="1">
      <c r="B48" s="225" t="s">
        <v>224</v>
      </c>
      <c r="C48" s="234"/>
      <c r="D48" s="235"/>
      <c r="E48" s="235"/>
      <c r="F48" s="236"/>
      <c r="G48" s="236"/>
      <c r="H48" s="236"/>
      <c r="I48" s="228"/>
      <c r="J48" s="228"/>
      <c r="K48" s="228"/>
      <c r="L48" s="228"/>
      <c r="M48" s="228"/>
      <c r="N48" s="228"/>
      <c r="O48" s="228"/>
      <c r="P48" s="228"/>
      <c r="Q48" s="229"/>
      <c r="R48" s="229"/>
      <c r="S48" s="229"/>
    </row>
    <row r="49" spans="3:18" s="219" customFormat="1" ht="18.75" customHeight="1">
      <c r="J49" s="218"/>
      <c r="K49" s="218"/>
      <c r="L49" s="218"/>
      <c r="M49" s="218"/>
      <c r="N49" s="218"/>
      <c r="O49" s="218"/>
      <c r="P49" s="218"/>
      <c r="Q49" s="218"/>
      <c r="R49" s="218"/>
    </row>
    <row r="50" spans="3:18" s="219" customFormat="1" ht="18.75" customHeight="1">
      <c r="J50" s="218"/>
      <c r="K50" s="218"/>
      <c r="L50" s="218"/>
      <c r="M50" s="218"/>
      <c r="N50" s="218"/>
      <c r="O50" s="218"/>
      <c r="P50" s="218"/>
      <c r="Q50" s="218"/>
      <c r="R50" s="218"/>
    </row>
    <row r="51" spans="3:18" s="219" customFormat="1" ht="18.75" customHeight="1">
      <c r="C51" s="237" t="s">
        <v>225</v>
      </c>
      <c r="D51" s="238"/>
      <c r="E51" s="238"/>
      <c r="F51" s="239"/>
      <c r="G51" s="239"/>
      <c r="H51" s="239"/>
      <c r="I51" s="239"/>
      <c r="J51" s="239"/>
      <c r="K51" s="239"/>
      <c r="L51" s="239"/>
      <c r="M51" s="239"/>
      <c r="N51" s="218"/>
      <c r="O51" s="218"/>
      <c r="P51" s="218"/>
      <c r="Q51" s="218"/>
      <c r="R51" s="218"/>
    </row>
    <row r="52" spans="3:18" s="219" customFormat="1" ht="18.75" customHeight="1">
      <c r="C52" s="237"/>
      <c r="D52" s="238"/>
      <c r="E52" s="238"/>
      <c r="F52" s="239"/>
      <c r="G52" s="239"/>
      <c r="H52" s="239"/>
      <c r="I52" s="239"/>
      <c r="J52" s="239"/>
      <c r="K52" s="239"/>
      <c r="L52" s="239"/>
      <c r="M52" s="239"/>
      <c r="N52" s="218"/>
      <c r="O52" s="218"/>
      <c r="P52" s="218"/>
      <c r="Q52" s="218"/>
      <c r="R52" s="218"/>
    </row>
    <row r="53" spans="3:18" s="219" customFormat="1" ht="18.75" customHeight="1">
      <c r="C53" s="237"/>
      <c r="D53" s="238"/>
      <c r="E53" s="238"/>
      <c r="F53" s="239"/>
      <c r="G53" s="239"/>
      <c r="H53" s="239"/>
      <c r="I53" s="239"/>
      <c r="J53" s="239"/>
      <c r="K53" s="239"/>
      <c r="L53" s="239"/>
      <c r="M53" s="239"/>
      <c r="N53" s="218"/>
      <c r="O53" s="218"/>
      <c r="P53" s="218"/>
      <c r="Q53" s="218"/>
      <c r="R53" s="218"/>
    </row>
    <row r="55" spans="3:18" ht="21">
      <c r="C55" s="232" t="s">
        <v>320</v>
      </c>
    </row>
    <row r="86" spans="3:18">
      <c r="C86" s="233"/>
    </row>
    <row r="91" spans="3:18" s="219" customFormat="1" ht="18.75" customHeight="1">
      <c r="C91" s="237" t="s">
        <v>226</v>
      </c>
      <c r="D91" s="238"/>
      <c r="E91" s="238"/>
      <c r="F91" s="239"/>
      <c r="G91" s="239"/>
      <c r="H91" s="239"/>
      <c r="I91" s="239"/>
      <c r="J91" s="239"/>
      <c r="K91" s="239"/>
      <c r="L91" s="239"/>
      <c r="M91" s="239"/>
      <c r="N91" s="218"/>
      <c r="O91" s="218"/>
      <c r="P91" s="218"/>
      <c r="Q91" s="218"/>
      <c r="R91" s="218"/>
    </row>
    <row r="94" spans="3:18" ht="21">
      <c r="C94" s="232" t="s">
        <v>321</v>
      </c>
    </row>
    <row r="117" spans="3:14">
      <c r="N117" s="240"/>
    </row>
    <row r="128" spans="3:14" ht="21">
      <c r="C128" s="232" t="s">
        <v>53</v>
      </c>
    </row>
    <row r="160" spans="3:3">
      <c r="C160" s="240"/>
    </row>
    <row r="163" spans="3:3" ht="21">
      <c r="C163" s="232" t="s">
        <v>77</v>
      </c>
    </row>
    <row r="164" spans="3:3">
      <c r="C164" s="241" t="s">
        <v>322</v>
      </c>
    </row>
    <row r="193" spans="3:9">
      <c r="C193" s="240"/>
      <c r="I193" s="242"/>
    </row>
    <row r="197" spans="3:9" ht="21">
      <c r="C197" s="237" t="s">
        <v>228</v>
      </c>
    </row>
    <row r="198" spans="3:9">
      <c r="C198" s="231" t="s">
        <v>323</v>
      </c>
    </row>
    <row r="231" spans="2:18">
      <c r="C231" s="240"/>
    </row>
    <row r="235" spans="2:18" ht="32.25" thickBot="1">
      <c r="B235" s="243" t="s">
        <v>230</v>
      </c>
      <c r="C235" s="234"/>
      <c r="D235" s="235"/>
      <c r="E235" s="235"/>
      <c r="F235" s="236"/>
      <c r="G235" s="236"/>
      <c r="H235" s="236"/>
      <c r="I235" s="236"/>
      <c r="J235" s="236"/>
      <c r="K235" s="236"/>
      <c r="L235" s="236"/>
      <c r="M235" s="236"/>
      <c r="N235" s="239"/>
      <c r="O235" s="239"/>
      <c r="P235" s="239"/>
    </row>
    <row r="236" spans="2:18" s="219" customFormat="1" ht="18.75" customHeight="1">
      <c r="C236" s="244" t="s">
        <v>270</v>
      </c>
      <c r="J236" s="218"/>
      <c r="K236" s="218"/>
      <c r="L236" s="218"/>
      <c r="M236" s="218"/>
      <c r="N236" s="218"/>
      <c r="O236" s="218"/>
      <c r="P236" s="218"/>
      <c r="Q236" s="218"/>
      <c r="R236" s="218"/>
    </row>
    <row r="237" spans="2:18" s="219" customFormat="1" ht="18.75" customHeight="1">
      <c r="C237" s="244"/>
      <c r="J237" s="218"/>
      <c r="K237" s="218"/>
      <c r="L237" s="218"/>
      <c r="M237" s="218"/>
      <c r="N237" s="218"/>
      <c r="O237" s="218"/>
      <c r="P237" s="218"/>
      <c r="Q237" s="218"/>
      <c r="R237" s="218"/>
    </row>
    <row r="238" spans="2:18" s="219" customFormat="1" ht="18.75" customHeight="1">
      <c r="C238" s="244"/>
      <c r="J238" s="218"/>
      <c r="K238" s="218"/>
      <c r="L238" s="218"/>
      <c r="M238" s="218"/>
      <c r="N238" s="218"/>
      <c r="O238" s="218"/>
      <c r="P238" s="218"/>
      <c r="Q238" s="218"/>
      <c r="R238" s="218"/>
    </row>
    <row r="239" spans="2:18" ht="21">
      <c r="C239" s="232" t="s">
        <v>324</v>
      </c>
    </row>
    <row r="270" spans="3:3">
      <c r="C270" s="245"/>
    </row>
    <row r="273" spans="2:18" ht="32.25" thickBot="1">
      <c r="B273" s="243" t="s">
        <v>232</v>
      </c>
      <c r="C273" s="234"/>
      <c r="D273" s="235"/>
      <c r="E273" s="235"/>
      <c r="F273" s="236"/>
      <c r="G273" s="236"/>
      <c r="H273" s="236"/>
      <c r="I273" s="236"/>
      <c r="J273" s="236"/>
      <c r="K273" s="236"/>
      <c r="L273" s="236"/>
      <c r="M273" s="236"/>
      <c r="N273" s="239"/>
      <c r="O273" s="239"/>
      <c r="P273" s="239"/>
    </row>
    <row r="274" spans="2:18" s="219" customFormat="1" ht="18.75" customHeight="1">
      <c r="C274" s="244" t="s">
        <v>270</v>
      </c>
      <c r="J274" s="218"/>
      <c r="K274" s="218"/>
      <c r="L274" s="218"/>
      <c r="M274" s="218"/>
      <c r="N274" s="218"/>
      <c r="O274" s="218"/>
      <c r="P274" s="218"/>
      <c r="Q274" s="218"/>
      <c r="R274" s="218"/>
    </row>
    <row r="275" spans="2:18" s="219" customFormat="1" ht="18.75" customHeight="1">
      <c r="C275" s="244"/>
      <c r="J275" s="218"/>
      <c r="K275" s="218"/>
      <c r="L275" s="218"/>
      <c r="M275" s="218"/>
      <c r="N275" s="218"/>
      <c r="O275" s="218"/>
      <c r="P275" s="218"/>
      <c r="Q275" s="218"/>
      <c r="R275" s="218"/>
    </row>
    <row r="278" spans="2:18" ht="21">
      <c r="C278" s="232" t="s">
        <v>205</v>
      </c>
    </row>
    <row r="310" spans="3:3">
      <c r="C310" s="240"/>
    </row>
  </sheetData>
  <mergeCells count="1">
    <mergeCell ref="B2:S2"/>
  </mergeCells>
  <pageMargins left="0.7" right="0.7" top="0.75" bottom="0.75" header="0.3" footer="0.3"/>
  <pageSetup paperSize="9" scale="51" orientation="landscape" r:id="rId1"/>
  <rowBreaks count="1" manualBreakCount="1">
    <brk id="200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7"/>
  <sheetViews>
    <sheetView showGridLines="0" topLeftCell="A31" zoomScale="80" zoomScaleNormal="80" workbookViewId="0">
      <selection activeCell="C46" sqref="C46:H46"/>
    </sheetView>
  </sheetViews>
  <sheetFormatPr defaultColWidth="9.140625" defaultRowHeight="15"/>
  <cols>
    <col min="1" max="1" width="3.140625" style="231" customWidth="1"/>
    <col min="2" max="2" width="27.85546875" style="231" customWidth="1"/>
    <col min="3" max="3" width="9.140625" style="231"/>
    <col min="4" max="4" width="10" style="231" customWidth="1"/>
    <col min="5" max="5" width="9.140625" style="231"/>
    <col min="6" max="6" width="9.140625" style="231" customWidth="1"/>
    <col min="7" max="16384" width="9.140625" style="231"/>
  </cols>
  <sheetData>
    <row r="2" spans="1:19" s="219" customFormat="1" ht="47.25" customHeight="1">
      <c r="B2" s="344" t="str">
        <f>'[1]Fitxa Tècnica'!B2:P2</f>
        <v>CENTRE UNIVERSITARI EAE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</row>
    <row r="3" spans="1:19" s="219" customFormat="1" ht="18.75" customHeight="1">
      <c r="A3" s="218"/>
    </row>
    <row r="4" spans="1:19" s="219" customFormat="1" ht="18.75" customHeight="1">
      <c r="A4" s="218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18"/>
    </row>
    <row r="5" spans="1:19" s="219" customFormat="1" ht="33.75" customHeight="1" thickBot="1">
      <c r="A5" s="218"/>
      <c r="B5" s="221" t="s">
        <v>222</v>
      </c>
      <c r="C5" s="222"/>
      <c r="D5" s="222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10" spans="1:19" ht="18.75">
      <c r="B10" s="246" t="s">
        <v>325</v>
      </c>
    </row>
    <row r="11" spans="1:19" ht="18.75">
      <c r="B11" s="246"/>
    </row>
    <row r="13" spans="1:19" ht="15.75">
      <c r="B13" s="247" t="s">
        <v>11</v>
      </c>
      <c r="E13" s="248" t="s">
        <v>326</v>
      </c>
    </row>
    <row r="17" spans="2:13" s="250" customFormat="1" ht="15.75" customHeight="1">
      <c r="B17" s="249"/>
      <c r="C17" s="410" t="s">
        <v>327</v>
      </c>
      <c r="D17" s="411"/>
      <c r="E17" s="412"/>
    </row>
    <row r="18" spans="2:13">
      <c r="B18" s="251"/>
      <c r="C18" s="252">
        <v>2008</v>
      </c>
      <c r="D18" s="252">
        <v>2011</v>
      </c>
      <c r="E18" s="252">
        <v>2014</v>
      </c>
    </row>
    <row r="19" spans="2:13">
      <c r="B19" s="253" t="s">
        <v>328</v>
      </c>
      <c r="C19" s="254">
        <v>0</v>
      </c>
      <c r="D19" s="255">
        <v>0</v>
      </c>
      <c r="E19" s="255">
        <v>4.2000000000000003E-2</v>
      </c>
    </row>
    <row r="20" spans="2:13">
      <c r="B20" s="256" t="s">
        <v>329</v>
      </c>
      <c r="C20" s="254">
        <v>3.5294117647058823E-2</v>
      </c>
      <c r="D20" s="258">
        <v>8.6956521739130432E-2</v>
      </c>
      <c r="E20" s="258">
        <v>0.25</v>
      </c>
    </row>
    <row r="21" spans="2:13">
      <c r="B21" s="253" t="s">
        <v>330</v>
      </c>
      <c r="C21" s="254">
        <v>0.96470588235294119</v>
      </c>
      <c r="D21" s="258">
        <v>0.91304347826086951</v>
      </c>
      <c r="E21" s="258">
        <v>0.70799999999999996</v>
      </c>
    </row>
    <row r="25" spans="2:13" ht="15.75">
      <c r="B25" s="247" t="s">
        <v>23</v>
      </c>
      <c r="G25" s="248" t="s">
        <v>326</v>
      </c>
    </row>
    <row r="29" spans="2:13" ht="15" customHeight="1">
      <c r="B29" s="259"/>
      <c r="C29" s="260">
        <v>2008</v>
      </c>
      <c r="D29" s="261">
        <v>2011</v>
      </c>
      <c r="E29" s="261">
        <v>2014</v>
      </c>
    </row>
    <row r="30" spans="2:13" ht="25.5">
      <c r="B30" s="262" t="s">
        <v>331</v>
      </c>
      <c r="C30" s="254">
        <v>0</v>
      </c>
      <c r="D30" s="257">
        <v>4.3478260869565216E-2</v>
      </c>
      <c r="E30" s="257">
        <v>4.3478260869565216E-2</v>
      </c>
      <c r="G30"/>
      <c r="H30"/>
      <c r="I30"/>
      <c r="J30"/>
      <c r="K30"/>
      <c r="L30"/>
      <c r="M30"/>
    </row>
    <row r="31" spans="2:13" ht="25.5">
      <c r="B31" s="262" t="s">
        <v>332</v>
      </c>
      <c r="C31" s="254">
        <v>2.3529411764705882E-2</v>
      </c>
      <c r="D31" s="257">
        <v>4.3478260869565216E-2</v>
      </c>
      <c r="E31" s="257">
        <v>4.3478260869565216E-2</v>
      </c>
    </row>
    <row r="32" spans="2:13" ht="25.5">
      <c r="B32" s="262" t="s">
        <v>333</v>
      </c>
      <c r="C32" s="254">
        <v>0</v>
      </c>
      <c r="D32" s="257">
        <v>8.6956521739130432E-2</v>
      </c>
      <c r="E32" s="257">
        <v>4.2999999999999997E-2</v>
      </c>
    </row>
    <row r="33" spans="2:8">
      <c r="B33" s="262" t="s">
        <v>334</v>
      </c>
      <c r="C33" s="254">
        <v>8.2352941176470587E-2</v>
      </c>
      <c r="D33" s="257">
        <v>0.17391304347826086</v>
      </c>
      <c r="E33" s="257">
        <v>8.6999999999999994E-2</v>
      </c>
    </row>
    <row r="34" spans="2:8" ht="25.5">
      <c r="B34" s="262" t="s">
        <v>335</v>
      </c>
      <c r="C34" s="254">
        <v>0.2</v>
      </c>
      <c r="D34" s="257">
        <v>0.13043478260869565</v>
      </c>
      <c r="E34" s="257">
        <v>0.26100000000000001</v>
      </c>
    </row>
    <row r="35" spans="2:8" ht="25.5">
      <c r="B35" s="262" t="s">
        <v>336</v>
      </c>
      <c r="C35" s="254">
        <v>0.69411764705882351</v>
      </c>
      <c r="D35" s="257">
        <v>0.52173913043478259</v>
      </c>
      <c r="E35" s="257">
        <v>0.52200000000000002</v>
      </c>
    </row>
    <row r="39" spans="2:8" ht="15.75">
      <c r="B39" s="247" t="s">
        <v>321</v>
      </c>
      <c r="G39" s="248" t="s">
        <v>326</v>
      </c>
    </row>
    <row r="41" spans="2:8">
      <c r="B41" s="413" t="s">
        <v>327</v>
      </c>
      <c r="C41" s="413"/>
      <c r="D41" s="413"/>
      <c r="E41" s="413"/>
      <c r="F41" s="413"/>
      <c r="G41" s="413"/>
      <c r="H41" s="413"/>
    </row>
    <row r="42" spans="2:8" ht="15" customHeight="1">
      <c r="B42" s="403"/>
      <c r="C42" s="414" t="s">
        <v>337</v>
      </c>
      <c r="D42" s="415"/>
      <c r="E42" s="414" t="s">
        <v>338</v>
      </c>
      <c r="F42" s="415"/>
      <c r="G42" s="414" t="s">
        <v>339</v>
      </c>
      <c r="H42" s="415"/>
    </row>
    <row r="43" spans="2:8" ht="38.25">
      <c r="B43" s="404"/>
      <c r="C43" s="263" t="s">
        <v>273</v>
      </c>
      <c r="D43" s="263" t="s">
        <v>340</v>
      </c>
      <c r="E43" s="263" t="s">
        <v>273</v>
      </c>
      <c r="F43" s="263" t="s">
        <v>340</v>
      </c>
      <c r="G43" s="263" t="s">
        <v>341</v>
      </c>
      <c r="H43" s="263" t="s">
        <v>342</v>
      </c>
    </row>
    <row r="44" spans="2:8">
      <c r="B44" s="264">
        <v>2008</v>
      </c>
      <c r="C44" s="254">
        <v>0.81176470588235294</v>
      </c>
      <c r="D44" s="254">
        <v>0</v>
      </c>
      <c r="E44" s="254">
        <v>7.0588235294117646E-2</v>
      </c>
      <c r="F44" s="254">
        <v>1.1764705882352941E-2</v>
      </c>
      <c r="G44" s="254">
        <v>8.2352941176470587E-2</v>
      </c>
      <c r="H44" s="254">
        <v>2.3529411764705882E-2</v>
      </c>
    </row>
    <row r="45" spans="2:8" ht="15.75" thickBot="1">
      <c r="B45" s="264">
        <v>2011</v>
      </c>
      <c r="C45" s="258">
        <v>0.43478260869565216</v>
      </c>
      <c r="D45" s="258">
        <v>4.3478260869565216E-2</v>
      </c>
      <c r="E45" s="258">
        <v>8.6956521739130432E-2</v>
      </c>
      <c r="F45" s="258">
        <v>8.6956521739130432E-2</v>
      </c>
      <c r="G45" s="258">
        <v>0.21739130434782608</v>
      </c>
      <c r="H45" s="258">
        <v>0.13043478260869565</v>
      </c>
    </row>
    <row r="46" spans="2:8" ht="15.75" thickTop="1">
      <c r="B46" s="264">
        <v>2014</v>
      </c>
      <c r="C46" s="174">
        <v>0.43478260869565216</v>
      </c>
      <c r="D46" s="174">
        <v>0</v>
      </c>
      <c r="E46" s="174">
        <v>0.17391304347826086</v>
      </c>
      <c r="F46" s="174">
        <v>0</v>
      </c>
      <c r="G46" s="174">
        <v>4.3478260869565216E-2</v>
      </c>
      <c r="H46" s="174">
        <v>0.34782608695652173</v>
      </c>
    </row>
    <row r="49" spans="2:19" ht="15.75">
      <c r="B49" s="247" t="s">
        <v>53</v>
      </c>
      <c r="E49" s="265" t="s">
        <v>343</v>
      </c>
    </row>
    <row r="51" spans="2:19" s="266" customFormat="1" ht="15" customHeight="1">
      <c r="C51" s="406" t="s">
        <v>344</v>
      </c>
      <c r="D51" s="406"/>
      <c r="E51" s="407"/>
      <c r="F51" s="408" t="s">
        <v>292</v>
      </c>
      <c r="G51" s="406"/>
      <c r="H51" s="407"/>
      <c r="I51" s="408" t="s">
        <v>345</v>
      </c>
      <c r="J51" s="406"/>
      <c r="K51" s="407"/>
      <c r="L51" s="408" t="s">
        <v>346</v>
      </c>
      <c r="M51" s="406"/>
      <c r="N51" s="407"/>
      <c r="O51" s="408" t="s">
        <v>347</v>
      </c>
      <c r="P51" s="406"/>
      <c r="Q51" s="407"/>
    </row>
    <row r="52" spans="2:19">
      <c r="B52" s="267"/>
      <c r="C52" s="268">
        <v>2008</v>
      </c>
      <c r="D52" s="268">
        <v>2011</v>
      </c>
      <c r="E52" s="268">
        <v>2014</v>
      </c>
      <c r="F52" s="268">
        <v>2008</v>
      </c>
      <c r="G52" s="268">
        <v>2011</v>
      </c>
      <c r="H52" s="268">
        <v>2014</v>
      </c>
      <c r="I52" s="268">
        <v>2008</v>
      </c>
      <c r="J52" s="268">
        <v>2011</v>
      </c>
      <c r="K52" s="268">
        <v>2014</v>
      </c>
      <c r="L52" s="268">
        <v>2008</v>
      </c>
      <c r="M52" s="268">
        <v>2011</v>
      </c>
      <c r="N52" s="268">
        <v>2014</v>
      </c>
      <c r="O52" s="268">
        <v>2008</v>
      </c>
      <c r="P52" s="268">
        <v>2011</v>
      </c>
      <c r="Q52" s="268">
        <v>2014</v>
      </c>
    </row>
    <row r="53" spans="2:19">
      <c r="B53" s="264" t="s">
        <v>327</v>
      </c>
      <c r="C53" s="254">
        <v>0.92941176470588238</v>
      </c>
      <c r="D53" s="258">
        <v>0.52173913043478259</v>
      </c>
      <c r="E53" s="258">
        <v>0.39100000000000001</v>
      </c>
      <c r="F53" s="254">
        <v>3.5294117647058823E-2</v>
      </c>
      <c r="G53" s="258">
        <v>0.13043478260869565</v>
      </c>
      <c r="H53" s="258">
        <v>0.217</v>
      </c>
      <c r="I53" s="254">
        <v>3.5294117647058823E-2</v>
      </c>
      <c r="J53" s="258">
        <v>0.34782608695652173</v>
      </c>
      <c r="K53" s="258">
        <v>0.39100000000000001</v>
      </c>
      <c r="L53" s="254">
        <v>0</v>
      </c>
      <c r="M53" s="258">
        <v>0</v>
      </c>
      <c r="N53" s="258">
        <v>0</v>
      </c>
      <c r="O53" s="254">
        <v>0</v>
      </c>
      <c r="P53" s="258">
        <v>0</v>
      </c>
      <c r="Q53" s="258">
        <v>0</v>
      </c>
    </row>
    <row r="56" spans="2:19" ht="15" customHeight="1">
      <c r="C56" s="409" t="s">
        <v>327</v>
      </c>
      <c r="D56" s="409"/>
      <c r="E56" s="409"/>
      <c r="H56" s="409" t="s">
        <v>327</v>
      </c>
      <c r="I56" s="409"/>
      <c r="J56" s="409"/>
      <c r="K56" s="409"/>
      <c r="L56" s="409"/>
    </row>
    <row r="57" spans="2:19">
      <c r="C57" s="268">
        <v>2008</v>
      </c>
      <c r="D57" s="268">
        <v>2011</v>
      </c>
      <c r="E57" s="268">
        <v>2014</v>
      </c>
      <c r="H57" s="268">
        <v>2005</v>
      </c>
      <c r="I57" s="268"/>
      <c r="J57" s="268">
        <v>2008</v>
      </c>
      <c r="K57" s="268"/>
      <c r="L57" s="268">
        <v>2011</v>
      </c>
      <c r="R57" s="231" t="s">
        <v>55</v>
      </c>
      <c r="S57" s="231" t="s">
        <v>57</v>
      </c>
    </row>
    <row r="58" spans="2:19">
      <c r="B58" s="268" t="s">
        <v>344</v>
      </c>
      <c r="C58" s="258">
        <f>C53</f>
        <v>0.92941176470588238</v>
      </c>
      <c r="D58" s="258">
        <f t="shared" ref="D58:E58" si="0">D53</f>
        <v>0.52173913043478259</v>
      </c>
      <c r="E58" s="258">
        <f t="shared" si="0"/>
        <v>0.39100000000000001</v>
      </c>
      <c r="G58" s="268" t="s">
        <v>344</v>
      </c>
      <c r="H58" s="258">
        <f>C53</f>
        <v>0.92941176470588238</v>
      </c>
      <c r="I58" s="258"/>
      <c r="J58" s="270">
        <f>D53</f>
        <v>0.52173913043478259</v>
      </c>
      <c r="K58" s="270"/>
      <c r="L58" s="258">
        <f>E53</f>
        <v>0.39100000000000001</v>
      </c>
      <c r="Q58" s="231">
        <v>2011</v>
      </c>
      <c r="R58" s="258">
        <f>L58</f>
        <v>0.39100000000000001</v>
      </c>
      <c r="S58" s="258">
        <f>L60</f>
        <v>0.39100000000000001</v>
      </c>
    </row>
    <row r="59" spans="2:19">
      <c r="B59" s="268" t="s">
        <v>292</v>
      </c>
      <c r="C59" s="258">
        <f>F53</f>
        <v>3.5294117647058823E-2</v>
      </c>
      <c r="D59" s="258">
        <f t="shared" ref="D59:E59" si="1">G53</f>
        <v>0.13043478260869565</v>
      </c>
      <c r="E59" s="258">
        <f t="shared" si="1"/>
        <v>0.217</v>
      </c>
      <c r="G59" s="268"/>
      <c r="H59" s="258"/>
      <c r="I59" s="258"/>
      <c r="J59" s="270"/>
      <c r="K59" s="270"/>
      <c r="L59" s="258"/>
    </row>
    <row r="60" spans="2:19" ht="25.5">
      <c r="B60" s="268" t="s">
        <v>345</v>
      </c>
      <c r="C60" s="269">
        <f>I53</f>
        <v>3.5294117647058823E-2</v>
      </c>
      <c r="D60" s="269">
        <f t="shared" ref="D60:E60" si="2">J53</f>
        <v>0.34782608695652173</v>
      </c>
      <c r="E60" s="269">
        <f t="shared" si="2"/>
        <v>0.39100000000000001</v>
      </c>
      <c r="G60" s="268" t="s">
        <v>345</v>
      </c>
      <c r="H60" s="269">
        <f>I53</f>
        <v>3.5294117647058823E-2</v>
      </c>
      <c r="I60" s="271"/>
      <c r="J60" s="270">
        <f>J53</f>
        <v>0.34782608695652173</v>
      </c>
      <c r="K60" s="270"/>
      <c r="L60" s="258">
        <f>K53</f>
        <v>0.39100000000000001</v>
      </c>
    </row>
    <row r="61" spans="2:19">
      <c r="B61" s="272" t="s">
        <v>346</v>
      </c>
      <c r="C61" s="269">
        <f>L53</f>
        <v>0</v>
      </c>
      <c r="D61" s="269">
        <f t="shared" ref="D61:E61" si="3">M53</f>
        <v>0</v>
      </c>
      <c r="E61" s="269">
        <f t="shared" si="3"/>
        <v>0</v>
      </c>
    </row>
    <row r="62" spans="2:19">
      <c r="B62" s="273" t="s">
        <v>347</v>
      </c>
      <c r="C62" s="269">
        <f>O53</f>
        <v>0</v>
      </c>
      <c r="D62" s="269">
        <f t="shared" ref="D62:E62" si="4">P53</f>
        <v>0</v>
      </c>
      <c r="E62" s="269">
        <f t="shared" si="4"/>
        <v>0</v>
      </c>
    </row>
    <row r="63" spans="2:19">
      <c r="I63" s="231" t="s">
        <v>348</v>
      </c>
    </row>
    <row r="65" spans="2:16" ht="15.75">
      <c r="B65" s="247" t="s">
        <v>77</v>
      </c>
      <c r="E65" s="248" t="s">
        <v>326</v>
      </c>
      <c r="I65" s="403"/>
      <c r="J65" s="395" t="s">
        <v>4</v>
      </c>
      <c r="K65" s="405" t="s">
        <v>337</v>
      </c>
      <c r="L65" s="405"/>
      <c r="M65" s="405" t="s">
        <v>338</v>
      </c>
      <c r="N65" s="405"/>
      <c r="O65" s="405" t="s">
        <v>339</v>
      </c>
      <c r="P65" s="405"/>
    </row>
    <row r="66" spans="2:16" ht="38.25">
      <c r="B66" s="274" t="s">
        <v>322</v>
      </c>
      <c r="I66" s="404"/>
      <c r="J66" s="396"/>
      <c r="K66" s="263" t="s">
        <v>273</v>
      </c>
      <c r="L66" s="263" t="s">
        <v>340</v>
      </c>
      <c r="M66" s="263" t="s">
        <v>273</v>
      </c>
      <c r="N66" s="263" t="s">
        <v>340</v>
      </c>
      <c r="O66" s="263" t="s">
        <v>341</v>
      </c>
      <c r="P66" s="263" t="s">
        <v>342</v>
      </c>
    </row>
    <row r="67" spans="2:16">
      <c r="I67" s="264" t="s">
        <v>327</v>
      </c>
      <c r="J67" s="275"/>
      <c r="K67" s="258">
        <f t="shared" ref="K67:P67" si="5">C46</f>
        <v>0.43478260869565216</v>
      </c>
      <c r="L67" s="258">
        <f t="shared" si="5"/>
        <v>0</v>
      </c>
      <c r="M67" s="258">
        <f t="shared" si="5"/>
        <v>0.17391304347826086</v>
      </c>
      <c r="N67" s="258">
        <f t="shared" si="5"/>
        <v>0</v>
      </c>
      <c r="O67" s="258">
        <f t="shared" si="5"/>
        <v>4.3478260869565216E-2</v>
      </c>
      <c r="P67" s="258">
        <f t="shared" si="5"/>
        <v>0.34782608695652173</v>
      </c>
    </row>
    <row r="69" spans="2:16">
      <c r="B69" s="267"/>
      <c r="C69" s="276" t="s">
        <v>327</v>
      </c>
      <c r="D69" s="277"/>
      <c r="E69" s="278"/>
    </row>
    <row r="70" spans="2:16">
      <c r="B70" s="267"/>
      <c r="C70" s="268">
        <v>2008</v>
      </c>
      <c r="D70" s="268">
        <v>2011</v>
      </c>
      <c r="E70" s="268">
        <v>2014</v>
      </c>
    </row>
    <row r="71" spans="2:16">
      <c r="B71" s="268" t="s">
        <v>349</v>
      </c>
      <c r="C71" s="270">
        <v>0</v>
      </c>
      <c r="D71" s="258">
        <v>0.13043478260869565</v>
      </c>
      <c r="E71" s="258">
        <v>0</v>
      </c>
    </row>
    <row r="72" spans="2:16" ht="25.5">
      <c r="B72" s="268" t="s">
        <v>350</v>
      </c>
      <c r="C72" s="254">
        <v>2.5000000000000001E-2</v>
      </c>
      <c r="D72" s="258">
        <v>4.3478260869565216E-2</v>
      </c>
      <c r="E72" s="258">
        <v>0.17449999999999999</v>
      </c>
    </row>
    <row r="73" spans="2:16" ht="25.5">
      <c r="B73" s="268" t="s">
        <v>351</v>
      </c>
      <c r="C73" s="254">
        <v>6.25E-2</v>
      </c>
      <c r="D73" s="258">
        <v>8.6956521739130432E-2</v>
      </c>
      <c r="E73" s="258">
        <v>8.7499999999999994E-2</v>
      </c>
      <c r="I73" s="267"/>
      <c r="J73" s="276" t="s">
        <v>327</v>
      </c>
      <c r="K73" s="277"/>
      <c r="L73" s="278"/>
    </row>
    <row r="74" spans="2:16" ht="25.5" customHeight="1">
      <c r="B74" s="395" t="s">
        <v>352</v>
      </c>
      <c r="C74" s="300">
        <v>0.25</v>
      </c>
      <c r="D74" s="397">
        <v>0.21739130434782608</v>
      </c>
      <c r="E74" s="397">
        <v>0.39100000000000001</v>
      </c>
      <c r="I74" s="267"/>
      <c r="J74" s="268">
        <v>2005</v>
      </c>
      <c r="K74" s="268">
        <v>2008</v>
      </c>
      <c r="L74" s="268">
        <v>2011</v>
      </c>
    </row>
    <row r="75" spans="2:16" ht="25.5">
      <c r="B75" s="396"/>
      <c r="C75" s="301"/>
      <c r="D75" s="398"/>
      <c r="E75" s="398"/>
      <c r="I75" s="268" t="s">
        <v>353</v>
      </c>
      <c r="J75" s="279">
        <f>SUM(C78:C79)</f>
        <v>0.05</v>
      </c>
      <c r="K75" s="279">
        <f>SUM(D78:D79)</f>
        <v>8.6956521739130432E-2</v>
      </c>
      <c r="L75" s="279">
        <f t="shared" ref="L75" si="6">SUM(E78:E79)</f>
        <v>8.6956521739130432E-2</v>
      </c>
    </row>
    <row r="76" spans="2:16" ht="25.5" customHeight="1">
      <c r="B76" s="395" t="s">
        <v>354</v>
      </c>
      <c r="C76" s="300">
        <v>0.61250000000000004</v>
      </c>
      <c r="D76" s="397">
        <v>0.43478260869565216</v>
      </c>
      <c r="E76" s="397">
        <v>0.26</v>
      </c>
    </row>
    <row r="77" spans="2:16" ht="25.5" customHeight="1">
      <c r="B77" s="396"/>
      <c r="C77" s="301"/>
      <c r="D77" s="398"/>
      <c r="E77" s="398"/>
      <c r="K77" s="268" t="s">
        <v>353</v>
      </c>
    </row>
    <row r="78" spans="2:16" ht="25.5">
      <c r="B78" s="268" t="s">
        <v>355</v>
      </c>
      <c r="C78" s="254">
        <v>0.05</v>
      </c>
      <c r="D78" s="258">
        <v>4.3478260869565216E-2</v>
      </c>
      <c r="E78" s="258">
        <v>4.3478260869565216E-2</v>
      </c>
      <c r="J78" s="231">
        <v>2011</v>
      </c>
      <c r="K78" s="279">
        <v>8.6999999999999994E-2</v>
      </c>
    </row>
    <row r="79" spans="2:16" ht="25.5">
      <c r="B79" s="268" t="s">
        <v>356</v>
      </c>
      <c r="C79" s="254">
        <v>0</v>
      </c>
      <c r="D79" s="258">
        <v>4.3478260869565216E-2</v>
      </c>
      <c r="E79" s="258">
        <v>4.3478260869565216E-2</v>
      </c>
    </row>
    <row r="83" spans="2:5" ht="15.75">
      <c r="B83" s="247" t="s">
        <v>228</v>
      </c>
    </row>
    <row r="84" spans="2:5" ht="15.75" customHeight="1"/>
    <row r="87" spans="2:5">
      <c r="C87" s="399" t="s">
        <v>327</v>
      </c>
      <c r="D87" s="400"/>
      <c r="E87" s="400"/>
    </row>
    <row r="88" spans="2:5" ht="15.75" thickBot="1">
      <c r="C88" s="268">
        <v>2008</v>
      </c>
      <c r="D88" s="280">
        <v>2011</v>
      </c>
      <c r="E88" s="280">
        <v>2014</v>
      </c>
    </row>
    <row r="89" spans="2:5" ht="16.5" thickTop="1" thickBot="1">
      <c r="B89" s="281" t="s">
        <v>357</v>
      </c>
      <c r="C89" s="282">
        <v>5.6341463414634143</v>
      </c>
      <c r="D89" s="283">
        <v>5.9</v>
      </c>
      <c r="E89" s="182">
        <v>5.8235294117647056</v>
      </c>
    </row>
    <row r="90" spans="2:5" ht="16.5" thickTop="1" thickBot="1">
      <c r="B90" s="281" t="s">
        <v>358</v>
      </c>
      <c r="C90" s="282">
        <v>5.2073170731707314</v>
      </c>
      <c r="D90" s="283">
        <v>5.24</v>
      </c>
      <c r="E90" s="182">
        <v>5.647058823529413</v>
      </c>
    </row>
    <row r="91" spans="2:5" ht="16.5" thickTop="1" thickBot="1">
      <c r="B91" s="281" t="s">
        <v>359</v>
      </c>
      <c r="C91" s="282">
        <v>4.8048780487804876</v>
      </c>
      <c r="D91" s="283">
        <v>5.24</v>
      </c>
      <c r="E91" s="182">
        <v>5.6470588235294121</v>
      </c>
    </row>
    <row r="92" spans="2:5" ht="16.5" thickTop="1" thickBot="1">
      <c r="B92" s="281" t="s">
        <v>360</v>
      </c>
      <c r="C92" s="282">
        <v>5.1341463414634143</v>
      </c>
      <c r="D92" s="283">
        <v>4.38</v>
      </c>
      <c r="E92" s="182">
        <v>5.1764705882352944</v>
      </c>
    </row>
    <row r="93" spans="2:5" ht="15.75" thickTop="1">
      <c r="B93" s="281" t="s">
        <v>361</v>
      </c>
      <c r="C93" s="282">
        <v>5.5731707317073171</v>
      </c>
      <c r="D93" s="283">
        <v>5.62</v>
      </c>
      <c r="E93" s="182">
        <v>5.7647058823529402</v>
      </c>
    </row>
    <row r="98" spans="2:11" ht="15.75">
      <c r="B98" s="247" t="s">
        <v>158</v>
      </c>
    </row>
    <row r="99" spans="2:11" ht="15.75">
      <c r="B99" s="247"/>
    </row>
    <row r="100" spans="2:11">
      <c r="B100" s="284"/>
      <c r="C100" s="281" t="s">
        <v>327</v>
      </c>
      <c r="D100" s="285"/>
      <c r="E100" s="286"/>
    </row>
    <row r="101" spans="2:11" ht="15.75" thickBot="1">
      <c r="B101" s="287"/>
      <c r="C101" s="288">
        <v>2008</v>
      </c>
      <c r="D101" s="288"/>
      <c r="E101" s="288">
        <v>2014</v>
      </c>
    </row>
    <row r="102" spans="2:11" ht="27" thickTop="1" thickBot="1">
      <c r="B102" s="289" t="s">
        <v>362</v>
      </c>
      <c r="C102" s="254">
        <v>1</v>
      </c>
      <c r="D102" s="258"/>
      <c r="E102" s="174">
        <v>0.8</v>
      </c>
    </row>
    <row r="103" spans="2:11" ht="27" thickTop="1" thickBot="1">
      <c r="B103" s="289" t="s">
        <v>363</v>
      </c>
      <c r="C103" s="258">
        <v>0</v>
      </c>
      <c r="D103" s="258"/>
      <c r="E103" s="174">
        <v>0</v>
      </c>
    </row>
    <row r="104" spans="2:11" ht="27" thickTop="1" thickBot="1">
      <c r="B104" s="289" t="s">
        <v>364</v>
      </c>
      <c r="C104" s="258">
        <v>0</v>
      </c>
      <c r="D104" s="258"/>
      <c r="E104" s="174">
        <v>0.2</v>
      </c>
    </row>
    <row r="105" spans="2:11" ht="26.25" thickTop="1">
      <c r="B105" s="290" t="s">
        <v>365</v>
      </c>
      <c r="C105" s="258">
        <v>0</v>
      </c>
      <c r="D105" s="258"/>
      <c r="E105" s="176">
        <v>0</v>
      </c>
    </row>
    <row r="106" spans="2:11" ht="15.75">
      <c r="B106" s="247"/>
    </row>
    <row r="109" spans="2:11" ht="15" customHeight="1">
      <c r="B109" s="247" t="s">
        <v>205</v>
      </c>
    </row>
    <row r="112" spans="2:11">
      <c r="B112" s="291"/>
      <c r="C112" s="401" t="s">
        <v>366</v>
      </c>
      <c r="D112" s="402"/>
      <c r="E112" s="402"/>
      <c r="F112" s="402"/>
      <c r="G112" s="402"/>
      <c r="H112" s="402"/>
      <c r="I112" s="402"/>
      <c r="J112" s="402"/>
      <c r="K112" s="402"/>
    </row>
    <row r="113" spans="2:13" ht="15" customHeight="1">
      <c r="B113" s="292"/>
      <c r="C113" s="393" t="s">
        <v>367</v>
      </c>
      <c r="D113" s="394"/>
      <c r="E113" s="394"/>
      <c r="F113" s="394"/>
      <c r="G113" s="394"/>
      <c r="H113" s="394"/>
      <c r="I113" s="394"/>
      <c r="J113" s="394"/>
      <c r="K113" s="394"/>
    </row>
    <row r="114" spans="2:13">
      <c r="B114" s="292"/>
      <c r="C114" s="289">
        <v>2008</v>
      </c>
      <c r="D114" s="293"/>
      <c r="E114" s="294"/>
      <c r="F114" s="293"/>
      <c r="G114" s="289">
        <v>2011</v>
      </c>
      <c r="H114" s="293"/>
      <c r="I114" s="294"/>
      <c r="J114" s="293"/>
      <c r="K114" s="289">
        <v>2014</v>
      </c>
      <c r="L114" s="293"/>
      <c r="M114" s="294"/>
    </row>
    <row r="115" spans="2:13" ht="26.25" thickBot="1">
      <c r="B115" s="295"/>
      <c r="C115" s="268" t="s">
        <v>286</v>
      </c>
      <c r="D115" s="268" t="s">
        <v>287</v>
      </c>
      <c r="E115" s="268" t="s">
        <v>209</v>
      </c>
      <c r="F115" s="268"/>
      <c r="G115" s="268" t="s">
        <v>286</v>
      </c>
      <c r="H115" s="268" t="s">
        <v>287</v>
      </c>
      <c r="I115" s="268" t="s">
        <v>209</v>
      </c>
      <c r="J115" s="268"/>
      <c r="K115" s="268" t="s">
        <v>286</v>
      </c>
      <c r="L115" s="268" t="s">
        <v>287</v>
      </c>
      <c r="M115" s="268" t="s">
        <v>209</v>
      </c>
    </row>
    <row r="116" spans="2:13" ht="15.75" thickTop="1">
      <c r="B116" s="288" t="s">
        <v>327</v>
      </c>
      <c r="C116" s="254">
        <v>5.8823529411764705E-2</v>
      </c>
      <c r="D116" s="254">
        <v>0.15294117647058825</v>
      </c>
      <c r="E116" s="254">
        <v>3.5294117647058823E-2</v>
      </c>
      <c r="F116" s="258"/>
      <c r="G116" s="258">
        <v>0.21739130434782608</v>
      </c>
      <c r="H116" s="258">
        <v>0.13043478260869565</v>
      </c>
      <c r="I116" s="258">
        <v>8.6956521739130432E-2</v>
      </c>
      <c r="J116" s="258"/>
      <c r="K116" s="174">
        <v>0.375</v>
      </c>
      <c r="L116" s="174">
        <v>8.3333333333333343E-2</v>
      </c>
      <c r="M116" s="176">
        <v>4.1666666666666671E-2</v>
      </c>
    </row>
    <row r="120" spans="2:13">
      <c r="B120" s="231" t="s">
        <v>368</v>
      </c>
    </row>
    <row r="124" spans="2:13">
      <c r="B124" s="296"/>
      <c r="C124" s="297" t="s">
        <v>369</v>
      </c>
      <c r="D124" s="298"/>
      <c r="E124" s="298"/>
      <c r="F124" s="298"/>
      <c r="G124" s="298"/>
      <c r="H124" s="298"/>
      <c r="I124" s="298"/>
      <c r="J124" s="298"/>
      <c r="K124" s="298"/>
    </row>
    <row r="125" spans="2:13">
      <c r="B125" s="299"/>
      <c r="C125" s="281" t="s">
        <v>143</v>
      </c>
      <c r="D125" s="285"/>
      <c r="E125" s="281" t="s">
        <v>144</v>
      </c>
      <c r="F125" s="285" t="s">
        <v>370</v>
      </c>
      <c r="G125" s="285" t="s">
        <v>371</v>
      </c>
      <c r="H125" s="285"/>
      <c r="I125" s="281" t="s">
        <v>372</v>
      </c>
      <c r="J125" s="285"/>
      <c r="K125" s="285"/>
    </row>
    <row r="126" spans="2:13">
      <c r="B126" s="299"/>
      <c r="C126" s="281" t="s">
        <v>373</v>
      </c>
      <c r="D126" s="281" t="s">
        <v>374</v>
      </c>
      <c r="E126" s="281" t="s">
        <v>373</v>
      </c>
      <c r="F126" s="281" t="s">
        <v>374</v>
      </c>
      <c r="G126" s="281" t="s">
        <v>373</v>
      </c>
      <c r="H126" s="281" t="s">
        <v>374</v>
      </c>
      <c r="I126" s="281" t="s">
        <v>143</v>
      </c>
      <c r="J126" s="281" t="s">
        <v>144</v>
      </c>
      <c r="K126" s="281" t="s">
        <v>276</v>
      </c>
    </row>
    <row r="127" spans="2:13">
      <c r="B127" s="264" t="s">
        <v>327</v>
      </c>
      <c r="C127" s="283">
        <f>[1]Gràfics!D509</f>
        <v>4.83</v>
      </c>
      <c r="D127" s="283">
        <f>[1]Gràfics!E509</f>
        <v>5.43</v>
      </c>
      <c r="E127" s="283">
        <f>[1]Gràfics!F509</f>
        <v>1.83</v>
      </c>
      <c r="F127" s="283">
        <f>[1]Gràfics!G509</f>
        <v>5.09</v>
      </c>
      <c r="G127" s="283">
        <f>[1]Gràfics!H509</f>
        <v>4.5199999999999996</v>
      </c>
      <c r="H127" s="283">
        <f>[1]Gràfics!I509</f>
        <v>4.5199999999999996</v>
      </c>
      <c r="I127" s="283">
        <f>[1]Gràfics!J509</f>
        <v>-0.59999999999999964</v>
      </c>
      <c r="J127" s="283">
        <f>[1]Gràfics!K509</f>
        <v>-3.26</v>
      </c>
      <c r="K127" s="283">
        <f>[1]Gràfics!L509</f>
        <v>0</v>
      </c>
    </row>
  </sheetData>
  <mergeCells count="28">
    <mergeCell ref="B2:S2"/>
    <mergeCell ref="C17:E17"/>
    <mergeCell ref="B41:H41"/>
    <mergeCell ref="B42:B43"/>
    <mergeCell ref="C42:D42"/>
    <mergeCell ref="E42:F42"/>
    <mergeCell ref="G42:H42"/>
    <mergeCell ref="I51:K51"/>
    <mergeCell ref="L51:N51"/>
    <mergeCell ref="O51:Q51"/>
    <mergeCell ref="C56:E56"/>
    <mergeCell ref="H56:L56"/>
    <mergeCell ref="B74:B75"/>
    <mergeCell ref="D74:D75"/>
    <mergeCell ref="E74:E75"/>
    <mergeCell ref="C51:E51"/>
    <mergeCell ref="F51:H51"/>
    <mergeCell ref="I65:I66"/>
    <mergeCell ref="J65:J66"/>
    <mergeCell ref="K65:L65"/>
    <mergeCell ref="M65:N65"/>
    <mergeCell ref="O65:P65"/>
    <mergeCell ref="C113:K113"/>
    <mergeCell ref="B76:B77"/>
    <mergeCell ref="D76:D77"/>
    <mergeCell ref="E76:E77"/>
    <mergeCell ref="C87:E87"/>
    <mergeCell ref="C112:K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Fitxa tècnica</vt:lpstr>
      <vt:lpstr>Index</vt:lpstr>
      <vt:lpstr>Resum </vt:lpstr>
      <vt:lpstr>Taules</vt:lpstr>
      <vt:lpstr>Gràfics</vt:lpstr>
      <vt:lpstr>Comparativa</vt:lpstr>
      <vt:lpstr>Taules comparativa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2015-08-27T06:41:17Z</dcterms:modified>
</cp:coreProperties>
</file>