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aules" sheetId="1" r:id="rId1"/>
    <sheet name="Gràfi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L29" i="1"/>
  <c r="J29" i="1"/>
  <c r="H29" i="1"/>
  <c r="F29" i="1"/>
  <c r="D29" i="1"/>
  <c r="O72" i="1" l="1"/>
  <c r="P72" i="1" s="1"/>
  <c r="O61" i="1"/>
  <c r="P61" i="1"/>
  <c r="O62" i="1"/>
  <c r="P62" i="1"/>
  <c r="O63" i="1"/>
  <c r="P63" i="1"/>
  <c r="O60" i="1"/>
  <c r="P60" i="1" s="1"/>
  <c r="O59" i="1"/>
  <c r="P59" i="1" s="1"/>
  <c r="O58" i="1"/>
  <c r="P58" i="1" s="1"/>
  <c r="O57" i="1"/>
  <c r="P57" i="1" s="1"/>
  <c r="N61" i="1"/>
  <c r="L61" i="1"/>
  <c r="J61" i="1"/>
  <c r="H61" i="1"/>
  <c r="D61" i="1"/>
  <c r="O46" i="1"/>
  <c r="P46" i="1" s="1"/>
  <c r="O45" i="1"/>
  <c r="P45" i="1" s="1"/>
  <c r="O44" i="1"/>
  <c r="P44" i="1" s="1"/>
  <c r="O43" i="1"/>
  <c r="P43" i="1" s="1"/>
  <c r="O32" i="1"/>
  <c r="P32" i="1" s="1"/>
  <c r="O31" i="1"/>
  <c r="P31" i="1" s="1"/>
  <c r="O30" i="1"/>
  <c r="P30" i="1" s="1"/>
  <c r="O29" i="1"/>
  <c r="P29" i="1" s="1"/>
  <c r="O28" i="1"/>
  <c r="P28" i="1" s="1"/>
</calcChain>
</file>

<file path=xl/sharedStrings.xml><?xml version="1.0" encoding="utf-8"?>
<sst xmlns="http://schemas.openxmlformats.org/spreadsheetml/2006/main" count="141" uniqueCount="48">
  <si>
    <t/>
  </si>
  <si>
    <t>Sí</t>
  </si>
  <si>
    <t>Respostes</t>
  </si>
  <si>
    <t xml:space="preserve">% </t>
  </si>
  <si>
    <t>1</t>
  </si>
  <si>
    <t>2</t>
  </si>
  <si>
    <t>3</t>
  </si>
  <si>
    <t>4</t>
  </si>
  <si>
    <t>5</t>
  </si>
  <si>
    <t>NS/NC</t>
  </si>
  <si>
    <t>Els espais de treball (espais de tutoria, sales de reunions, etc.)</t>
  </si>
  <si>
    <t>Els laboratoris per a experiments</t>
  </si>
  <si>
    <t>Les biblioteques i recursos electrònics</t>
  </si>
  <si>
    <t>El suport administratiu per als tràmits relacionats amb el doctorat</t>
  </si>
  <si>
    <t>Els recursos materials (mobiliari, material de pràctiques, informàtics, etc.)</t>
  </si>
  <si>
    <t>Total</t>
  </si>
  <si>
    <t>Mitjana</t>
  </si>
  <si>
    <t>Desv.</t>
  </si>
  <si>
    <t xml:space="preserve">  (1=Molt en desacord, 5=Molt d'acord)</t>
  </si>
  <si>
    <t>El sistema d’integració del doctorand en equips d’investigació/línies de recerca</t>
  </si>
  <si>
    <t>Les beques i ajudes per als doctorands</t>
  </si>
  <si>
    <t>Els programes de mobilitat per als doctorands</t>
  </si>
  <si>
    <t>Els programes d’orientació professional i d’inserció laboral</t>
  </si>
  <si>
    <t>La normativa i les guies per a la direcció de tesis</t>
  </si>
  <si>
    <t>El sistema d’assignació de directors/es -tutors/es (Programa de Doctorat/Escola de Doctorat/Normativa UPC)</t>
  </si>
  <si>
    <t>La informació proporcionada als/a les directors/es de tesis (Programa de Doctorat/Escola de Doctorat)</t>
  </si>
  <si>
    <t>La coherència de perfil d’accés dels doctorands amb l’àrea científica de la seva tesis (Perfil formatiu)</t>
  </si>
  <si>
    <t>El sistema d’acceptació de la tesi per a la seva defensa</t>
  </si>
  <si>
    <t>El sistema de designació de tribunals per a la defensa de les tesis</t>
  </si>
  <si>
    <t>La satisfacció global amb el Programa de Doctorat</t>
  </si>
  <si>
    <t xml:space="preserve">Quin grau de coneixement tens de l'Escola de Doctorat?  </t>
  </si>
  <si>
    <t>1. PROGRAMA DE DOCTORAT</t>
  </si>
  <si>
    <t>2. CONDICIONS DE TREBALL</t>
  </si>
  <si>
    <t>Indica el teu grau de satisfacció amb:</t>
  </si>
  <si>
    <t>3. SUPORT A L'APRENENTATGE</t>
  </si>
  <si>
    <t>4. SUPORT DELS DIRECTORS/ES DE TESIS</t>
  </si>
  <si>
    <t>Valora el grau de satisfacció en relació amb:</t>
  </si>
  <si>
    <t>Selecciona el programa de doctorat al que pertany/en la/les tesi/s que has dirigit entre els cursos 2013/14 i 2016/17:</t>
  </si>
  <si>
    <t>Enquesta de satisfacció a Directors/es de Tesis Doctorals - Àmbit de Ciències</t>
  </si>
  <si>
    <t>Ciència i tecnologia aeroespacial</t>
  </si>
  <si>
    <t>Enginyeria òptica</t>
  </si>
  <si>
    <t>Estadística i investigació operativa</t>
  </si>
  <si>
    <t>Física computacional i aplicada</t>
  </si>
  <si>
    <t>Fotònica</t>
  </si>
  <si>
    <t>Matemàtica aplicada</t>
  </si>
  <si>
    <t>Tecnologia agroalimentària i biotecnologia</t>
  </si>
  <si>
    <t>Quin grau de coneixement tens de l'Escola de Doctorat?</t>
  </si>
  <si>
    <t xml:space="preserve">*Tenir en compte que, un mateix director/a pot haver dirigit més d'un programa de doctorat en aquest àmbit.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</si>
</sst>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sz val="9"/>
      <color indexed="8"/>
      <name val="Arial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ck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9" fillId="0" borderId="0"/>
    <xf numFmtId="0" fontId="1" fillId="0" borderId="0"/>
  </cellStyleXfs>
  <cellXfs count="102">
    <xf numFmtId="0" fontId="0" fillId="0" borderId="0" xfId="0"/>
    <xf numFmtId="0" fontId="0" fillId="0" borderId="28" xfId="0" applyBorder="1"/>
    <xf numFmtId="0" fontId="6" fillId="0" borderId="0" xfId="0" applyFont="1"/>
    <xf numFmtId="0" fontId="7" fillId="0" borderId="0" xfId="0" applyFont="1"/>
    <xf numFmtId="0" fontId="8" fillId="2" borderId="1" xfId="5" applyFont="1" applyFill="1" applyBorder="1" applyAlignment="1">
      <alignment horizontal="left" vertical="top" wrapText="1"/>
    </xf>
    <xf numFmtId="0" fontId="8" fillId="2" borderId="11" xfId="5" applyFont="1" applyFill="1" applyBorder="1" applyAlignment="1">
      <alignment horizontal="left" vertical="top" wrapText="1"/>
    </xf>
    <xf numFmtId="0" fontId="8" fillId="2" borderId="5" xfId="5" applyFont="1" applyFill="1" applyBorder="1" applyAlignment="1">
      <alignment horizontal="left" vertical="top" wrapText="1"/>
    </xf>
    <xf numFmtId="0" fontId="8" fillId="2" borderId="1" xfId="6" applyFont="1" applyFill="1" applyBorder="1" applyAlignment="1">
      <alignment horizontal="left" vertical="top" wrapText="1"/>
    </xf>
    <xf numFmtId="0" fontId="8" fillId="2" borderId="11" xfId="6" applyFont="1" applyFill="1" applyBorder="1" applyAlignment="1">
      <alignment horizontal="left" vertical="top" wrapText="1"/>
    </xf>
    <xf numFmtId="0" fontId="8" fillId="2" borderId="5" xfId="6" applyFont="1" applyFill="1" applyBorder="1" applyAlignment="1">
      <alignment horizontal="left" vertical="top" wrapText="1"/>
    </xf>
    <xf numFmtId="4" fontId="3" fillId="0" borderId="38" xfId="3" applyNumberFormat="1" applyFont="1" applyBorder="1" applyAlignment="1">
      <alignment horizontal="right" vertical="center"/>
    </xf>
    <xf numFmtId="4" fontId="3" fillId="0" borderId="0" xfId="3" applyNumberFormat="1" applyFont="1" applyBorder="1" applyAlignment="1">
      <alignment horizontal="right" vertical="center"/>
    </xf>
    <xf numFmtId="4" fontId="3" fillId="0" borderId="36" xfId="3" applyNumberFormat="1" applyFont="1" applyBorder="1" applyAlignment="1">
      <alignment horizontal="right" vertical="center"/>
    </xf>
    <xf numFmtId="4" fontId="3" fillId="0" borderId="35" xfId="3" applyNumberFormat="1" applyFont="1" applyBorder="1" applyAlignment="1">
      <alignment horizontal="right" vertical="center"/>
    </xf>
    <xf numFmtId="4" fontId="3" fillId="0" borderId="45" xfId="3" applyNumberFormat="1" applyFont="1" applyBorder="1" applyAlignment="1">
      <alignment horizontal="right" vertical="center"/>
    </xf>
    <xf numFmtId="4" fontId="3" fillId="0" borderId="43" xfId="3" applyNumberFormat="1" applyFont="1" applyBorder="1" applyAlignment="1">
      <alignment horizontal="right" vertical="center"/>
    </xf>
    <xf numFmtId="0" fontId="1" fillId="0" borderId="0" xfId="2"/>
    <xf numFmtId="4" fontId="3" fillId="0" borderId="37" xfId="3" applyNumberFormat="1" applyFont="1" applyBorder="1" applyAlignment="1">
      <alignment horizontal="right" vertical="center"/>
    </xf>
    <xf numFmtId="4" fontId="3" fillId="0" borderId="61" xfId="3" applyNumberFormat="1" applyFont="1" applyBorder="1" applyAlignment="1">
      <alignment horizontal="right" vertical="center"/>
    </xf>
    <xf numFmtId="4" fontId="3" fillId="0" borderId="62" xfId="3" applyNumberFormat="1" applyFont="1" applyBorder="1" applyAlignment="1">
      <alignment horizontal="right" vertical="center"/>
    </xf>
    <xf numFmtId="0" fontId="3" fillId="2" borderId="46" xfId="2" applyFont="1" applyFill="1" applyBorder="1" applyAlignment="1">
      <alignment horizontal="left" vertical="top" wrapText="1"/>
    </xf>
    <xf numFmtId="2" fontId="0" fillId="0" borderId="0" xfId="0" applyNumberFormat="1"/>
    <xf numFmtId="166" fontId="1" fillId="0" borderId="0" xfId="2" applyNumberFormat="1"/>
    <xf numFmtId="0" fontId="11" fillId="0" borderId="0" xfId="0" applyFont="1"/>
    <xf numFmtId="0" fontId="2" fillId="0" borderId="1" xfId="2" applyFont="1" applyBorder="1" applyAlignment="1">
      <alignment horizontal="left" wrapText="1"/>
    </xf>
    <xf numFmtId="0" fontId="2" fillId="0" borderId="5" xfId="2" applyFont="1" applyBorder="1" applyAlignment="1">
      <alignment horizontal="left" wrapText="1"/>
    </xf>
    <xf numFmtId="0" fontId="2" fillId="2" borderId="30" xfId="4" applyFont="1" applyFill="1" applyBorder="1" applyAlignment="1">
      <alignment horizontal="center" wrapText="1"/>
    </xf>
    <xf numFmtId="0" fontId="2" fillId="2" borderId="31" xfId="4" applyFont="1" applyFill="1" applyBorder="1" applyAlignment="1">
      <alignment horizontal="center" wrapText="1"/>
    </xf>
    <xf numFmtId="0" fontId="2" fillId="2" borderId="32" xfId="4" applyFont="1" applyFill="1" applyBorder="1" applyAlignment="1">
      <alignment horizontal="center" wrapText="1"/>
    </xf>
    <xf numFmtId="0" fontId="2" fillId="2" borderId="38" xfId="3" applyFont="1" applyFill="1" applyBorder="1" applyAlignment="1">
      <alignment horizontal="center" vertical="center" wrapText="1"/>
    </xf>
    <xf numFmtId="0" fontId="2" fillId="2" borderId="37" xfId="3" applyFont="1" applyFill="1" applyBorder="1" applyAlignment="1">
      <alignment horizontal="center" vertical="center" wrapText="1"/>
    </xf>
    <xf numFmtId="0" fontId="2" fillId="2" borderId="33" xfId="3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left" wrapText="1"/>
    </xf>
    <xf numFmtId="0" fontId="2" fillId="0" borderId="5" xfId="6" applyFont="1" applyBorder="1" applyAlignment="1">
      <alignment horizontal="left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left" wrapText="1"/>
    </xf>
    <xf numFmtId="0" fontId="2" fillId="0" borderId="5" xfId="5" applyFont="1" applyBorder="1" applyAlignment="1">
      <alignment horizontal="left" wrapText="1"/>
    </xf>
    <xf numFmtId="164" fontId="3" fillId="0" borderId="12" xfId="6" applyNumberFormat="1" applyFont="1" applyBorder="1" applyAlignment="1">
      <alignment horizontal="right" vertical="center"/>
    </xf>
    <xf numFmtId="165" fontId="3" fillId="0" borderId="13" xfId="6" applyNumberFormat="1" applyFont="1" applyBorder="1" applyAlignment="1">
      <alignment horizontal="right" vertical="center"/>
    </xf>
    <xf numFmtId="164" fontId="3" fillId="0" borderId="13" xfId="6" applyNumberFormat="1" applyFont="1" applyBorder="1" applyAlignment="1">
      <alignment horizontal="right" vertical="center"/>
    </xf>
    <xf numFmtId="164" fontId="3" fillId="0" borderId="22" xfId="1" applyNumberFormat="1" applyFont="1" applyBorder="1" applyAlignment="1">
      <alignment horizontal="right" vertical="center"/>
    </xf>
    <xf numFmtId="165" fontId="3" fillId="0" borderId="54" xfId="1" applyNumberFormat="1" applyFont="1" applyBorder="1" applyAlignment="1">
      <alignment horizontal="right" vertical="center"/>
    </xf>
    <xf numFmtId="164" fontId="3" fillId="0" borderId="8" xfId="6" applyNumberFormat="1" applyFont="1" applyBorder="1" applyAlignment="1">
      <alignment horizontal="right" vertical="center"/>
    </xf>
    <xf numFmtId="165" fontId="3" fillId="0" borderId="9" xfId="6" applyNumberFormat="1" applyFont="1" applyBorder="1" applyAlignment="1">
      <alignment horizontal="right" vertical="center"/>
    </xf>
    <xf numFmtId="164" fontId="3" fillId="0" borderId="9" xfId="6" applyNumberFormat="1" applyFont="1" applyBorder="1" applyAlignment="1">
      <alignment horizontal="right" vertical="center"/>
    </xf>
    <xf numFmtId="164" fontId="3" fillId="0" borderId="21" xfId="1" applyNumberFormat="1" applyFont="1" applyBorder="1" applyAlignment="1">
      <alignment horizontal="right" vertical="center"/>
    </xf>
    <xf numFmtId="165" fontId="3" fillId="0" borderId="53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5" xfId="6" applyNumberFormat="1" applyFont="1" applyBorder="1" applyAlignment="1">
      <alignment horizontal="right" vertical="center"/>
    </xf>
    <xf numFmtId="165" fontId="3" fillId="0" borderId="15" xfId="6" applyNumberFormat="1" applyFont="1" applyBorder="1" applyAlignment="1">
      <alignment horizontal="right" vertical="center"/>
    </xf>
    <xf numFmtId="165" fontId="3" fillId="0" borderId="25" xfId="6" applyNumberFormat="1" applyFont="1" applyBorder="1" applyAlignment="1">
      <alignment horizontal="right" vertical="center"/>
    </xf>
    <xf numFmtId="164" fontId="3" fillId="0" borderId="42" xfId="1" applyNumberFormat="1" applyFont="1" applyBorder="1" applyAlignment="1">
      <alignment horizontal="right" vertical="center"/>
    </xf>
    <xf numFmtId="165" fontId="3" fillId="0" borderId="57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6" xfId="5" applyFont="1" applyFill="1" applyBorder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164" fontId="10" fillId="0" borderId="9" xfId="5" applyNumberFormat="1" applyFont="1" applyBorder="1" applyAlignment="1">
      <alignment horizontal="right" vertical="center"/>
    </xf>
    <xf numFmtId="165" fontId="10" fillId="0" borderId="10" xfId="5" applyNumberFormat="1" applyFont="1" applyBorder="1" applyAlignment="1">
      <alignment horizontal="right" vertical="center"/>
    </xf>
    <xf numFmtId="164" fontId="10" fillId="0" borderId="13" xfId="5" applyNumberFormat="1" applyFont="1" applyBorder="1" applyAlignment="1">
      <alignment horizontal="right" vertical="center"/>
    </xf>
    <xf numFmtId="165" fontId="10" fillId="0" borderId="14" xfId="5" applyNumberFormat="1" applyFont="1" applyBorder="1" applyAlignment="1">
      <alignment horizontal="right" vertical="center"/>
    </xf>
    <xf numFmtId="164" fontId="10" fillId="0" borderId="15" xfId="5" applyNumberFormat="1" applyFont="1" applyBorder="1" applyAlignment="1">
      <alignment horizontal="right" vertical="center"/>
    </xf>
    <xf numFmtId="165" fontId="10" fillId="0" borderId="16" xfId="5" applyNumberFormat="1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2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18" xfId="5" applyFont="1" applyFill="1" applyBorder="1" applyAlignment="1">
      <alignment horizontal="center" vertical="center" wrapText="1"/>
    </xf>
    <xf numFmtId="0" fontId="2" fillId="2" borderId="17" xfId="5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center" vertical="center" wrapText="1"/>
    </xf>
    <xf numFmtId="165" fontId="3" fillId="0" borderId="23" xfId="6" applyNumberFormat="1" applyFont="1" applyBorder="1" applyAlignment="1">
      <alignment horizontal="right" vertical="center"/>
    </xf>
    <xf numFmtId="165" fontId="3" fillId="0" borderId="59" xfId="6" applyNumberFormat="1" applyFont="1" applyBorder="1" applyAlignment="1">
      <alignment horizontal="right" vertical="center"/>
    </xf>
    <xf numFmtId="164" fontId="3" fillId="0" borderId="44" xfId="6" applyNumberFormat="1" applyFont="1" applyBorder="1" applyAlignment="1">
      <alignment horizontal="right" vertical="center"/>
    </xf>
    <xf numFmtId="164" fontId="3" fillId="0" borderId="24" xfId="1" applyNumberFormat="1" applyFont="1" applyBorder="1" applyAlignment="1">
      <alignment horizontal="right" vertical="center"/>
    </xf>
    <xf numFmtId="165" fontId="3" fillId="0" borderId="55" xfId="1" applyNumberFormat="1" applyFont="1" applyBorder="1" applyAlignment="1">
      <alignment horizontal="right" vertical="center"/>
    </xf>
    <xf numFmtId="165" fontId="3" fillId="0" borderId="39" xfId="6" applyNumberFormat="1" applyFont="1" applyBorder="1" applyAlignment="1">
      <alignment horizontal="right" vertical="center"/>
    </xf>
    <xf numFmtId="164" fontId="3" fillId="0" borderId="60" xfId="6" applyNumberFormat="1" applyFont="1" applyBorder="1" applyAlignment="1">
      <alignment horizontal="right" vertical="center"/>
    </xf>
    <xf numFmtId="164" fontId="3" fillId="0" borderId="60" xfId="1" applyNumberFormat="1" applyFont="1" applyBorder="1" applyAlignment="1">
      <alignment horizontal="right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41" xfId="6" applyFont="1" applyFill="1" applyBorder="1" applyAlignment="1">
      <alignment horizontal="center" vertical="center" wrapText="1"/>
    </xf>
    <xf numFmtId="0" fontId="2" fillId="2" borderId="47" xfId="6" applyFont="1" applyFill="1" applyBorder="1" applyAlignment="1">
      <alignment horizontal="center" vertical="center" wrapText="1"/>
    </xf>
    <xf numFmtId="164" fontId="3" fillId="0" borderId="26" xfId="2" applyNumberFormat="1" applyFont="1" applyBorder="1" applyAlignment="1">
      <alignment horizontal="right" vertical="center"/>
    </xf>
    <xf numFmtId="165" fontId="3" fillId="0" borderId="27" xfId="2" applyNumberFormat="1" applyFont="1" applyBorder="1" applyAlignment="1">
      <alignment horizontal="right" vertical="center"/>
    </xf>
    <xf numFmtId="164" fontId="3" fillId="0" borderId="27" xfId="2" applyNumberFormat="1" applyFont="1" applyBorder="1" applyAlignment="1">
      <alignment horizontal="right" vertical="center"/>
    </xf>
    <xf numFmtId="165" fontId="3" fillId="0" borderId="48" xfId="2" applyNumberFormat="1" applyFont="1" applyBorder="1" applyAlignment="1">
      <alignment horizontal="right" vertical="center"/>
    </xf>
    <xf numFmtId="164" fontId="3" fillId="0" borderId="63" xfId="6" applyNumberFormat="1" applyFont="1" applyBorder="1" applyAlignment="1">
      <alignment horizontal="right" vertical="center"/>
    </xf>
    <xf numFmtId="165" fontId="3" fillId="0" borderId="64" xfId="6" applyNumberFormat="1" applyFont="1" applyBorder="1" applyAlignment="1">
      <alignment horizontal="right" vertical="center"/>
    </xf>
    <xf numFmtId="164" fontId="3" fillId="0" borderId="64" xfId="1" applyNumberFormat="1" applyFont="1" applyBorder="1" applyAlignment="1">
      <alignment horizontal="right" vertical="center"/>
    </xf>
    <xf numFmtId="165" fontId="3" fillId="0" borderId="58" xfId="1" applyNumberFormat="1" applyFont="1" applyBorder="1" applyAlignment="1">
      <alignment horizontal="right" vertical="center"/>
    </xf>
    <xf numFmtId="0" fontId="0" fillId="0" borderId="28" xfId="0" applyBorder="1" applyAlignment="1">
      <alignment vertical="center"/>
    </xf>
  </cellXfs>
  <cellStyles count="7">
    <cellStyle name="Normal" xfId="0" builtinId="0"/>
    <cellStyle name="Normal_200_FME" xfId="3"/>
    <cellStyle name="Normal_BLOC 2" xfId="4"/>
    <cellStyle name="Normal_Full1" xfId="5"/>
    <cellStyle name="Normal_Full1_1" xfId="6"/>
    <cellStyle name="Normal_Sheet1" xfId="1"/>
    <cellStyle name="Normal_Tau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4</xdr:row>
      <xdr:rowOff>28575</xdr:rowOff>
    </xdr:from>
    <xdr:to>
      <xdr:col>20</xdr:col>
      <xdr:colOff>190500</xdr:colOff>
      <xdr:row>45</xdr:row>
      <xdr:rowOff>79375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942975"/>
          <a:ext cx="11791951" cy="786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3"/>
  <sheetViews>
    <sheetView showGridLines="0" tabSelected="1" zoomScale="90" zoomScaleNormal="90" workbookViewId="0">
      <selection activeCell="B2" sqref="B2:V2"/>
    </sheetView>
  </sheetViews>
  <sheetFormatPr baseColWidth="10" defaultColWidth="9.109375" defaultRowHeight="14.4"/>
  <cols>
    <col min="1" max="1" width="1.6640625" customWidth="1"/>
    <col min="2" max="2" width="64.5546875" customWidth="1"/>
    <col min="3" max="3" width="11.33203125" style="56" customWidth="1"/>
    <col min="4" max="4" width="9.109375" style="56"/>
    <col min="5" max="5" width="10.5546875" style="56" customWidth="1"/>
    <col min="6" max="6" width="9.109375" style="56"/>
    <col min="7" max="7" width="9.88671875" style="56" customWidth="1"/>
    <col min="8" max="8" width="9.109375" style="56"/>
    <col min="9" max="9" width="10.5546875" style="56" customWidth="1"/>
    <col min="10" max="10" width="9.109375" style="56"/>
    <col min="11" max="11" width="11.109375" style="56" customWidth="1"/>
    <col min="12" max="12" width="9.109375" style="56"/>
    <col min="13" max="13" width="10.88671875" style="56" customWidth="1"/>
    <col min="14" max="14" width="9.109375" style="56"/>
    <col min="15" max="15" width="10" style="56" customWidth="1"/>
    <col min="16" max="16" width="9.109375" style="56"/>
  </cols>
  <sheetData>
    <row r="1" spans="2:22" ht="8.25" customHeight="1"/>
    <row r="2" spans="2:22" ht="25.8">
      <c r="B2" s="35" t="s">
        <v>38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6" spans="2:22" ht="21">
      <c r="B6" s="2" t="s">
        <v>31</v>
      </c>
    </row>
    <row r="7" spans="2:22" ht="15.6">
      <c r="B7" s="3" t="s">
        <v>37</v>
      </c>
    </row>
    <row r="9" spans="2:22" ht="15" thickBot="1"/>
    <row r="10" spans="2:22" ht="15" thickTop="1">
      <c r="B10" s="38" t="s">
        <v>0</v>
      </c>
      <c r="C10" s="57" t="s">
        <v>1</v>
      </c>
      <c r="D10" s="58"/>
    </row>
    <row r="11" spans="2:22" ht="15" thickBot="1">
      <c r="B11" s="39"/>
      <c r="C11" s="59" t="s">
        <v>2</v>
      </c>
      <c r="D11" s="60" t="s">
        <v>3</v>
      </c>
    </row>
    <row r="12" spans="2:22" ht="21" customHeight="1" thickTop="1">
      <c r="B12" s="4" t="s">
        <v>39</v>
      </c>
      <c r="C12" s="61">
        <v>0</v>
      </c>
      <c r="D12" s="62">
        <v>0</v>
      </c>
    </row>
    <row r="13" spans="2:22" ht="21" customHeight="1">
      <c r="B13" s="5" t="s">
        <v>40</v>
      </c>
      <c r="C13" s="63">
        <v>2</v>
      </c>
      <c r="D13" s="64">
        <v>0.10526315789473684</v>
      </c>
    </row>
    <row r="14" spans="2:22" ht="21" customHeight="1">
      <c r="B14" s="5" t="s">
        <v>41</v>
      </c>
      <c r="C14" s="63">
        <v>3</v>
      </c>
      <c r="D14" s="64">
        <v>0.15789473684210525</v>
      </c>
    </row>
    <row r="15" spans="2:22" ht="21" customHeight="1">
      <c r="B15" s="5" t="s">
        <v>42</v>
      </c>
      <c r="C15" s="63">
        <v>3</v>
      </c>
      <c r="D15" s="64">
        <v>0.15789473684210525</v>
      </c>
    </row>
    <row r="16" spans="2:22" ht="21" customHeight="1">
      <c r="B16" s="5" t="s">
        <v>43</v>
      </c>
      <c r="C16" s="63">
        <v>2</v>
      </c>
      <c r="D16" s="64">
        <v>0.10526315789473684</v>
      </c>
    </row>
    <row r="17" spans="2:20" ht="21" customHeight="1">
      <c r="B17" s="5" t="s">
        <v>44</v>
      </c>
      <c r="C17" s="63">
        <v>7</v>
      </c>
      <c r="D17" s="64">
        <v>0.36842105263157893</v>
      </c>
    </row>
    <row r="18" spans="2:20" ht="21" customHeight="1" thickBot="1">
      <c r="B18" s="6" t="s">
        <v>45</v>
      </c>
      <c r="C18" s="65">
        <v>2</v>
      </c>
      <c r="D18" s="66">
        <v>0.10526315789473684</v>
      </c>
    </row>
    <row r="19" spans="2:20" ht="15" thickTop="1">
      <c r="B19" s="23" t="s">
        <v>47</v>
      </c>
    </row>
    <row r="20" spans="2:20">
      <c r="C20" s="67"/>
    </row>
    <row r="22" spans="2:20" ht="21">
      <c r="B22" s="2" t="s">
        <v>32</v>
      </c>
    </row>
    <row r="23" spans="2:20" ht="15.6">
      <c r="B23" s="3" t="s">
        <v>33</v>
      </c>
    </row>
    <row r="24" spans="2:20" ht="21.6" thickBot="1">
      <c r="B24" s="2"/>
    </row>
    <row r="25" spans="2:20" ht="17.25" customHeight="1" thickTop="1" thickBot="1">
      <c r="B25" s="2"/>
      <c r="C25" s="26" t="s">
        <v>18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</row>
    <row r="26" spans="2:20" ht="15" thickTop="1">
      <c r="B26" s="33" t="s">
        <v>0</v>
      </c>
      <c r="C26" s="68" t="s">
        <v>4</v>
      </c>
      <c r="D26" s="69"/>
      <c r="E26" s="70" t="s">
        <v>5</v>
      </c>
      <c r="F26" s="69"/>
      <c r="G26" s="70" t="s">
        <v>6</v>
      </c>
      <c r="H26" s="69"/>
      <c r="I26" s="70" t="s">
        <v>7</v>
      </c>
      <c r="J26" s="69"/>
      <c r="K26" s="70" t="s">
        <v>8</v>
      </c>
      <c r="L26" s="69"/>
      <c r="M26" s="69" t="s">
        <v>9</v>
      </c>
      <c r="N26" s="69"/>
      <c r="O26" s="71" t="s">
        <v>15</v>
      </c>
      <c r="P26" s="72"/>
      <c r="Q26" s="29" t="s">
        <v>16</v>
      </c>
      <c r="R26" s="31" t="s">
        <v>17</v>
      </c>
    </row>
    <row r="27" spans="2:20" ht="15" thickBot="1">
      <c r="B27" s="34"/>
      <c r="C27" s="59" t="s">
        <v>2</v>
      </c>
      <c r="D27" s="73" t="s">
        <v>3</v>
      </c>
      <c r="E27" s="74" t="s">
        <v>2</v>
      </c>
      <c r="F27" s="75" t="s">
        <v>3</v>
      </c>
      <c r="G27" s="76" t="s">
        <v>2</v>
      </c>
      <c r="H27" s="75" t="s">
        <v>3</v>
      </c>
      <c r="I27" s="76" t="s">
        <v>2</v>
      </c>
      <c r="J27" s="73" t="s">
        <v>3</v>
      </c>
      <c r="K27" s="74" t="s">
        <v>2</v>
      </c>
      <c r="L27" s="75" t="s">
        <v>3</v>
      </c>
      <c r="M27" s="76" t="s">
        <v>2</v>
      </c>
      <c r="N27" s="73" t="s">
        <v>3</v>
      </c>
      <c r="O27" s="77" t="s">
        <v>2</v>
      </c>
      <c r="P27" s="78" t="s">
        <v>3</v>
      </c>
      <c r="Q27" s="30"/>
      <c r="R27" s="32"/>
    </row>
    <row r="28" spans="2:20" ht="19.5" customHeight="1" thickTop="1">
      <c r="B28" s="7" t="s">
        <v>10</v>
      </c>
      <c r="C28" s="47">
        <v>3</v>
      </c>
      <c r="D28" s="46">
        <v>0.15789473684210525</v>
      </c>
      <c r="E28" s="47">
        <v>0</v>
      </c>
      <c r="F28" s="46">
        <v>0</v>
      </c>
      <c r="G28" s="47">
        <v>5</v>
      </c>
      <c r="H28" s="46">
        <v>0.26315789473684209</v>
      </c>
      <c r="I28" s="47">
        <v>6</v>
      </c>
      <c r="J28" s="46">
        <v>0.31578947368421051</v>
      </c>
      <c r="K28" s="47">
        <v>4</v>
      </c>
      <c r="L28" s="46">
        <v>0.21052631578947367</v>
      </c>
      <c r="M28" s="47">
        <v>1</v>
      </c>
      <c r="N28" s="79">
        <v>5.2631578947368418E-2</v>
      </c>
      <c r="O28" s="48">
        <f>SUM(M28+K28+I28+G28+E28+C28)</f>
        <v>19</v>
      </c>
      <c r="P28" s="49">
        <f>O28/O28</f>
        <v>1</v>
      </c>
      <c r="Q28" s="10">
        <v>3.44</v>
      </c>
      <c r="R28" s="14">
        <v>1.34</v>
      </c>
      <c r="S28" s="21"/>
      <c r="T28" s="22"/>
    </row>
    <row r="29" spans="2:20" ht="19.5" customHeight="1">
      <c r="B29" s="8" t="s">
        <v>11</v>
      </c>
      <c r="C29" s="42">
        <v>0</v>
      </c>
      <c r="D29" s="41">
        <f>C29/19</f>
        <v>0</v>
      </c>
      <c r="E29" s="42">
        <v>1</v>
      </c>
      <c r="F29" s="41">
        <f>E29/19</f>
        <v>5.2631578947368418E-2</v>
      </c>
      <c r="G29" s="42">
        <v>1</v>
      </c>
      <c r="H29" s="41">
        <f>G29/19</f>
        <v>5.2631578947368418E-2</v>
      </c>
      <c r="I29" s="42">
        <v>6</v>
      </c>
      <c r="J29" s="41">
        <f>I29/19</f>
        <v>0.31578947368421051</v>
      </c>
      <c r="K29" s="42">
        <v>2</v>
      </c>
      <c r="L29" s="80">
        <f>K29/19</f>
        <v>0.10526315789473684</v>
      </c>
      <c r="M29" s="81">
        <v>9</v>
      </c>
      <c r="N29" s="41">
        <f>M29/19</f>
        <v>0.47368421052631576</v>
      </c>
      <c r="O29" s="43">
        <f>SUM(C29+M29+K29+I29+G29+E29)</f>
        <v>19</v>
      </c>
      <c r="P29" s="44">
        <f>O29/O29</f>
        <v>1</v>
      </c>
      <c r="Q29" s="12">
        <v>3.9</v>
      </c>
      <c r="R29" s="15">
        <v>0.88</v>
      </c>
      <c r="S29" s="21"/>
      <c r="T29" s="22"/>
    </row>
    <row r="30" spans="2:20" ht="19.5" customHeight="1">
      <c r="B30" s="8" t="s">
        <v>12</v>
      </c>
      <c r="C30" s="40">
        <v>0</v>
      </c>
      <c r="D30" s="41">
        <v>0</v>
      </c>
      <c r="E30" s="42">
        <v>1</v>
      </c>
      <c r="F30" s="41">
        <v>5.2631578947368418E-2</v>
      </c>
      <c r="G30" s="42">
        <v>5</v>
      </c>
      <c r="H30" s="41">
        <v>0.26315789473684209</v>
      </c>
      <c r="I30" s="42">
        <v>8</v>
      </c>
      <c r="J30" s="41">
        <v>0.42105263157894735</v>
      </c>
      <c r="K30" s="42">
        <v>5</v>
      </c>
      <c r="L30" s="41">
        <v>0.26315789473684209</v>
      </c>
      <c r="M30" s="42">
        <v>0</v>
      </c>
      <c r="N30" s="41">
        <v>0</v>
      </c>
      <c r="O30" s="43">
        <f>SUM(M30+K30+I30+G30+E30+C30)</f>
        <v>19</v>
      </c>
      <c r="P30" s="44">
        <f>O30/O30</f>
        <v>1</v>
      </c>
      <c r="Q30" s="12">
        <v>3.89</v>
      </c>
      <c r="R30" s="15">
        <v>0.88</v>
      </c>
      <c r="S30" s="21"/>
      <c r="T30" s="22"/>
    </row>
    <row r="31" spans="2:20" ht="19.5" customHeight="1">
      <c r="B31" s="8" t="s">
        <v>13</v>
      </c>
      <c r="C31" s="40">
        <v>1</v>
      </c>
      <c r="D31" s="41">
        <v>5.2631578947368418E-2</v>
      </c>
      <c r="E31" s="42">
        <v>4</v>
      </c>
      <c r="F31" s="41">
        <v>0.21052631578947367</v>
      </c>
      <c r="G31" s="42">
        <v>4</v>
      </c>
      <c r="H31" s="41">
        <v>0.21052631578947367</v>
      </c>
      <c r="I31" s="42">
        <v>6</v>
      </c>
      <c r="J31" s="41">
        <v>0.31578947368421051</v>
      </c>
      <c r="K31" s="42">
        <v>4</v>
      </c>
      <c r="L31" s="41">
        <v>0.21052631578947367</v>
      </c>
      <c r="M31" s="42">
        <v>0</v>
      </c>
      <c r="N31" s="41">
        <v>0</v>
      </c>
      <c r="O31" s="43">
        <f>SUM(M31+K31+I31+G31+E31+C31)</f>
        <v>19</v>
      </c>
      <c r="P31" s="44">
        <f>O31/O31</f>
        <v>1</v>
      </c>
      <c r="Q31" s="12">
        <v>3.42</v>
      </c>
      <c r="R31" s="15">
        <v>1.22</v>
      </c>
      <c r="S31" s="21"/>
      <c r="T31" s="22"/>
    </row>
    <row r="32" spans="2:20" ht="19.5" customHeight="1" thickBot="1">
      <c r="B32" s="9" t="s">
        <v>14</v>
      </c>
      <c r="C32" s="51">
        <v>3</v>
      </c>
      <c r="D32" s="52">
        <v>0.15789473684210525</v>
      </c>
      <c r="E32" s="51">
        <v>0</v>
      </c>
      <c r="F32" s="52">
        <v>0</v>
      </c>
      <c r="G32" s="51">
        <v>4</v>
      </c>
      <c r="H32" s="52">
        <v>0.21052631578947367</v>
      </c>
      <c r="I32" s="51">
        <v>9</v>
      </c>
      <c r="J32" s="52">
        <v>0.47368421052631576</v>
      </c>
      <c r="K32" s="51">
        <v>2</v>
      </c>
      <c r="L32" s="52">
        <v>0.10526315789473684</v>
      </c>
      <c r="M32" s="51">
        <v>1</v>
      </c>
      <c r="N32" s="53">
        <v>5.2631578947368418E-2</v>
      </c>
      <c r="O32" s="82">
        <f>SUM(M32+K32+I32+G32+E32+C32)</f>
        <v>19</v>
      </c>
      <c r="P32" s="83">
        <f>O32/O32</f>
        <v>1</v>
      </c>
      <c r="Q32" s="11">
        <v>3.39</v>
      </c>
      <c r="R32" s="13">
        <v>1.24</v>
      </c>
      <c r="S32" s="21"/>
      <c r="T32" s="22"/>
    </row>
    <row r="33" spans="2:21" ht="15" thickTop="1">
      <c r="Q33" s="1"/>
    </row>
    <row r="37" spans="2:21" ht="21">
      <c r="B37" s="2" t="s">
        <v>34</v>
      </c>
    </row>
    <row r="38" spans="2:21" ht="15.6">
      <c r="B38" s="3" t="s">
        <v>33</v>
      </c>
    </row>
    <row r="39" spans="2:21" ht="15" thickBot="1"/>
    <row r="40" spans="2:21" ht="15.6" thickTop="1" thickBot="1">
      <c r="C40" s="26" t="s">
        <v>18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</row>
    <row r="41" spans="2:21" ht="15" thickTop="1">
      <c r="B41" s="33" t="s">
        <v>0</v>
      </c>
      <c r="C41" s="68" t="s">
        <v>4</v>
      </c>
      <c r="D41" s="69"/>
      <c r="E41" s="70" t="s">
        <v>5</v>
      </c>
      <c r="F41" s="69"/>
      <c r="G41" s="70" t="s">
        <v>6</v>
      </c>
      <c r="H41" s="69"/>
      <c r="I41" s="70" t="s">
        <v>7</v>
      </c>
      <c r="J41" s="69"/>
      <c r="K41" s="70" t="s">
        <v>8</v>
      </c>
      <c r="L41" s="69"/>
      <c r="M41" s="69" t="s">
        <v>9</v>
      </c>
      <c r="N41" s="69"/>
      <c r="O41" s="71" t="s">
        <v>15</v>
      </c>
      <c r="P41" s="72"/>
      <c r="Q41" s="29" t="s">
        <v>16</v>
      </c>
      <c r="R41" s="31" t="s">
        <v>17</v>
      </c>
    </row>
    <row r="42" spans="2:21" ht="16.5" customHeight="1" thickBot="1">
      <c r="B42" s="34"/>
      <c r="C42" s="59" t="s">
        <v>2</v>
      </c>
      <c r="D42" s="73" t="s">
        <v>3</v>
      </c>
      <c r="E42" s="74" t="s">
        <v>2</v>
      </c>
      <c r="F42" s="75" t="s">
        <v>3</v>
      </c>
      <c r="G42" s="76" t="s">
        <v>2</v>
      </c>
      <c r="H42" s="75" t="s">
        <v>3</v>
      </c>
      <c r="I42" s="76" t="s">
        <v>2</v>
      </c>
      <c r="J42" s="73" t="s">
        <v>3</v>
      </c>
      <c r="K42" s="74" t="s">
        <v>2</v>
      </c>
      <c r="L42" s="75" t="s">
        <v>3</v>
      </c>
      <c r="M42" s="76" t="s">
        <v>2</v>
      </c>
      <c r="N42" s="73" t="s">
        <v>3</v>
      </c>
      <c r="O42" s="77" t="s">
        <v>2</v>
      </c>
      <c r="P42" s="78" t="s">
        <v>3</v>
      </c>
      <c r="Q42" s="30"/>
      <c r="R42" s="32"/>
      <c r="U42" s="16"/>
    </row>
    <row r="43" spans="2:21" ht="30.75" customHeight="1" thickTop="1">
      <c r="B43" s="7" t="s">
        <v>19</v>
      </c>
      <c r="C43" s="45">
        <v>1</v>
      </c>
      <c r="D43" s="46">
        <v>5.2631578947368418E-2</v>
      </c>
      <c r="E43" s="47">
        <v>1</v>
      </c>
      <c r="F43" s="46">
        <v>5.2631578947368418E-2</v>
      </c>
      <c r="G43" s="47">
        <v>7</v>
      </c>
      <c r="H43" s="46">
        <v>0.36842105263157893</v>
      </c>
      <c r="I43" s="47">
        <v>5</v>
      </c>
      <c r="J43" s="46">
        <v>0.26315789473684209</v>
      </c>
      <c r="K43" s="47">
        <v>5</v>
      </c>
      <c r="L43" s="46">
        <v>0.26315789473684209</v>
      </c>
      <c r="M43" s="47">
        <v>0</v>
      </c>
      <c r="N43" s="79">
        <v>0</v>
      </c>
      <c r="O43" s="48">
        <f>SUM(M43+K43+I43+G43+E43+C43)</f>
        <v>19</v>
      </c>
      <c r="P43" s="49">
        <f>O43/O43</f>
        <v>1</v>
      </c>
      <c r="Q43" s="10">
        <v>3.63</v>
      </c>
      <c r="R43" s="14">
        <v>1.1200000000000001</v>
      </c>
      <c r="S43" s="21"/>
      <c r="T43" s="22"/>
      <c r="U43" s="16"/>
    </row>
    <row r="44" spans="2:21" ht="30.75" customHeight="1">
      <c r="B44" s="8" t="s">
        <v>20</v>
      </c>
      <c r="C44" s="40">
        <v>6</v>
      </c>
      <c r="D44" s="41">
        <v>0.31578947368421051</v>
      </c>
      <c r="E44" s="42">
        <v>7</v>
      </c>
      <c r="F44" s="41">
        <v>0.36842105263157893</v>
      </c>
      <c r="G44" s="42">
        <v>4</v>
      </c>
      <c r="H44" s="41">
        <v>0.21052631578947367</v>
      </c>
      <c r="I44" s="42">
        <v>1</v>
      </c>
      <c r="J44" s="41">
        <v>5.2631578947368418E-2</v>
      </c>
      <c r="K44" s="42">
        <v>1</v>
      </c>
      <c r="L44" s="41">
        <v>5.2631578947368418E-2</v>
      </c>
      <c r="M44" s="81">
        <v>0</v>
      </c>
      <c r="N44" s="41">
        <v>0</v>
      </c>
      <c r="O44" s="43">
        <f>SUM(C44+M44+K44+I44+G44+E44)</f>
        <v>19</v>
      </c>
      <c r="P44" s="44">
        <f>O44/O44</f>
        <v>1</v>
      </c>
      <c r="Q44" s="12">
        <v>2.16</v>
      </c>
      <c r="R44" s="15">
        <v>1.1200000000000001</v>
      </c>
      <c r="S44" s="21"/>
      <c r="T44" s="22"/>
      <c r="U44" s="16"/>
    </row>
    <row r="45" spans="2:21" ht="30.75" customHeight="1">
      <c r="B45" s="8" t="s">
        <v>21</v>
      </c>
      <c r="C45" s="40">
        <v>3</v>
      </c>
      <c r="D45" s="41">
        <v>0.15789473684210525</v>
      </c>
      <c r="E45" s="42">
        <v>10</v>
      </c>
      <c r="F45" s="41">
        <v>0.52631578947368418</v>
      </c>
      <c r="G45" s="42">
        <v>2</v>
      </c>
      <c r="H45" s="41">
        <v>0.10526315789473684</v>
      </c>
      <c r="I45" s="42">
        <v>3</v>
      </c>
      <c r="J45" s="41">
        <v>0.15789473684210525</v>
      </c>
      <c r="K45" s="42">
        <v>1</v>
      </c>
      <c r="L45" s="41">
        <v>5.2631578947368418E-2</v>
      </c>
      <c r="M45" s="42">
        <v>0</v>
      </c>
      <c r="N45" s="41">
        <v>0</v>
      </c>
      <c r="O45" s="43">
        <f>SUM(M45+K45+I45+G45+E45+C45)</f>
        <v>19</v>
      </c>
      <c r="P45" s="44">
        <f>O45/O45</f>
        <v>1</v>
      </c>
      <c r="Q45" s="12">
        <v>2.42</v>
      </c>
      <c r="R45" s="15">
        <v>1.1200000000000001</v>
      </c>
      <c r="S45" s="21"/>
      <c r="T45" s="22"/>
    </row>
    <row r="46" spans="2:21" ht="30.75" customHeight="1" thickBot="1">
      <c r="B46" s="9" t="s">
        <v>22</v>
      </c>
      <c r="C46" s="51">
        <v>5</v>
      </c>
      <c r="D46" s="52">
        <v>0.26315789473684209</v>
      </c>
      <c r="E46" s="51">
        <v>5</v>
      </c>
      <c r="F46" s="52">
        <v>0.26315789473684209</v>
      </c>
      <c r="G46" s="51">
        <v>3</v>
      </c>
      <c r="H46" s="52">
        <v>0.15789473684210525</v>
      </c>
      <c r="I46" s="51">
        <v>3</v>
      </c>
      <c r="J46" s="52">
        <v>0.15789473684210525</v>
      </c>
      <c r="K46" s="51">
        <v>0</v>
      </c>
      <c r="L46" s="84">
        <v>0</v>
      </c>
      <c r="M46" s="85">
        <v>3</v>
      </c>
      <c r="N46" s="84">
        <v>0.157894736842105</v>
      </c>
      <c r="O46" s="86">
        <f>SUM(M46+K46+I46+G46+E46+C46)</f>
        <v>19</v>
      </c>
      <c r="P46" s="55">
        <f>O46/O46</f>
        <v>1</v>
      </c>
      <c r="Q46" s="17">
        <v>2.25</v>
      </c>
      <c r="R46" s="13">
        <v>1.1299999999999999</v>
      </c>
      <c r="S46" s="21"/>
      <c r="T46" s="22"/>
    </row>
    <row r="47" spans="2:21" ht="15" thickTop="1">
      <c r="S47" s="21"/>
      <c r="T47" s="22"/>
    </row>
    <row r="51" spans="2:23" ht="21">
      <c r="B51" s="2" t="s">
        <v>35</v>
      </c>
    </row>
    <row r="52" spans="2:23" ht="15.6">
      <c r="B52" s="3" t="s">
        <v>36</v>
      </c>
    </row>
    <row r="53" spans="2:23" ht="15" thickBot="1"/>
    <row r="54" spans="2:23" ht="15.6" thickTop="1" thickBot="1">
      <c r="C54" s="26" t="s">
        <v>18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8"/>
    </row>
    <row r="55" spans="2:23" ht="15" thickTop="1">
      <c r="B55" s="33" t="s">
        <v>0</v>
      </c>
      <c r="C55" s="68" t="s">
        <v>4</v>
      </c>
      <c r="D55" s="69"/>
      <c r="E55" s="70" t="s">
        <v>5</v>
      </c>
      <c r="F55" s="69"/>
      <c r="G55" s="70" t="s">
        <v>6</v>
      </c>
      <c r="H55" s="69"/>
      <c r="I55" s="70" t="s">
        <v>7</v>
      </c>
      <c r="J55" s="69"/>
      <c r="K55" s="70" t="s">
        <v>8</v>
      </c>
      <c r="L55" s="69"/>
      <c r="M55" s="69" t="s">
        <v>9</v>
      </c>
      <c r="N55" s="69"/>
      <c r="O55" s="71" t="s">
        <v>15</v>
      </c>
      <c r="P55" s="72"/>
      <c r="Q55" s="29" t="s">
        <v>16</v>
      </c>
      <c r="R55" s="31" t="s">
        <v>17</v>
      </c>
    </row>
    <row r="56" spans="2:23" ht="15" thickBot="1">
      <c r="B56" s="34"/>
      <c r="C56" s="59" t="s">
        <v>2</v>
      </c>
      <c r="D56" s="73" t="s">
        <v>3</v>
      </c>
      <c r="E56" s="74" t="s">
        <v>2</v>
      </c>
      <c r="F56" s="75" t="s">
        <v>3</v>
      </c>
      <c r="G56" s="76" t="s">
        <v>2</v>
      </c>
      <c r="H56" s="75" t="s">
        <v>3</v>
      </c>
      <c r="I56" s="76" t="s">
        <v>2</v>
      </c>
      <c r="J56" s="73" t="s">
        <v>3</v>
      </c>
      <c r="K56" s="74" t="s">
        <v>2</v>
      </c>
      <c r="L56" s="75" t="s">
        <v>3</v>
      </c>
      <c r="M56" s="76" t="s">
        <v>2</v>
      </c>
      <c r="N56" s="73" t="s">
        <v>3</v>
      </c>
      <c r="O56" s="77" t="s">
        <v>2</v>
      </c>
      <c r="P56" s="78" t="s">
        <v>3</v>
      </c>
      <c r="Q56" s="30"/>
      <c r="R56" s="32"/>
    </row>
    <row r="57" spans="2:23" ht="35.25" customHeight="1" thickTop="1">
      <c r="B57" s="7" t="s">
        <v>23</v>
      </c>
      <c r="C57" s="45">
        <v>2</v>
      </c>
      <c r="D57" s="46">
        <v>0.10526315789473684</v>
      </c>
      <c r="E57" s="47">
        <v>3</v>
      </c>
      <c r="F57" s="46">
        <v>0.15789473684210525</v>
      </c>
      <c r="G57" s="47">
        <v>6</v>
      </c>
      <c r="H57" s="46">
        <v>0.31578947368421051</v>
      </c>
      <c r="I57" s="47">
        <v>7</v>
      </c>
      <c r="J57" s="46">
        <v>0.36842105263157893</v>
      </c>
      <c r="K57" s="47">
        <v>1</v>
      </c>
      <c r="L57" s="46">
        <v>5.2631578947368418E-2</v>
      </c>
      <c r="M57" s="47">
        <v>0</v>
      </c>
      <c r="N57" s="46">
        <v>0</v>
      </c>
      <c r="O57" s="48">
        <f>SUM(M57+K57+I57+G57+E57+C57)</f>
        <v>19</v>
      </c>
      <c r="P57" s="49">
        <f>O57/O57</f>
        <v>1</v>
      </c>
      <c r="Q57" s="10">
        <v>3.11</v>
      </c>
      <c r="R57" s="14">
        <v>1.1000000000000001</v>
      </c>
      <c r="S57" s="21"/>
      <c r="T57" s="22"/>
    </row>
    <row r="58" spans="2:23" ht="35.25" customHeight="1">
      <c r="B58" s="8" t="s">
        <v>24</v>
      </c>
      <c r="C58" s="40">
        <v>0</v>
      </c>
      <c r="D58" s="41">
        <v>0</v>
      </c>
      <c r="E58" s="42">
        <v>2</v>
      </c>
      <c r="F58" s="41">
        <v>0.10526315789473684</v>
      </c>
      <c r="G58" s="42">
        <v>3</v>
      </c>
      <c r="H58" s="41">
        <v>0.15789473684210525</v>
      </c>
      <c r="I58" s="42">
        <v>6</v>
      </c>
      <c r="J58" s="41">
        <v>0.31578947368421051</v>
      </c>
      <c r="K58" s="42">
        <v>2</v>
      </c>
      <c r="L58" s="41">
        <v>0.10526315789473684</v>
      </c>
      <c r="M58" s="42">
        <v>6</v>
      </c>
      <c r="N58" s="41">
        <v>0.31578947368421051</v>
      </c>
      <c r="O58" s="43">
        <f>SUM(C58+M58+K58+I58+G58+E58)</f>
        <v>19</v>
      </c>
      <c r="P58" s="44">
        <f>O58/O58</f>
        <v>1</v>
      </c>
      <c r="Q58" s="12">
        <v>3.62</v>
      </c>
      <c r="R58" s="15">
        <v>0.96</v>
      </c>
      <c r="S58" s="21"/>
      <c r="T58" s="22"/>
      <c r="W58" s="16"/>
    </row>
    <row r="59" spans="2:23" ht="35.25" customHeight="1">
      <c r="B59" s="8" t="s">
        <v>25</v>
      </c>
      <c r="C59" s="40">
        <v>3</v>
      </c>
      <c r="D59" s="41">
        <v>0.15789473684210525</v>
      </c>
      <c r="E59" s="42">
        <v>3</v>
      </c>
      <c r="F59" s="41">
        <v>0.15789473684210525</v>
      </c>
      <c r="G59" s="42">
        <v>5</v>
      </c>
      <c r="H59" s="41">
        <v>0.26315789473684209</v>
      </c>
      <c r="I59" s="42">
        <v>5</v>
      </c>
      <c r="J59" s="41">
        <v>0.26315789473684209</v>
      </c>
      <c r="K59" s="42">
        <v>2</v>
      </c>
      <c r="L59" s="41">
        <v>0.10526315789473684</v>
      </c>
      <c r="M59" s="42">
        <v>1</v>
      </c>
      <c r="N59" s="41">
        <v>5.2631578947368418E-2</v>
      </c>
      <c r="O59" s="43">
        <f>SUM(M59+K59+I59+G59+E59+C59)</f>
        <v>19</v>
      </c>
      <c r="P59" s="44">
        <f>O59/O59</f>
        <v>1</v>
      </c>
      <c r="Q59" s="12">
        <v>3</v>
      </c>
      <c r="R59" s="15">
        <v>1.28</v>
      </c>
      <c r="S59" s="21"/>
      <c r="T59" s="22"/>
      <c r="W59" s="16"/>
    </row>
    <row r="60" spans="2:23" ht="35.25" customHeight="1">
      <c r="B60" s="8" t="s">
        <v>26</v>
      </c>
      <c r="C60" s="40">
        <v>1</v>
      </c>
      <c r="D60" s="41">
        <v>5.2631578947368418E-2</v>
      </c>
      <c r="E60" s="42">
        <v>1</v>
      </c>
      <c r="F60" s="41">
        <v>5.2631578947368418E-2</v>
      </c>
      <c r="G60" s="42">
        <v>5</v>
      </c>
      <c r="H60" s="41">
        <v>0.26315789473684209</v>
      </c>
      <c r="I60" s="42">
        <v>9</v>
      </c>
      <c r="J60" s="41">
        <v>0.47368421052631576</v>
      </c>
      <c r="K60" s="42">
        <v>3</v>
      </c>
      <c r="L60" s="41">
        <v>0.15789473684210525</v>
      </c>
      <c r="M60" s="42">
        <v>0</v>
      </c>
      <c r="N60" s="41">
        <v>0</v>
      </c>
      <c r="O60" s="50">
        <f>SUM(M60+K60+I60+G60+E60+C60)</f>
        <v>19</v>
      </c>
      <c r="P60" s="44">
        <f>O60/O60</f>
        <v>1</v>
      </c>
      <c r="Q60" s="19">
        <v>3.63</v>
      </c>
      <c r="R60" s="15">
        <v>1.01</v>
      </c>
      <c r="S60" s="21"/>
      <c r="T60" s="22"/>
      <c r="W60" s="16"/>
    </row>
    <row r="61" spans="2:23" ht="35.25" customHeight="1">
      <c r="B61" s="8" t="s">
        <v>27</v>
      </c>
      <c r="C61" s="40">
        <v>2</v>
      </c>
      <c r="D61" s="41">
        <f>C61/19</f>
        <v>0.10526315789473684</v>
      </c>
      <c r="E61" s="42">
        <v>0</v>
      </c>
      <c r="F61" s="41">
        <v>0</v>
      </c>
      <c r="G61" s="42">
        <v>6</v>
      </c>
      <c r="H61" s="41">
        <f>6/19</f>
        <v>0.31578947368421051</v>
      </c>
      <c r="I61" s="42">
        <v>8</v>
      </c>
      <c r="J61" s="41">
        <f>I61/19</f>
        <v>0.42105263157894735</v>
      </c>
      <c r="K61" s="42">
        <v>2</v>
      </c>
      <c r="L61" s="41">
        <f>K61/19</f>
        <v>0.10526315789473684</v>
      </c>
      <c r="M61" s="42">
        <v>1</v>
      </c>
      <c r="N61" s="41">
        <f>M61/19</f>
        <v>5.2631578947368418E-2</v>
      </c>
      <c r="O61" s="43">
        <f t="shared" ref="O61:O63" si="0">SUM(M61+K61+I61+G61+E61+C61)</f>
        <v>19</v>
      </c>
      <c r="P61" s="44">
        <f t="shared" ref="P61:P63" si="1">O61/O61</f>
        <v>1</v>
      </c>
      <c r="Q61" s="19">
        <v>3.44</v>
      </c>
      <c r="R61" s="15">
        <v>1.1000000000000001</v>
      </c>
      <c r="S61" s="21"/>
      <c r="T61" s="22"/>
    </row>
    <row r="62" spans="2:23" ht="35.25" customHeight="1">
      <c r="B62" s="8" t="s">
        <v>28</v>
      </c>
      <c r="C62" s="40">
        <v>1</v>
      </c>
      <c r="D62" s="41">
        <v>5.2631578947368418E-2</v>
      </c>
      <c r="E62" s="42">
        <v>1</v>
      </c>
      <c r="F62" s="41">
        <v>5.2631578947368418E-2</v>
      </c>
      <c r="G62" s="42">
        <v>9</v>
      </c>
      <c r="H62" s="41">
        <v>0.47368421052631576</v>
      </c>
      <c r="I62" s="42">
        <v>6</v>
      </c>
      <c r="J62" s="41">
        <v>0.31578947368421051</v>
      </c>
      <c r="K62" s="42">
        <v>2</v>
      </c>
      <c r="L62" s="41">
        <v>0.10526315789473684</v>
      </c>
      <c r="M62" s="42">
        <v>0</v>
      </c>
      <c r="N62" s="41">
        <v>0</v>
      </c>
      <c r="O62" s="50">
        <f t="shared" si="0"/>
        <v>19</v>
      </c>
      <c r="P62" s="44">
        <f t="shared" si="1"/>
        <v>1</v>
      </c>
      <c r="Q62" s="12">
        <v>3.37</v>
      </c>
      <c r="R62" s="15">
        <v>0.96</v>
      </c>
      <c r="S62" s="21"/>
      <c r="T62" s="22"/>
    </row>
    <row r="63" spans="2:23" ht="35.25" customHeight="1" thickBot="1">
      <c r="B63" s="9" t="s">
        <v>29</v>
      </c>
      <c r="C63" s="51">
        <v>0</v>
      </c>
      <c r="D63" s="52">
        <v>0</v>
      </c>
      <c r="E63" s="51">
        <v>3</v>
      </c>
      <c r="F63" s="52">
        <v>0.15789473684210525</v>
      </c>
      <c r="G63" s="51">
        <v>5</v>
      </c>
      <c r="H63" s="52">
        <v>0.26315789473684209</v>
      </c>
      <c r="I63" s="51">
        <v>6</v>
      </c>
      <c r="J63" s="52">
        <v>0.31578947368421051</v>
      </c>
      <c r="K63" s="51">
        <v>4</v>
      </c>
      <c r="L63" s="52">
        <v>0.21052631578947367</v>
      </c>
      <c r="M63" s="51">
        <v>1</v>
      </c>
      <c r="N63" s="53">
        <v>5.2631578947368418E-2</v>
      </c>
      <c r="O63" s="54">
        <f t="shared" si="0"/>
        <v>19</v>
      </c>
      <c r="P63" s="55">
        <f t="shared" si="1"/>
        <v>1</v>
      </c>
      <c r="Q63" s="18">
        <v>3.61</v>
      </c>
      <c r="R63" s="13">
        <v>1.04</v>
      </c>
      <c r="S63" s="21"/>
      <c r="T63" s="22"/>
    </row>
    <row r="64" spans="2:23" ht="15" thickTop="1"/>
    <row r="67" spans="2:20" ht="15.6">
      <c r="B67" s="3" t="s">
        <v>30</v>
      </c>
    </row>
    <row r="68" spans="2:20" ht="16.2" thickBot="1">
      <c r="B68" s="3"/>
    </row>
    <row r="69" spans="2:20" ht="15.6" thickTop="1" thickBot="1">
      <c r="C69" s="26" t="s">
        <v>18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8"/>
    </row>
    <row r="70" spans="2:20" ht="15" thickTop="1">
      <c r="B70" s="24" t="s">
        <v>0</v>
      </c>
      <c r="C70" s="87" t="s">
        <v>4</v>
      </c>
      <c r="D70" s="88"/>
      <c r="E70" s="89" t="s">
        <v>5</v>
      </c>
      <c r="F70" s="88"/>
      <c r="G70" s="89" t="s">
        <v>6</v>
      </c>
      <c r="H70" s="88"/>
      <c r="I70" s="89" t="s">
        <v>7</v>
      </c>
      <c r="J70" s="88"/>
      <c r="K70" s="89" t="s">
        <v>8</v>
      </c>
      <c r="L70" s="90"/>
      <c r="M70" s="91" t="s">
        <v>9</v>
      </c>
      <c r="N70" s="92"/>
      <c r="O70" s="71" t="s">
        <v>15</v>
      </c>
      <c r="P70" s="72"/>
      <c r="Q70" s="29" t="s">
        <v>16</v>
      </c>
      <c r="R70" s="31" t="s">
        <v>17</v>
      </c>
    </row>
    <row r="71" spans="2:20" ht="15" thickBot="1">
      <c r="B71" s="25"/>
      <c r="C71" s="59" t="s">
        <v>2</v>
      </c>
      <c r="D71" s="73" t="s">
        <v>3</v>
      </c>
      <c r="E71" s="74" t="s">
        <v>2</v>
      </c>
      <c r="F71" s="75" t="s">
        <v>3</v>
      </c>
      <c r="G71" s="76" t="s">
        <v>2</v>
      </c>
      <c r="H71" s="75" t="s">
        <v>3</v>
      </c>
      <c r="I71" s="76" t="s">
        <v>2</v>
      </c>
      <c r="J71" s="73" t="s">
        <v>3</v>
      </c>
      <c r="K71" s="74" t="s">
        <v>2</v>
      </c>
      <c r="L71" s="75" t="s">
        <v>3</v>
      </c>
      <c r="M71" s="76" t="s">
        <v>2</v>
      </c>
      <c r="N71" s="73" t="s">
        <v>3</v>
      </c>
      <c r="O71" s="77" t="s">
        <v>2</v>
      </c>
      <c r="P71" s="78" t="s">
        <v>3</v>
      </c>
      <c r="Q71" s="30"/>
      <c r="R71" s="32"/>
    </row>
    <row r="72" spans="2:20" ht="15.6" thickTop="1" thickBot="1">
      <c r="B72" s="20" t="s">
        <v>46</v>
      </c>
      <c r="C72" s="93">
        <v>1</v>
      </c>
      <c r="D72" s="94">
        <v>5.2631578947368418E-2</v>
      </c>
      <c r="E72" s="95">
        <v>2</v>
      </c>
      <c r="F72" s="94">
        <v>0.10526315789473684</v>
      </c>
      <c r="G72" s="95">
        <v>7</v>
      </c>
      <c r="H72" s="94">
        <v>0.36842105263157893</v>
      </c>
      <c r="I72" s="95">
        <v>4</v>
      </c>
      <c r="J72" s="94">
        <v>0.21052631578947367</v>
      </c>
      <c r="K72" s="95">
        <v>5</v>
      </c>
      <c r="L72" s="96">
        <v>0.26315789473684209</v>
      </c>
      <c r="M72" s="97">
        <v>0</v>
      </c>
      <c r="N72" s="98">
        <v>0</v>
      </c>
      <c r="O72" s="99">
        <f>SUM(M72+K72+I72+G72+E72+C72)</f>
        <v>19</v>
      </c>
      <c r="P72" s="100">
        <f>O72/O72</f>
        <v>1</v>
      </c>
      <c r="Q72" s="10">
        <v>3.53</v>
      </c>
      <c r="R72" s="14">
        <v>1.17</v>
      </c>
      <c r="S72" s="21"/>
      <c r="T72" s="22"/>
    </row>
    <row r="73" spans="2:20" ht="15" thickTop="1">
      <c r="M73" s="101"/>
      <c r="Q73" s="1"/>
      <c r="R73" s="1"/>
    </row>
  </sheetData>
  <mergeCells count="47">
    <mergeCell ref="B26:B27"/>
    <mergeCell ref="C26:D26"/>
    <mergeCell ref="E26:F26"/>
    <mergeCell ref="B10:B11"/>
    <mergeCell ref="C10:D10"/>
    <mergeCell ref="C25:R25"/>
    <mergeCell ref="G26:H26"/>
    <mergeCell ref="I26:J26"/>
    <mergeCell ref="K26:L26"/>
    <mergeCell ref="M26:N26"/>
    <mergeCell ref="O26:P26"/>
    <mergeCell ref="B2:V2"/>
    <mergeCell ref="C54:R54"/>
    <mergeCell ref="C69:R69"/>
    <mergeCell ref="M70:N70"/>
    <mergeCell ref="Q55:Q56"/>
    <mergeCell ref="R55:R56"/>
    <mergeCell ref="B55:B56"/>
    <mergeCell ref="M55:N55"/>
    <mergeCell ref="O55:P55"/>
    <mergeCell ref="C55:D55"/>
    <mergeCell ref="E55:F55"/>
    <mergeCell ref="G55:H55"/>
    <mergeCell ref="I55:J55"/>
    <mergeCell ref="K55:L55"/>
    <mergeCell ref="Q26:Q27"/>
    <mergeCell ref="R26:R27"/>
    <mergeCell ref="B41:B42"/>
    <mergeCell ref="C41:D41"/>
    <mergeCell ref="E41:F41"/>
    <mergeCell ref="G41:H41"/>
    <mergeCell ref="I41:J41"/>
    <mergeCell ref="K70:L70"/>
    <mergeCell ref="K41:L41"/>
    <mergeCell ref="C40:R40"/>
    <mergeCell ref="M41:N41"/>
    <mergeCell ref="O41:P41"/>
    <mergeCell ref="Q41:Q42"/>
    <mergeCell ref="R41:R42"/>
    <mergeCell ref="O70:P70"/>
    <mergeCell ref="Q70:Q71"/>
    <mergeCell ref="R70:R71"/>
    <mergeCell ref="B70:B71"/>
    <mergeCell ref="C70:D70"/>
    <mergeCell ref="E70:F70"/>
    <mergeCell ref="G70:H70"/>
    <mergeCell ref="I70:J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"/>
  <sheetViews>
    <sheetView showGridLines="0" zoomScale="90" zoomScaleNormal="90" workbookViewId="0">
      <selection activeCell="B2" sqref="B2:V2"/>
    </sheetView>
  </sheetViews>
  <sheetFormatPr baseColWidth="10" defaultColWidth="8.88671875" defaultRowHeight="14.4"/>
  <cols>
    <col min="1" max="1" width="4.6640625" customWidth="1"/>
  </cols>
  <sheetData>
    <row r="2" spans="2:22" ht="25.8">
      <c r="B2" s="35" t="s">
        <v>38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4" spans="2:22" ht="15.6">
      <c r="B4" s="3" t="s">
        <v>33</v>
      </c>
    </row>
  </sheetData>
  <mergeCells count="1"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Taules</vt:lpstr>
      <vt:lpstr>Gràfic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2018-07-23T10:53:50Z</dcterms:modified>
</cp:coreProperties>
</file>