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Taules" sheetId="1" r:id="rId1"/>
    <sheet name="Gràfic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2" i="1" s="1"/>
  <c r="E9" i="1" l="1"/>
  <c r="E11" i="1"/>
  <c r="E10" i="1"/>
  <c r="E8" i="1"/>
  <c r="D46" i="1"/>
  <c r="E13" i="1" l="1"/>
  <c r="O124" i="1"/>
  <c r="P124" i="1" s="1"/>
  <c r="O109" i="1"/>
  <c r="P109" i="1" s="1"/>
  <c r="O113" i="1"/>
  <c r="O114" i="1"/>
  <c r="O115" i="1"/>
  <c r="P115" i="1" s="1"/>
  <c r="O112" i="1"/>
  <c r="P112" i="1" s="1"/>
  <c r="O111" i="1"/>
  <c r="P111" i="1" s="1"/>
  <c r="O110" i="1"/>
  <c r="P110" i="1" s="1"/>
  <c r="O98" i="1"/>
  <c r="P98" i="1" s="1"/>
  <c r="O97" i="1"/>
  <c r="P97" i="1" s="1"/>
  <c r="O96" i="1"/>
  <c r="P96" i="1" s="1"/>
  <c r="O95" i="1"/>
  <c r="P95" i="1" s="1"/>
  <c r="O84" i="1"/>
  <c r="P84" i="1" s="1"/>
  <c r="O83" i="1"/>
  <c r="O82" i="1"/>
  <c r="P82" i="1" s="1"/>
  <c r="O81" i="1"/>
  <c r="P81" i="1" s="1"/>
  <c r="O80" i="1"/>
  <c r="P80" i="1" s="1"/>
  <c r="P83" i="1" l="1"/>
  <c r="N115" i="1"/>
  <c r="F115" i="1"/>
  <c r="H114" i="1"/>
  <c r="N113" i="1"/>
  <c r="F113" i="1"/>
  <c r="J109" i="1"/>
  <c r="L83" i="1"/>
  <c r="D83" i="1"/>
  <c r="F83" i="1"/>
  <c r="L115" i="1"/>
  <c r="D115" i="1"/>
  <c r="J114" i="1"/>
  <c r="L113" i="1"/>
  <c r="D113" i="1"/>
  <c r="H109" i="1"/>
  <c r="J83" i="1"/>
  <c r="N83" i="1"/>
  <c r="H115" i="1"/>
  <c r="F114" i="1"/>
  <c r="N114" i="1"/>
  <c r="H113" i="1"/>
  <c r="D109" i="1"/>
  <c r="J115" i="1"/>
  <c r="D114" i="1"/>
  <c r="L114" i="1"/>
  <c r="J113" i="1"/>
  <c r="N109" i="1"/>
  <c r="F109" i="1"/>
  <c r="H83" i="1"/>
  <c r="L109" i="1"/>
  <c r="N124" i="1"/>
  <c r="P114" i="1"/>
  <c r="P113" i="1"/>
</calcChain>
</file>

<file path=xl/sharedStrings.xml><?xml version="1.0" encoding="utf-8"?>
<sst xmlns="http://schemas.openxmlformats.org/spreadsheetml/2006/main" count="193" uniqueCount="97">
  <si>
    <t>Enquesta de satisfacció a Directors/es de Tesis Doctorals</t>
  </si>
  <si>
    <t/>
  </si>
  <si>
    <t>Arquitectura</t>
  </si>
  <si>
    <t>Ciencies</t>
  </si>
  <si>
    <t>Civil</t>
  </si>
  <si>
    <t>Industrial</t>
  </si>
  <si>
    <t>TIC</t>
  </si>
  <si>
    <t>TOTAL</t>
  </si>
  <si>
    <t>%</t>
  </si>
  <si>
    <t>1. PROGRAMA DE DOCTORAT</t>
  </si>
  <si>
    <t>Selecciona el programa de doctorat al que pertany/en la/les tesi/s que has dirigit entre els cursos 2013/14 i 2016/17:</t>
  </si>
  <si>
    <t>2. CONDICIONS DE TREBALL</t>
  </si>
  <si>
    <t>Indica el teu grau de satisfacció amb:</t>
  </si>
  <si>
    <t>3. SUPORT A L'APRENENTATGE</t>
  </si>
  <si>
    <t>4. SUPORT DELS DIRECTORS/ES DE TESIS</t>
  </si>
  <si>
    <t>Valora el grau de satisfacció en relació amb:</t>
  </si>
  <si>
    <t xml:space="preserve">Quin grau de coneixement tens de l'Escola de Doctorat?  </t>
  </si>
  <si>
    <t>1</t>
  </si>
  <si>
    <t>2</t>
  </si>
  <si>
    <t>3</t>
  </si>
  <si>
    <t>4</t>
  </si>
  <si>
    <t>5</t>
  </si>
  <si>
    <t>NS/NC</t>
  </si>
  <si>
    <t>Els espais de treball (espais de tutoria, sales de reunions, etc.)</t>
  </si>
  <si>
    <t>Els laboratoris per a experiments</t>
  </si>
  <si>
    <t>Les biblioteques i recursos electrònics</t>
  </si>
  <si>
    <t>El suport administratiu per als tràmits relacionats amb el doctorat</t>
  </si>
  <si>
    <t>Els recursos materials (mobiliari, material de pràctiques, informàtics, etc.)</t>
  </si>
  <si>
    <t>Total</t>
  </si>
  <si>
    <t>Respostes</t>
  </si>
  <si>
    <t xml:space="preserve">% </t>
  </si>
  <si>
    <t>Mitjana</t>
  </si>
  <si>
    <t>Desv.</t>
  </si>
  <si>
    <t xml:space="preserve">  (1=Molt en desacord, 5=Molt d'acord)</t>
  </si>
  <si>
    <t>El sistema d’integració del doctorand en equips d’investigació/línies de recerca</t>
  </si>
  <si>
    <t>Les beques i ajudes per als doctorands</t>
  </si>
  <si>
    <t>Els programes de mobilitat per als doctorands</t>
  </si>
  <si>
    <t>Els programes d’orientació professional i d’inserció laboral</t>
  </si>
  <si>
    <t>La normativa i les guies per a la direcció de tesis</t>
  </si>
  <si>
    <t>El sistema d’assignació de directors/es -tutors/es (Programa de Doctorat/Escola de Doctorat/Normativa UPC)</t>
  </si>
  <si>
    <t>La informació proporcionada als/a les directors/es de tesis (Programa de Doctorat/Escola de Doctorat)</t>
  </si>
  <si>
    <t>La coherència de perfil d’accés dels doctorands amb l’àrea científica de la seva tesis (Perfil formatiu)</t>
  </si>
  <si>
    <t>El sistema d’acceptació de la tesi per a la seva defensa</t>
  </si>
  <si>
    <t>El sistema de designació de tribunals per a la defensa de les tesis</t>
  </si>
  <si>
    <t>La satisfacció global amb el Programa de Doctorat</t>
  </si>
  <si>
    <t>Sí</t>
  </si>
  <si>
    <t>Arquitectura, Energia i Medi Ambient</t>
  </si>
  <si>
    <t>Gestió i Valoració Urbana i Arquitectònica</t>
  </si>
  <si>
    <t>Projectes Arquitectònics</t>
  </si>
  <si>
    <t>Urbanisme</t>
  </si>
  <si>
    <t>Tecnologia de l'Arquitectura, de l'Edificació i de l'Urbanisme</t>
  </si>
  <si>
    <t>Teoria i Història de l'Arquitectura</t>
  </si>
  <si>
    <t>Patrimoni Arquitectònic, Civil, Urbanístic i Rehabilitació de Construccions Existents</t>
  </si>
  <si>
    <t>Ciència i tecnologia aeroespacial</t>
  </si>
  <si>
    <t>Enginyeria òptica</t>
  </si>
  <si>
    <t>Estadística i investigació operativa</t>
  </si>
  <si>
    <t>Física computacional i aplicada</t>
  </si>
  <si>
    <t>Fotònica</t>
  </si>
  <si>
    <t>Matemàtica aplicada</t>
  </si>
  <si>
    <t>Tecnologia agroalimentària i biotecnologia</t>
  </si>
  <si>
    <t>Anàlisi estructural</t>
  </si>
  <si>
    <t>Ciències del mar</t>
  </si>
  <si>
    <t>Enginyeria ambiental</t>
  </si>
  <si>
    <t>Enginyeria civil</t>
  </si>
  <si>
    <t>Enginyeria de la construcció</t>
  </si>
  <si>
    <t>Enginyeria del terreny</t>
  </si>
  <si>
    <t>Enginyeria nàutica, marina i radioelectrònica naval</t>
  </si>
  <si>
    <t>Enginyeria sísmica i dinàmica estructural</t>
  </si>
  <si>
    <t xml:space="preserve">Erasmus mundus en simualció en enginyeria i desenvolupament de l'emprendedoria </t>
  </si>
  <si>
    <t>Administració i direcció d'empreses</t>
  </si>
  <si>
    <t>Automàtica, robòtica i visió</t>
  </si>
  <si>
    <t>Ciència i enginyeria dels materials</t>
  </si>
  <si>
    <t>Enginyeria biomèdica</t>
  </si>
  <si>
    <t>Enginyeria de processos químics</t>
  </si>
  <si>
    <t>Enginyeria elèctrica</t>
  </si>
  <si>
    <t>Enginyeria mecànica, fluids i aeronàutica</t>
  </si>
  <si>
    <t>Enginyeria nuclear i de les radiacions ionitzants</t>
  </si>
  <si>
    <t>Enginyeria tèrmica</t>
  </si>
  <si>
    <t>Enginyeria tèxtil i paperera</t>
  </si>
  <si>
    <t>Polímers i biopolímers</t>
  </si>
  <si>
    <t>Recursos naturals i medi ambient</t>
  </si>
  <si>
    <t>Sistemes d'energia elèctrica</t>
  </si>
  <si>
    <t>Sostenibilitat</t>
  </si>
  <si>
    <t>Arquitectura de computadors</t>
  </si>
  <si>
    <t>Computació</t>
  </si>
  <si>
    <t>Enginyeria electrònica</t>
  </si>
  <si>
    <t>Enginyeria telemàtica</t>
  </si>
  <si>
    <t>Intel·ligència artificial</t>
  </si>
  <si>
    <t>Teoria del senyal i comunicacions</t>
  </si>
  <si>
    <t>Àmbit d'Arquitectura</t>
  </si>
  <si>
    <t>Àmbit de Ciències</t>
  </si>
  <si>
    <t>Àmbit d'Enginyeria Civil</t>
  </si>
  <si>
    <t>Àmbit de les TIC</t>
  </si>
  <si>
    <t>Àmbit d'Industrials</t>
  </si>
  <si>
    <t>Àmbit</t>
  </si>
  <si>
    <t>Característiques</t>
  </si>
  <si>
    <t>* pot donar-se el cas que un mateix director hagi dirigit més d'un programa de tesi, tot i així, només es comptabilitza una enquesta per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</si>
</sst>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0.0%"/>
    <numFmt numFmtId="166" formatCode="0.0%"/>
  </numFmts>
  <fonts count="17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</font>
    <font>
      <b/>
      <sz val="9"/>
      <color indexed="8"/>
      <name val="Arial Bold"/>
    </font>
    <font>
      <sz val="9"/>
      <color indexed="8"/>
      <name val="Arial"/>
    </font>
    <font>
      <b/>
      <u/>
      <sz val="16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color theme="4" tint="-0.249977111117893"/>
      <name val="Calibri"/>
      <family val="2"/>
      <scheme val="minor"/>
    </font>
    <font>
      <b/>
      <sz val="11"/>
      <color indexed="8"/>
      <name val="Arial"/>
      <family val="2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64"/>
      </right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indexed="64"/>
      </right>
      <top/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64"/>
      </right>
      <top/>
      <bottom style="thick">
        <color indexed="8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ck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8"/>
      </left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64"/>
      </bottom>
      <diagonal/>
    </border>
    <border>
      <left/>
      <right/>
      <top style="thick">
        <color indexed="8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medium">
        <color indexed="64"/>
      </top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8"/>
      </left>
      <right/>
      <top style="thick">
        <color indexed="64"/>
      </top>
      <bottom/>
      <diagonal/>
    </border>
    <border>
      <left style="thick">
        <color indexed="8"/>
      </left>
      <right style="thin">
        <color indexed="64"/>
      </right>
      <top style="thick">
        <color indexed="8"/>
      </top>
      <bottom/>
      <diagonal/>
    </border>
    <border>
      <left style="thick">
        <color indexed="8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64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8"/>
      </right>
      <top/>
      <bottom/>
      <diagonal/>
    </border>
    <border>
      <left style="thin">
        <color indexed="64"/>
      </left>
      <right style="thick">
        <color indexed="8"/>
      </right>
      <top style="thick">
        <color indexed="8"/>
      </top>
      <bottom/>
      <diagonal/>
    </border>
    <border>
      <left style="thin">
        <color indexed="64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8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63">
    <xf numFmtId="0" fontId="0" fillId="0" borderId="0" xfId="0"/>
    <xf numFmtId="0" fontId="5" fillId="0" borderId="0" xfId="0" applyFont="1"/>
    <xf numFmtId="0" fontId="6" fillId="0" borderId="0" xfId="0" applyFont="1"/>
    <xf numFmtId="165" fontId="4" fillId="0" borderId="19" xfId="2" applyNumberFormat="1" applyFont="1" applyBorder="1" applyAlignment="1">
      <alignment horizontal="right" vertical="top"/>
    </xf>
    <xf numFmtId="164" fontId="4" fillId="0" borderId="19" xfId="2" applyNumberFormat="1" applyFont="1" applyBorder="1" applyAlignment="1">
      <alignment horizontal="right" vertical="top"/>
    </xf>
    <xf numFmtId="164" fontId="4" fillId="0" borderId="20" xfId="2" applyNumberFormat="1" applyFont="1" applyBorder="1" applyAlignment="1">
      <alignment horizontal="right" vertical="top"/>
    </xf>
    <xf numFmtId="165" fontId="4" fillId="0" borderId="21" xfId="2" applyNumberFormat="1" applyFont="1" applyBorder="1" applyAlignment="1">
      <alignment horizontal="right" vertical="top"/>
    </xf>
    <xf numFmtId="164" fontId="4" fillId="0" borderId="21" xfId="2" applyNumberFormat="1" applyFont="1" applyBorder="1" applyAlignment="1">
      <alignment horizontal="right" vertical="top"/>
    </xf>
    <xf numFmtId="165" fontId="4" fillId="0" borderId="24" xfId="2" applyNumberFormat="1" applyFont="1" applyBorder="1" applyAlignment="1">
      <alignment horizontal="right" vertical="top"/>
    </xf>
    <xf numFmtId="164" fontId="4" fillId="0" borderId="24" xfId="2" applyNumberFormat="1" applyFont="1" applyBorder="1" applyAlignment="1">
      <alignment horizontal="right" vertical="top"/>
    </xf>
    <xf numFmtId="0" fontId="3" fillId="2" borderId="28" xfId="3" applyFont="1" applyFill="1" applyBorder="1" applyAlignment="1">
      <alignment horizontal="center" wrapText="1"/>
    </xf>
    <xf numFmtId="0" fontId="3" fillId="2" borderId="29" xfId="3" applyFont="1" applyFill="1" applyBorder="1" applyAlignment="1">
      <alignment horizontal="center" wrapText="1"/>
    </xf>
    <xf numFmtId="164" fontId="7" fillId="0" borderId="30" xfId="3" applyNumberFormat="1" applyFont="1" applyBorder="1" applyAlignment="1">
      <alignment horizontal="right" vertical="top"/>
    </xf>
    <xf numFmtId="165" fontId="7" fillId="0" borderId="31" xfId="3" applyNumberFormat="1" applyFont="1" applyBorder="1" applyAlignment="1">
      <alignment horizontal="right" vertical="top"/>
    </xf>
    <xf numFmtId="164" fontId="7" fillId="0" borderId="32" xfId="3" applyNumberFormat="1" applyFont="1" applyBorder="1" applyAlignment="1">
      <alignment horizontal="right" vertical="top"/>
    </xf>
    <xf numFmtId="165" fontId="7" fillId="0" borderId="33" xfId="3" applyNumberFormat="1" applyFont="1" applyBorder="1" applyAlignment="1">
      <alignment horizontal="right" vertical="top"/>
    </xf>
    <xf numFmtId="164" fontId="7" fillId="0" borderId="34" xfId="3" applyNumberFormat="1" applyFont="1" applyBorder="1" applyAlignment="1">
      <alignment horizontal="right" vertical="top"/>
    </xf>
    <xf numFmtId="165" fontId="7" fillId="0" borderId="35" xfId="3" applyNumberFormat="1" applyFont="1" applyBorder="1" applyAlignment="1">
      <alignment horizontal="right" vertical="top"/>
    </xf>
    <xf numFmtId="4" fontId="7" fillId="0" borderId="40" xfId="4" applyNumberFormat="1" applyFont="1" applyBorder="1" applyAlignment="1">
      <alignment horizontal="right" vertical="center"/>
    </xf>
    <xf numFmtId="0" fontId="9" fillId="2" borderId="9" xfId="2" applyFont="1" applyFill="1" applyBorder="1" applyAlignment="1">
      <alignment horizontal="left" vertical="top" wrapText="1"/>
    </xf>
    <xf numFmtId="0" fontId="9" fillId="2" borderId="10" xfId="2" applyFont="1" applyFill="1" applyBorder="1" applyAlignment="1">
      <alignment horizontal="left" vertical="top" wrapText="1"/>
    </xf>
    <xf numFmtId="0" fontId="9" fillId="2" borderId="11" xfId="2" applyFont="1" applyFill="1" applyBorder="1" applyAlignment="1">
      <alignment horizontal="left" vertical="top" wrapText="1"/>
    </xf>
    <xf numFmtId="0" fontId="3" fillId="2" borderId="15" xfId="2" applyFont="1" applyFill="1" applyBorder="1" applyAlignment="1">
      <alignment horizontal="center" wrapText="1"/>
    </xf>
    <xf numFmtId="0" fontId="3" fillId="2" borderId="16" xfId="2" applyFont="1" applyFill="1" applyBorder="1" applyAlignment="1">
      <alignment horizontal="center" wrapText="1"/>
    </xf>
    <xf numFmtId="164" fontId="7" fillId="0" borderId="47" xfId="6" applyNumberFormat="1" applyFont="1" applyBorder="1" applyAlignment="1">
      <alignment horizontal="right" vertical="top"/>
    </xf>
    <xf numFmtId="164" fontId="7" fillId="0" borderId="48" xfId="6" applyNumberFormat="1" applyFont="1" applyBorder="1" applyAlignment="1">
      <alignment horizontal="right" vertical="top"/>
    </xf>
    <xf numFmtId="0" fontId="3" fillId="2" borderId="49" xfId="2" applyFont="1" applyFill="1" applyBorder="1" applyAlignment="1">
      <alignment horizontal="center" wrapText="1"/>
    </xf>
    <xf numFmtId="0" fontId="3" fillId="2" borderId="28" xfId="2" applyFont="1" applyFill="1" applyBorder="1" applyAlignment="1">
      <alignment horizontal="center" wrapText="1"/>
    </xf>
    <xf numFmtId="0" fontId="3" fillId="2" borderId="50" xfId="2" applyFont="1" applyFill="1" applyBorder="1" applyAlignment="1">
      <alignment horizontal="center" wrapText="1"/>
    </xf>
    <xf numFmtId="0" fontId="3" fillId="2" borderId="51" xfId="2" applyFont="1" applyFill="1" applyBorder="1" applyAlignment="1">
      <alignment horizontal="center" wrapText="1"/>
    </xf>
    <xf numFmtId="165" fontId="4" fillId="0" borderId="53" xfId="2" applyNumberFormat="1" applyFont="1" applyBorder="1" applyAlignment="1">
      <alignment horizontal="right" vertical="top"/>
    </xf>
    <xf numFmtId="165" fontId="4" fillId="0" borderId="54" xfId="2" applyNumberFormat="1" applyFont="1" applyBorder="1" applyAlignment="1">
      <alignment horizontal="right" vertical="top"/>
    </xf>
    <xf numFmtId="165" fontId="4" fillId="0" borderId="55" xfId="2" applyNumberFormat="1" applyFont="1" applyBorder="1" applyAlignment="1">
      <alignment horizontal="right" vertical="top"/>
    </xf>
    <xf numFmtId="164" fontId="7" fillId="0" borderId="18" xfId="7" applyNumberFormat="1" applyFont="1" applyBorder="1" applyAlignment="1">
      <alignment horizontal="right" vertical="top"/>
    </xf>
    <xf numFmtId="165" fontId="7" fillId="0" borderId="19" xfId="7" applyNumberFormat="1" applyFont="1" applyBorder="1" applyAlignment="1">
      <alignment horizontal="right" vertical="top"/>
    </xf>
    <xf numFmtId="164" fontId="7" fillId="0" borderId="19" xfId="7" applyNumberFormat="1" applyFont="1" applyBorder="1" applyAlignment="1">
      <alignment horizontal="right" vertical="top"/>
    </xf>
    <xf numFmtId="164" fontId="7" fillId="0" borderId="20" xfId="7" applyNumberFormat="1" applyFont="1" applyBorder="1" applyAlignment="1">
      <alignment horizontal="right" vertical="top"/>
    </xf>
    <xf numFmtId="165" fontId="7" fillId="0" borderId="21" xfId="7" applyNumberFormat="1" applyFont="1" applyBorder="1" applyAlignment="1">
      <alignment horizontal="right" vertical="top"/>
    </xf>
    <xf numFmtId="164" fontId="7" fillId="0" borderId="21" xfId="7" applyNumberFormat="1" applyFont="1" applyBorder="1" applyAlignment="1">
      <alignment horizontal="right" vertical="top"/>
    </xf>
    <xf numFmtId="164" fontId="7" fillId="0" borderId="23" xfId="7" applyNumberFormat="1" applyFont="1" applyBorder="1" applyAlignment="1">
      <alignment horizontal="right" vertical="top"/>
    </xf>
    <xf numFmtId="165" fontId="7" fillId="0" borderId="24" xfId="7" applyNumberFormat="1" applyFont="1" applyBorder="1" applyAlignment="1">
      <alignment horizontal="right" vertical="top"/>
    </xf>
    <xf numFmtId="164" fontId="7" fillId="0" borderId="24" xfId="7" applyNumberFormat="1" applyFont="1" applyBorder="1" applyAlignment="1">
      <alignment horizontal="right" vertical="top"/>
    </xf>
    <xf numFmtId="0" fontId="9" fillId="2" borderId="9" xfId="7" applyFont="1" applyFill="1" applyBorder="1" applyAlignment="1">
      <alignment horizontal="left" vertical="top" wrapText="1"/>
    </xf>
    <xf numFmtId="0" fontId="9" fillId="2" borderId="10" xfId="7" applyFont="1" applyFill="1" applyBorder="1" applyAlignment="1">
      <alignment horizontal="left" vertical="top" wrapText="1"/>
    </xf>
    <xf numFmtId="0" fontId="9" fillId="2" borderId="11" xfId="7" applyFont="1" applyFill="1" applyBorder="1" applyAlignment="1">
      <alignment horizontal="left" vertical="top" wrapText="1"/>
    </xf>
    <xf numFmtId="165" fontId="7" fillId="0" borderId="54" xfId="7" applyNumberFormat="1" applyFont="1" applyBorder="1" applyAlignment="1">
      <alignment horizontal="right" vertical="top"/>
    </xf>
    <xf numFmtId="165" fontId="7" fillId="0" borderId="55" xfId="7" applyNumberFormat="1" applyFont="1" applyBorder="1" applyAlignment="1">
      <alignment horizontal="right" vertical="top"/>
    </xf>
    <xf numFmtId="0" fontId="0" fillId="0" borderId="56" xfId="0" applyBorder="1"/>
    <xf numFmtId="165" fontId="7" fillId="0" borderId="48" xfId="6" applyNumberFormat="1" applyFont="1" applyBorder="1" applyAlignment="1">
      <alignment horizontal="right" vertical="top"/>
    </xf>
    <xf numFmtId="0" fontId="7" fillId="2" borderId="6" xfId="6" applyFont="1" applyFill="1" applyBorder="1" applyAlignment="1">
      <alignment horizontal="left" vertical="center" wrapText="1"/>
    </xf>
    <xf numFmtId="165" fontId="7" fillId="0" borderId="52" xfId="6" applyNumberFormat="1" applyFont="1" applyBorder="1" applyAlignment="1">
      <alignment horizontal="right" vertical="top"/>
    </xf>
    <xf numFmtId="164" fontId="7" fillId="0" borderId="60" xfId="7" applyNumberFormat="1" applyFont="1" applyBorder="1" applyAlignment="1">
      <alignment horizontal="right" vertical="top"/>
    </xf>
    <xf numFmtId="165" fontId="7" fillId="0" borderId="61" xfId="7" applyNumberFormat="1" applyFont="1" applyBorder="1" applyAlignment="1">
      <alignment horizontal="right" vertical="top"/>
    </xf>
    <xf numFmtId="164" fontId="7" fillId="0" borderId="61" xfId="3" applyNumberFormat="1" applyFont="1" applyBorder="1" applyAlignment="1">
      <alignment horizontal="right" vertical="top"/>
    </xf>
    <xf numFmtId="165" fontId="7" fillId="0" borderId="62" xfId="3" applyNumberFormat="1" applyFont="1" applyBorder="1" applyAlignment="1">
      <alignment horizontal="right" vertical="top"/>
    </xf>
    <xf numFmtId="4" fontId="7" fillId="0" borderId="65" xfId="4" applyNumberFormat="1" applyFont="1" applyBorder="1" applyAlignment="1">
      <alignment horizontal="right" vertical="center"/>
    </xf>
    <xf numFmtId="0" fontId="3" fillId="2" borderId="16" xfId="1" applyFont="1" applyFill="1" applyBorder="1" applyAlignment="1">
      <alignment horizontal="center" wrapText="1"/>
    </xf>
    <xf numFmtId="0" fontId="3" fillId="2" borderId="17" xfId="1" applyFont="1" applyFill="1" applyBorder="1" applyAlignment="1">
      <alignment horizontal="center" wrapText="1"/>
    </xf>
    <xf numFmtId="0" fontId="9" fillId="2" borderId="10" xfId="1" applyFont="1" applyFill="1" applyBorder="1" applyAlignment="1">
      <alignment horizontal="left" vertical="top" wrapText="1"/>
    </xf>
    <xf numFmtId="164" fontId="7" fillId="0" borderId="21" xfId="1" applyNumberFormat="1" applyFont="1" applyBorder="1" applyAlignment="1">
      <alignment horizontal="right" vertical="top"/>
    </xf>
    <xf numFmtId="165" fontId="7" fillId="0" borderId="22" xfId="1" applyNumberFormat="1" applyFont="1" applyBorder="1" applyAlignment="1">
      <alignment horizontal="right" vertical="top"/>
    </xf>
    <xf numFmtId="0" fontId="9" fillId="2" borderId="11" xfId="1" applyFont="1" applyFill="1" applyBorder="1" applyAlignment="1">
      <alignment horizontal="left" vertical="top" wrapText="1"/>
    </xf>
    <xf numFmtId="164" fontId="7" fillId="0" borderId="24" xfId="1" applyNumberFormat="1" applyFont="1" applyBorder="1" applyAlignment="1">
      <alignment horizontal="right" vertical="top"/>
    </xf>
    <xf numFmtId="165" fontId="7" fillId="0" borderId="25" xfId="1" applyNumberFormat="1" applyFont="1" applyBorder="1" applyAlignment="1">
      <alignment horizontal="right" vertical="top"/>
    </xf>
    <xf numFmtId="0" fontId="10" fillId="2" borderId="11" xfId="1" applyFont="1" applyFill="1" applyBorder="1" applyAlignment="1">
      <alignment horizontal="left" vertical="top" wrapText="1"/>
    </xf>
    <xf numFmtId="164" fontId="7" fillId="0" borderId="0" xfId="1" applyNumberFormat="1" applyFont="1" applyBorder="1" applyAlignment="1">
      <alignment horizontal="right" vertical="top"/>
    </xf>
    <xf numFmtId="0" fontId="9" fillId="2" borderId="66" xfId="1" applyFont="1" applyFill="1" applyBorder="1" applyAlignment="1">
      <alignment horizontal="left" vertical="top" wrapText="1"/>
    </xf>
    <xf numFmtId="164" fontId="7" fillId="0" borderId="20" xfId="1" applyNumberFormat="1" applyFont="1" applyBorder="1" applyAlignment="1">
      <alignment horizontal="right" vertical="top"/>
    </xf>
    <xf numFmtId="165" fontId="7" fillId="0" borderId="42" xfId="1" applyNumberFormat="1" applyFont="1" applyBorder="1" applyAlignment="1">
      <alignment horizontal="right" vertical="top"/>
    </xf>
    <xf numFmtId="0" fontId="9" fillId="2" borderId="10" xfId="8" applyFont="1" applyFill="1" applyBorder="1" applyAlignment="1">
      <alignment horizontal="left" vertical="top" wrapText="1"/>
    </xf>
    <xf numFmtId="164" fontId="7" fillId="0" borderId="21" xfId="8" applyNumberFormat="1" applyFont="1" applyBorder="1" applyAlignment="1">
      <alignment horizontal="right" vertical="top"/>
    </xf>
    <xf numFmtId="165" fontId="7" fillId="0" borderId="33" xfId="8" applyNumberFormat="1" applyFont="1" applyBorder="1" applyAlignment="1">
      <alignment horizontal="right" vertical="top"/>
    </xf>
    <xf numFmtId="0" fontId="9" fillId="2" borderId="10" xfId="3" applyFont="1" applyFill="1" applyBorder="1" applyAlignment="1">
      <alignment horizontal="left" vertical="top" wrapText="1"/>
    </xf>
    <xf numFmtId="0" fontId="9" fillId="2" borderId="11" xfId="3" applyFont="1" applyFill="1" applyBorder="1" applyAlignment="1">
      <alignment horizontal="left" vertical="top" wrapText="1"/>
    </xf>
    <xf numFmtId="164" fontId="7" fillId="0" borderId="21" xfId="3" applyNumberFormat="1" applyFont="1" applyBorder="1" applyAlignment="1">
      <alignment horizontal="right" vertical="top"/>
    </xf>
    <xf numFmtId="165" fontId="7" fillId="0" borderId="22" xfId="3" applyNumberFormat="1" applyFont="1" applyBorder="1" applyAlignment="1">
      <alignment horizontal="right" vertical="top"/>
    </xf>
    <xf numFmtId="164" fontId="7" fillId="0" borderId="24" xfId="3" applyNumberFormat="1" applyFont="1" applyBorder="1" applyAlignment="1">
      <alignment horizontal="right" vertical="top"/>
    </xf>
    <xf numFmtId="165" fontId="7" fillId="0" borderId="25" xfId="3" applyNumberFormat="1" applyFont="1" applyBorder="1" applyAlignment="1">
      <alignment horizontal="right" vertical="top"/>
    </xf>
    <xf numFmtId="0" fontId="9" fillId="2" borderId="67" xfId="1" applyFont="1" applyFill="1" applyBorder="1" applyAlignment="1">
      <alignment horizontal="left" vertical="top" wrapText="1"/>
    </xf>
    <xf numFmtId="164" fontId="7" fillId="0" borderId="71" xfId="1" applyNumberFormat="1" applyFont="1" applyBorder="1" applyAlignment="1">
      <alignment horizontal="right" vertical="top"/>
    </xf>
    <xf numFmtId="165" fontId="7" fillId="0" borderId="73" xfId="1" applyNumberFormat="1" applyFont="1" applyBorder="1" applyAlignment="1">
      <alignment horizontal="right" vertical="top"/>
    </xf>
    <xf numFmtId="164" fontId="7" fillId="0" borderId="20" xfId="8" applyNumberFormat="1" applyFont="1" applyBorder="1" applyAlignment="1">
      <alignment horizontal="right" vertical="top"/>
    </xf>
    <xf numFmtId="0" fontId="9" fillId="2" borderId="67" xfId="3" applyFont="1" applyFill="1" applyBorder="1" applyAlignment="1">
      <alignment horizontal="left" vertical="top" wrapText="1"/>
    </xf>
    <xf numFmtId="164" fontId="7" fillId="0" borderId="71" xfId="3" applyNumberFormat="1" applyFont="1" applyBorder="1" applyAlignment="1">
      <alignment horizontal="right" vertical="top"/>
    </xf>
    <xf numFmtId="165" fontId="7" fillId="0" borderId="73" xfId="3" applyNumberFormat="1" applyFont="1" applyBorder="1" applyAlignment="1">
      <alignment horizontal="right" vertical="top"/>
    </xf>
    <xf numFmtId="4" fontId="7" fillId="0" borderId="36" xfId="4" applyNumberFormat="1" applyFont="1" applyBorder="1" applyAlignment="1">
      <alignment horizontal="right" vertical="top"/>
    </xf>
    <xf numFmtId="4" fontId="7" fillId="0" borderId="40" xfId="4" applyNumberFormat="1" applyFont="1" applyBorder="1" applyAlignment="1">
      <alignment horizontal="right" vertical="top"/>
    </xf>
    <xf numFmtId="4" fontId="7" fillId="0" borderId="41" xfId="4" applyNumberFormat="1" applyFont="1" applyBorder="1" applyAlignment="1">
      <alignment horizontal="right" vertical="top"/>
    </xf>
    <xf numFmtId="4" fontId="7" fillId="0" borderId="42" xfId="4" applyNumberFormat="1" applyFont="1" applyBorder="1" applyAlignment="1">
      <alignment horizontal="right" vertical="top"/>
    </xf>
    <xf numFmtId="4" fontId="7" fillId="0" borderId="43" xfId="4" applyNumberFormat="1" applyFont="1" applyBorder="1" applyAlignment="1">
      <alignment horizontal="right" vertical="top"/>
    </xf>
    <xf numFmtId="4" fontId="7" fillId="0" borderId="38" xfId="4" applyNumberFormat="1" applyFont="1" applyBorder="1" applyAlignment="1">
      <alignment horizontal="right" vertical="top"/>
    </xf>
    <xf numFmtId="164" fontId="4" fillId="0" borderId="78" xfId="1" applyNumberFormat="1" applyFont="1" applyBorder="1" applyAlignment="1">
      <alignment horizontal="right" vertical="top"/>
    </xf>
    <xf numFmtId="164" fontId="4" fillId="0" borderId="79" xfId="1" applyNumberFormat="1" applyFont="1" applyBorder="1" applyAlignment="1">
      <alignment horizontal="right" vertical="top"/>
    </xf>
    <xf numFmtId="10" fontId="2" fillId="0" borderId="80" xfId="1" applyNumberFormat="1" applyBorder="1"/>
    <xf numFmtId="10" fontId="2" fillId="0" borderId="57" xfId="1" applyNumberFormat="1" applyBorder="1"/>
    <xf numFmtId="10" fontId="0" fillId="0" borderId="39" xfId="0" applyNumberFormat="1" applyBorder="1"/>
    <xf numFmtId="0" fontId="3" fillId="2" borderId="81" xfId="1" applyFont="1" applyFill="1" applyBorder="1" applyAlignment="1">
      <alignment horizontal="center" wrapText="1"/>
    </xf>
    <xf numFmtId="0" fontId="3" fillId="2" borderId="82" xfId="1" applyFont="1" applyFill="1" applyBorder="1" applyAlignment="1">
      <alignment horizontal="center" wrapText="1"/>
    </xf>
    <xf numFmtId="0" fontId="4" fillId="2" borderId="85" xfId="1" applyFont="1" applyFill="1" applyBorder="1" applyAlignment="1">
      <alignment horizontal="left" vertical="top" wrapText="1"/>
    </xf>
    <xf numFmtId="0" fontId="4" fillId="2" borderId="86" xfId="1" applyFont="1" applyFill="1" applyBorder="1" applyAlignment="1">
      <alignment horizontal="left" vertical="top" wrapText="1"/>
    </xf>
    <xf numFmtId="0" fontId="13" fillId="2" borderId="87" xfId="1" applyFont="1" applyFill="1" applyBorder="1" applyAlignment="1">
      <alignment horizontal="left" vertical="top" wrapText="1"/>
    </xf>
    <xf numFmtId="164" fontId="0" fillId="0" borderId="88" xfId="0" applyNumberFormat="1" applyBorder="1"/>
    <xf numFmtId="0" fontId="0" fillId="0" borderId="0" xfId="0" applyBorder="1"/>
    <xf numFmtId="0" fontId="14" fillId="0" borderId="0" xfId="0" applyFont="1"/>
    <xf numFmtId="2" fontId="0" fillId="0" borderId="0" xfId="0" applyNumberFormat="1"/>
    <xf numFmtId="4" fontId="7" fillId="0" borderId="89" xfId="4" applyNumberFormat="1" applyFont="1" applyBorder="1" applyAlignment="1">
      <alignment horizontal="right" vertical="top"/>
    </xf>
    <xf numFmtId="4" fontId="7" fillId="0" borderId="90" xfId="4" applyNumberFormat="1" applyFont="1" applyBorder="1" applyAlignment="1">
      <alignment horizontal="right" vertical="top"/>
    </xf>
    <xf numFmtId="0" fontId="16" fillId="0" borderId="0" xfId="0" applyFont="1"/>
    <xf numFmtId="0" fontId="3" fillId="0" borderId="9" xfId="7" applyFont="1" applyBorder="1" applyAlignment="1">
      <alignment horizontal="left" wrapText="1"/>
    </xf>
    <xf numFmtId="0" fontId="3" fillId="0" borderId="11" xfId="7" applyFont="1" applyBorder="1" applyAlignment="1">
      <alignment horizontal="left" wrapText="1"/>
    </xf>
    <xf numFmtId="0" fontId="3" fillId="2" borderId="12" xfId="7" applyFont="1" applyFill="1" applyBorder="1" applyAlignment="1">
      <alignment horizontal="center"/>
    </xf>
    <xf numFmtId="0" fontId="3" fillId="2" borderId="13" xfId="7" applyFont="1" applyFill="1" applyBorder="1" applyAlignment="1">
      <alignment horizontal="center" wrapText="1"/>
    </xf>
    <xf numFmtId="0" fontId="3" fillId="2" borderId="37" xfId="4" applyFont="1" applyFill="1" applyBorder="1" applyAlignment="1">
      <alignment horizontal="center" vertical="center" wrapText="1"/>
    </xf>
    <xf numFmtId="0" fontId="3" fillId="2" borderId="39" xfId="4" applyFont="1" applyFill="1" applyBorder="1" applyAlignment="1">
      <alignment horizontal="center" vertical="center" wrapText="1"/>
    </xf>
    <xf numFmtId="0" fontId="3" fillId="2" borderId="44" xfId="5" applyFont="1" applyFill="1" applyBorder="1" applyAlignment="1">
      <alignment horizontal="center" wrapText="1"/>
    </xf>
    <xf numFmtId="0" fontId="3" fillId="2" borderId="45" xfId="5" applyFont="1" applyFill="1" applyBorder="1" applyAlignment="1">
      <alignment horizontal="center" wrapText="1"/>
    </xf>
    <xf numFmtId="0" fontId="3" fillId="2" borderId="46" xfId="5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9" xfId="2" applyFont="1" applyBorder="1" applyAlignment="1">
      <alignment horizontal="left" wrapText="1"/>
    </xf>
    <xf numFmtId="0" fontId="3" fillId="0" borderId="11" xfId="2" applyFont="1" applyBorder="1" applyAlignment="1">
      <alignment horizontal="left" wrapText="1"/>
    </xf>
    <xf numFmtId="0" fontId="3" fillId="2" borderId="12" xfId="2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 wrapText="1"/>
    </xf>
    <xf numFmtId="0" fontId="3" fillId="2" borderId="13" xfId="2" applyFont="1" applyFill="1" applyBorder="1" applyAlignment="1">
      <alignment horizontal="center"/>
    </xf>
    <xf numFmtId="0" fontId="3" fillId="2" borderId="26" xfId="3" applyFont="1" applyFill="1" applyBorder="1" applyAlignment="1">
      <alignment horizontal="center" wrapText="1"/>
    </xf>
    <xf numFmtId="0" fontId="3" fillId="2" borderId="27" xfId="3" applyFont="1" applyFill="1" applyBorder="1" applyAlignment="1">
      <alignment horizontal="center" wrapText="1"/>
    </xf>
    <xf numFmtId="0" fontId="3" fillId="2" borderId="36" xfId="4" applyFont="1" applyFill="1" applyBorder="1" applyAlignment="1">
      <alignment horizontal="center" vertical="center" wrapText="1"/>
    </xf>
    <xf numFmtId="0" fontId="3" fillId="2" borderId="38" xfId="4" applyFont="1" applyFill="1" applyBorder="1" applyAlignment="1">
      <alignment horizontal="center" vertical="center" wrapText="1"/>
    </xf>
    <xf numFmtId="0" fontId="3" fillId="2" borderId="13" xfId="7" applyFont="1" applyFill="1" applyBorder="1" applyAlignment="1">
      <alignment horizontal="center"/>
    </xf>
    <xf numFmtId="0" fontId="3" fillId="0" borderId="9" xfId="6" applyFont="1" applyBorder="1" applyAlignment="1">
      <alignment horizontal="left" wrapText="1"/>
    </xf>
    <xf numFmtId="0" fontId="3" fillId="0" borderId="11" xfId="6" applyFont="1" applyBorder="1" applyAlignment="1">
      <alignment horizontal="left" wrapText="1"/>
    </xf>
    <xf numFmtId="0" fontId="3" fillId="2" borderId="12" xfId="6" applyFont="1" applyFill="1" applyBorder="1" applyAlignment="1">
      <alignment horizontal="center"/>
    </xf>
    <xf numFmtId="0" fontId="3" fillId="2" borderId="13" xfId="6" applyFont="1" applyFill="1" applyBorder="1" applyAlignment="1">
      <alignment horizontal="center" wrapText="1"/>
    </xf>
    <xf numFmtId="0" fontId="3" fillId="2" borderId="13" xfId="6" applyFont="1" applyFill="1" applyBorder="1" applyAlignment="1">
      <alignment horizontal="center"/>
    </xf>
    <xf numFmtId="0" fontId="3" fillId="2" borderId="58" xfId="7" applyFont="1" applyFill="1" applyBorder="1" applyAlignment="1">
      <alignment horizontal="center" wrapText="1"/>
    </xf>
    <xf numFmtId="0" fontId="3" fillId="2" borderId="64" xfId="3" applyFont="1" applyFill="1" applyBorder="1" applyAlignment="1">
      <alignment horizontal="center" wrapText="1"/>
    </xf>
    <xf numFmtId="0" fontId="3" fillId="2" borderId="63" xfId="3" applyFont="1" applyFill="1" applyBorder="1" applyAlignment="1">
      <alignment horizontal="center" wrapText="1"/>
    </xf>
    <xf numFmtId="0" fontId="3" fillId="2" borderId="59" xfId="6" applyFont="1" applyFill="1" applyBorder="1" applyAlignment="1">
      <alignment horizontal="center" wrapText="1"/>
    </xf>
    <xf numFmtId="0" fontId="11" fillId="2" borderId="68" xfId="1" applyFont="1" applyFill="1" applyBorder="1" applyAlignment="1">
      <alignment horizontal="center" vertical="top" wrapText="1"/>
    </xf>
    <xf numFmtId="0" fontId="10" fillId="2" borderId="69" xfId="1" applyFont="1" applyFill="1" applyBorder="1" applyAlignment="1">
      <alignment horizontal="center" vertical="top" wrapText="1"/>
    </xf>
    <xf numFmtId="0" fontId="10" fillId="2" borderId="70" xfId="1" applyFont="1" applyFill="1" applyBorder="1" applyAlignment="1">
      <alignment horizontal="center" vertical="top" wrapText="1"/>
    </xf>
    <xf numFmtId="0" fontId="12" fillId="2" borderId="7" xfId="1" applyFont="1" applyFill="1" applyBorder="1" applyAlignment="1">
      <alignment horizontal="center" vertical="top" wrapText="1"/>
    </xf>
    <xf numFmtId="0" fontId="9" fillId="2" borderId="72" xfId="1" applyFont="1" applyFill="1" applyBorder="1" applyAlignment="1">
      <alignment horizontal="center" vertical="top" wrapText="1"/>
    </xf>
    <xf numFmtId="0" fontId="9" fillId="2" borderId="8" xfId="1" applyFont="1" applyFill="1" applyBorder="1" applyAlignment="1">
      <alignment horizontal="center" vertical="top" wrapText="1"/>
    </xf>
    <xf numFmtId="0" fontId="12" fillId="2" borderId="74" xfId="1" applyFont="1" applyFill="1" applyBorder="1" applyAlignment="1">
      <alignment horizontal="center" vertical="top" wrapText="1"/>
    </xf>
    <xf numFmtId="0" fontId="9" fillId="2" borderId="75" xfId="1" applyFont="1" applyFill="1" applyBorder="1" applyAlignment="1">
      <alignment horizontal="center" vertical="top" wrapText="1"/>
    </xf>
    <xf numFmtId="0" fontId="9" fillId="2" borderId="76" xfId="1" applyFont="1" applyFill="1" applyBorder="1" applyAlignment="1">
      <alignment horizontal="center" vertical="top" wrapText="1"/>
    </xf>
    <xf numFmtId="0" fontId="12" fillId="2" borderId="77" xfId="8" applyFont="1" applyFill="1" applyBorder="1" applyAlignment="1">
      <alignment horizontal="center" vertical="top" wrapText="1"/>
    </xf>
    <xf numFmtId="0" fontId="9" fillId="2" borderId="56" xfId="8" applyFont="1" applyFill="1" applyBorder="1" applyAlignment="1">
      <alignment horizontal="center" vertical="top" wrapText="1"/>
    </xf>
    <xf numFmtId="0" fontId="9" fillId="2" borderId="37" xfId="8" applyFont="1" applyFill="1" applyBorder="1" applyAlignment="1">
      <alignment horizontal="center" vertical="top" wrapText="1"/>
    </xf>
    <xf numFmtId="0" fontId="3" fillId="0" borderId="4" xfId="1" applyFont="1" applyBorder="1" applyAlignment="1">
      <alignment horizontal="left" wrapText="1"/>
    </xf>
    <xf numFmtId="0" fontId="3" fillId="0" borderId="5" xfId="1" applyFont="1" applyBorder="1" applyAlignment="1">
      <alignment horizontal="left" wrapText="1"/>
    </xf>
    <xf numFmtId="0" fontId="15" fillId="2" borderId="83" xfId="1" applyFont="1" applyFill="1" applyBorder="1" applyAlignment="1">
      <alignment horizontal="center" vertical="center" wrapText="1"/>
    </xf>
    <xf numFmtId="0" fontId="15" fillId="2" borderId="84" xfId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horizontal="left" wrapText="1"/>
    </xf>
    <xf numFmtId="0" fontId="3" fillId="0" borderId="11" xfId="1" applyFont="1" applyBorder="1" applyAlignment="1">
      <alignment horizontal="left" wrapText="1"/>
    </xf>
    <xf numFmtId="0" fontId="3" fillId="2" borderId="13" xfId="1" applyFont="1" applyFill="1" applyBorder="1" applyAlignment="1">
      <alignment horizontal="center" wrapText="1"/>
    </xf>
    <xf numFmtId="0" fontId="3" fillId="2" borderId="14" xfId="1" applyFont="1" applyFill="1" applyBorder="1" applyAlignment="1">
      <alignment horizontal="center" wrapText="1"/>
    </xf>
    <xf numFmtId="0" fontId="3" fillId="2" borderId="68" xfId="1" applyFont="1" applyFill="1" applyBorder="1" applyAlignment="1">
      <alignment horizontal="center" wrapText="1"/>
    </xf>
    <xf numFmtId="0" fontId="3" fillId="2" borderId="69" xfId="1" applyFont="1" applyFill="1" applyBorder="1" applyAlignment="1">
      <alignment horizontal="center" wrapText="1"/>
    </xf>
    <xf numFmtId="0" fontId="3" fillId="2" borderId="70" xfId="1" applyFont="1" applyFill="1" applyBorder="1" applyAlignment="1">
      <alignment horizontal="center" wrapText="1"/>
    </xf>
    <xf numFmtId="166" fontId="8" fillId="0" borderId="0" xfId="6" applyNumberFormat="1"/>
  </cellXfs>
  <cellStyles count="9">
    <cellStyle name="Normal" xfId="0" builtinId="0"/>
    <cellStyle name="Normal_200_FME" xfId="4"/>
    <cellStyle name="Normal_BLOC 2" xfId="5"/>
    <cellStyle name="Normal_Full1" xfId="1"/>
    <cellStyle name="Normal_Full1_2" xfId="8"/>
    <cellStyle name="Normal_Full2" xfId="2"/>
    <cellStyle name="Normal_Full2_1" xfId="7"/>
    <cellStyle name="Normal_Sheet1" xfId="3"/>
    <cellStyle name="Normal_Taules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342899</xdr:colOff>
      <xdr:row>3</xdr:row>
      <xdr:rowOff>200024</xdr:rowOff>
    </xdr:from>
    <xdr:to>
      <xdr:col>20</xdr:col>
      <xdr:colOff>176212</xdr:colOff>
      <xdr:row>45</xdr:row>
      <xdr:rowOff>28574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899" y="914399"/>
          <a:ext cx="11758613" cy="7839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25"/>
  <sheetViews>
    <sheetView showGridLines="0" tabSelected="1" zoomScale="85" zoomScaleNormal="85" workbookViewId="0">
      <selection activeCell="B2" sqref="B2:V2"/>
    </sheetView>
  </sheetViews>
  <sheetFormatPr baseColWidth="10" defaultColWidth="8.88671875" defaultRowHeight="14.4"/>
  <cols>
    <col min="1" max="1" width="2.109375" customWidth="1"/>
    <col min="2" max="2" width="47.109375" customWidth="1"/>
    <col min="3" max="3" width="11.33203125" customWidth="1"/>
    <col min="4" max="4" width="10.109375" customWidth="1"/>
    <col min="5" max="5" width="10" customWidth="1"/>
    <col min="7" max="7" width="10" customWidth="1"/>
    <col min="9" max="9" width="10.109375" customWidth="1"/>
    <col min="11" max="11" width="10.33203125" customWidth="1"/>
    <col min="13" max="13" width="9.6640625" customWidth="1"/>
    <col min="15" max="15" width="10.109375" customWidth="1"/>
  </cols>
  <sheetData>
    <row r="1" spans="2:22" ht="7.5" customHeight="1"/>
    <row r="2" spans="2:22" ht="25.8">
      <c r="B2" s="117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9"/>
    </row>
    <row r="5" spans="2:22" ht="18">
      <c r="B5" s="103" t="s">
        <v>95</v>
      </c>
    </row>
    <row r="6" spans="2:22" ht="6.75" customHeight="1" thickBot="1"/>
    <row r="7" spans="2:22" ht="15.6" thickTop="1" thickBot="1">
      <c r="B7" s="151" t="s">
        <v>1</v>
      </c>
      <c r="C7" s="152"/>
      <c r="D7" s="97" t="s">
        <v>29</v>
      </c>
      <c r="E7" s="96" t="s">
        <v>8</v>
      </c>
    </row>
    <row r="8" spans="2:22" ht="15" thickTop="1">
      <c r="B8" s="153" t="s">
        <v>94</v>
      </c>
      <c r="C8" s="99" t="s">
        <v>2</v>
      </c>
      <c r="D8" s="91">
        <v>28</v>
      </c>
      <c r="E8" s="93">
        <f>D8/D13</f>
        <v>0.16184971098265896</v>
      </c>
    </row>
    <row r="9" spans="2:22">
      <c r="B9" s="154"/>
      <c r="C9" s="98" t="s">
        <v>3</v>
      </c>
      <c r="D9" s="92">
        <v>19</v>
      </c>
      <c r="E9" s="94">
        <f>D9/D13</f>
        <v>0.10982658959537572</v>
      </c>
    </row>
    <row r="10" spans="2:22">
      <c r="B10" s="154"/>
      <c r="C10" s="98" t="s">
        <v>4</v>
      </c>
      <c r="D10" s="92">
        <v>33</v>
      </c>
      <c r="E10" s="94">
        <f>D10/D13</f>
        <v>0.19075144508670519</v>
      </c>
    </row>
    <row r="11" spans="2:22">
      <c r="B11" s="154"/>
      <c r="C11" s="98" t="s">
        <v>5</v>
      </c>
      <c r="D11" s="92">
        <v>52</v>
      </c>
      <c r="E11" s="94">
        <f>D11/D13</f>
        <v>0.30057803468208094</v>
      </c>
    </row>
    <row r="12" spans="2:22">
      <c r="B12" s="154"/>
      <c r="C12" s="98" t="s">
        <v>6</v>
      </c>
      <c r="D12" s="92">
        <v>41</v>
      </c>
      <c r="E12" s="94">
        <f>D12/D13</f>
        <v>0.23699421965317918</v>
      </c>
    </row>
    <row r="13" spans="2:22" ht="15" thickBot="1">
      <c r="B13" s="154"/>
      <c r="C13" s="100" t="s">
        <v>7</v>
      </c>
      <c r="D13" s="101">
        <f>SUM(D8:D12)</f>
        <v>173</v>
      </c>
      <c r="E13" s="95">
        <f>SUM(E8:E12)</f>
        <v>1</v>
      </c>
    </row>
    <row r="14" spans="2:22" ht="15" thickTop="1">
      <c r="B14" s="47"/>
      <c r="D14" s="47"/>
    </row>
    <row r="15" spans="2:22">
      <c r="B15" s="102"/>
      <c r="D15" s="102"/>
    </row>
    <row r="16" spans="2:22">
      <c r="B16" s="102"/>
      <c r="D16" s="102"/>
    </row>
    <row r="17" spans="2:4" ht="21">
      <c r="B17" s="1" t="s">
        <v>9</v>
      </c>
    </row>
    <row r="18" spans="2:4" ht="15.6">
      <c r="B18" s="2" t="s">
        <v>10</v>
      </c>
    </row>
    <row r="19" spans="2:4" ht="15" thickBot="1">
      <c r="B19" s="107" t="s">
        <v>96</v>
      </c>
    </row>
    <row r="20" spans="2:4" ht="15" thickTop="1">
      <c r="B20" s="155" t="s">
        <v>1</v>
      </c>
      <c r="C20" s="157" t="s">
        <v>45</v>
      </c>
      <c r="D20" s="158"/>
    </row>
    <row r="21" spans="2:4" ht="15" thickBot="1">
      <c r="B21" s="156"/>
      <c r="C21" s="56" t="s">
        <v>29</v>
      </c>
      <c r="D21" s="57" t="s">
        <v>8</v>
      </c>
    </row>
    <row r="22" spans="2:4" ht="15.6" thickTop="1" thickBot="1">
      <c r="B22" s="159" t="s">
        <v>89</v>
      </c>
      <c r="C22" s="160"/>
      <c r="D22" s="161"/>
    </row>
    <row r="23" spans="2:4">
      <c r="B23" s="58" t="s">
        <v>46</v>
      </c>
      <c r="C23" s="59">
        <v>4</v>
      </c>
      <c r="D23" s="60">
        <v>0.14285714285714285</v>
      </c>
    </row>
    <row r="24" spans="2:4">
      <c r="B24" s="58" t="s">
        <v>47</v>
      </c>
      <c r="C24" s="59">
        <v>2</v>
      </c>
      <c r="D24" s="60">
        <v>7.1428571428571425E-2</v>
      </c>
    </row>
    <row r="25" spans="2:4">
      <c r="B25" s="58" t="s">
        <v>48</v>
      </c>
      <c r="C25" s="59">
        <v>8</v>
      </c>
      <c r="D25" s="60">
        <v>0.2857142857142857</v>
      </c>
    </row>
    <row r="26" spans="2:4">
      <c r="B26" s="58" t="s">
        <v>49</v>
      </c>
      <c r="C26" s="59">
        <v>5</v>
      </c>
      <c r="D26" s="60">
        <v>0.17857142857142858</v>
      </c>
    </row>
    <row r="27" spans="2:4" ht="26.4">
      <c r="B27" s="58" t="s">
        <v>50</v>
      </c>
      <c r="C27" s="59">
        <v>5</v>
      </c>
      <c r="D27" s="60">
        <v>0.17857142857142858</v>
      </c>
    </row>
    <row r="28" spans="2:4">
      <c r="B28" s="58" t="s">
        <v>51</v>
      </c>
      <c r="C28" s="59">
        <v>4</v>
      </c>
      <c r="D28" s="60">
        <v>0.14285714285714285</v>
      </c>
    </row>
    <row r="29" spans="2:4" ht="27" thickBot="1">
      <c r="B29" s="64" t="s">
        <v>52</v>
      </c>
      <c r="C29" s="62">
        <v>3</v>
      </c>
      <c r="D29" s="63">
        <v>0.10714285714285714</v>
      </c>
    </row>
    <row r="30" spans="2:4" ht="15.6" thickTop="1" thickBot="1">
      <c r="B30" s="139" t="s">
        <v>90</v>
      </c>
      <c r="C30" s="140"/>
      <c r="D30" s="141"/>
    </row>
    <row r="31" spans="2:4">
      <c r="B31" s="58" t="s">
        <v>53</v>
      </c>
      <c r="C31" s="59">
        <v>0</v>
      </c>
      <c r="D31" s="60">
        <v>0</v>
      </c>
    </row>
    <row r="32" spans="2:4">
      <c r="B32" s="58" t="s">
        <v>54</v>
      </c>
      <c r="C32" s="59">
        <v>2</v>
      </c>
      <c r="D32" s="60">
        <v>0.10526315789473684</v>
      </c>
    </row>
    <row r="33" spans="2:4">
      <c r="B33" s="58" t="s">
        <v>55</v>
      </c>
      <c r="C33" s="59">
        <v>3</v>
      </c>
      <c r="D33" s="60">
        <v>0.15789473684210525</v>
      </c>
    </row>
    <row r="34" spans="2:4">
      <c r="B34" s="58" t="s">
        <v>56</v>
      </c>
      <c r="C34" s="59">
        <v>3</v>
      </c>
      <c r="D34" s="60">
        <v>0.15789473684210525</v>
      </c>
    </row>
    <row r="35" spans="2:4">
      <c r="B35" s="58" t="s">
        <v>57</v>
      </c>
      <c r="C35" s="59">
        <v>2</v>
      </c>
      <c r="D35" s="60">
        <v>0.10526315789473684</v>
      </c>
    </row>
    <row r="36" spans="2:4">
      <c r="B36" s="58" t="s">
        <v>58</v>
      </c>
      <c r="C36" s="59">
        <v>7</v>
      </c>
      <c r="D36" s="60">
        <v>0.36842105263157893</v>
      </c>
    </row>
    <row r="37" spans="2:4" ht="15" thickBot="1">
      <c r="B37" s="61" t="s">
        <v>59</v>
      </c>
      <c r="C37" s="62">
        <v>2</v>
      </c>
      <c r="D37" s="63">
        <v>0.10526315789473684</v>
      </c>
    </row>
    <row r="38" spans="2:4" ht="15.6" thickTop="1" thickBot="1">
      <c r="B38" s="142" t="s">
        <v>91</v>
      </c>
      <c r="C38" s="143"/>
      <c r="D38" s="144"/>
    </row>
    <row r="39" spans="2:4">
      <c r="B39" s="78" t="s">
        <v>60</v>
      </c>
      <c r="C39" s="79">
        <v>3</v>
      </c>
      <c r="D39" s="80">
        <v>9.0909090909090912E-2</v>
      </c>
    </row>
    <row r="40" spans="2:4">
      <c r="B40" s="58" t="s">
        <v>61</v>
      </c>
      <c r="C40" s="59">
        <v>5</v>
      </c>
      <c r="D40" s="60">
        <v>0.15151515151515152</v>
      </c>
    </row>
    <row r="41" spans="2:4">
      <c r="B41" s="58" t="s">
        <v>62</v>
      </c>
      <c r="C41" s="59">
        <v>8</v>
      </c>
      <c r="D41" s="60">
        <v>0.24242424242424243</v>
      </c>
    </row>
    <row r="42" spans="2:4">
      <c r="B42" s="58" t="s">
        <v>63</v>
      </c>
      <c r="C42" s="59">
        <v>11</v>
      </c>
      <c r="D42" s="60">
        <v>0.33333333333333326</v>
      </c>
    </row>
    <row r="43" spans="2:4">
      <c r="B43" s="58" t="s">
        <v>64</v>
      </c>
      <c r="C43" s="59">
        <v>2</v>
      </c>
      <c r="D43" s="60">
        <v>6.0606060606060608E-2</v>
      </c>
    </row>
    <row r="44" spans="2:4">
      <c r="B44" s="58" t="s">
        <v>65</v>
      </c>
      <c r="C44" s="59">
        <v>6</v>
      </c>
      <c r="D44" s="60">
        <v>0.18181818181818182</v>
      </c>
    </row>
    <row r="45" spans="2:4">
      <c r="B45" s="58" t="s">
        <v>66</v>
      </c>
      <c r="C45" s="67">
        <v>1</v>
      </c>
      <c r="D45" s="60">
        <v>3.0303030303030304E-2</v>
      </c>
    </row>
    <row r="46" spans="2:4">
      <c r="B46" s="66" t="s">
        <v>67</v>
      </c>
      <c r="C46" s="65">
        <v>4</v>
      </c>
      <c r="D46" s="68">
        <f>C46/33</f>
        <v>0.12121212121212122</v>
      </c>
    </row>
    <row r="47" spans="2:4" ht="27" thickBot="1">
      <c r="B47" s="66" t="s">
        <v>68</v>
      </c>
      <c r="C47" s="65">
        <v>1</v>
      </c>
      <c r="D47" s="68">
        <v>0.03</v>
      </c>
    </row>
    <row r="48" spans="2:4" ht="15.6" thickTop="1" thickBot="1">
      <c r="B48" s="145" t="s">
        <v>93</v>
      </c>
      <c r="C48" s="146"/>
      <c r="D48" s="147"/>
    </row>
    <row r="49" spans="2:4">
      <c r="B49" s="69" t="s">
        <v>69</v>
      </c>
      <c r="C49" s="81">
        <v>12</v>
      </c>
      <c r="D49" s="71">
        <v>0.23076923076923075</v>
      </c>
    </row>
    <row r="50" spans="2:4">
      <c r="B50" s="69" t="s">
        <v>70</v>
      </c>
      <c r="C50" s="70">
        <v>6</v>
      </c>
      <c r="D50" s="71">
        <v>0.11538461538461538</v>
      </c>
    </row>
    <row r="51" spans="2:4">
      <c r="B51" s="69" t="s">
        <v>71</v>
      </c>
      <c r="C51" s="70">
        <v>4</v>
      </c>
      <c r="D51" s="71">
        <v>7.6923076923076927E-2</v>
      </c>
    </row>
    <row r="52" spans="2:4">
      <c r="B52" s="69" t="s">
        <v>72</v>
      </c>
      <c r="C52" s="70">
        <v>6</v>
      </c>
      <c r="D52" s="71">
        <v>0.11538461538461538</v>
      </c>
    </row>
    <row r="53" spans="2:4">
      <c r="B53" s="69" t="s">
        <v>73</v>
      </c>
      <c r="C53" s="70">
        <v>4</v>
      </c>
      <c r="D53" s="71">
        <v>7.6923076923076927E-2</v>
      </c>
    </row>
    <row r="54" spans="2:4">
      <c r="B54" s="69" t="s">
        <v>74</v>
      </c>
      <c r="C54" s="70">
        <v>8</v>
      </c>
      <c r="D54" s="71">
        <v>0.15384615384615385</v>
      </c>
    </row>
    <row r="55" spans="2:4">
      <c r="B55" s="69" t="s">
        <v>75</v>
      </c>
      <c r="C55" s="70">
        <v>0</v>
      </c>
      <c r="D55" s="71">
        <v>0</v>
      </c>
    </row>
    <row r="56" spans="2:4">
      <c r="B56" s="69" t="s">
        <v>76</v>
      </c>
      <c r="C56" s="70">
        <v>2</v>
      </c>
      <c r="D56" s="71">
        <v>3.8461538461538464E-2</v>
      </c>
    </row>
    <row r="57" spans="2:4">
      <c r="B57" s="69" t="s">
        <v>77</v>
      </c>
      <c r="C57" s="70">
        <v>3</v>
      </c>
      <c r="D57" s="71">
        <v>5.7692307692307689E-2</v>
      </c>
    </row>
    <row r="58" spans="2:4">
      <c r="B58" s="69" t="s">
        <v>78</v>
      </c>
      <c r="C58" s="70">
        <v>2</v>
      </c>
      <c r="D58" s="71">
        <v>3.8461538461538464E-2</v>
      </c>
    </row>
    <row r="59" spans="2:4" ht="16.5" customHeight="1">
      <c r="B59" s="69" t="s">
        <v>79</v>
      </c>
      <c r="C59" s="70">
        <v>5</v>
      </c>
      <c r="D59" s="71">
        <v>9.6153846153846173E-2</v>
      </c>
    </row>
    <row r="60" spans="2:4">
      <c r="B60" s="69" t="s">
        <v>80</v>
      </c>
      <c r="C60" s="70">
        <v>2</v>
      </c>
      <c r="D60" s="71">
        <v>3.8461538461538464E-2</v>
      </c>
    </row>
    <row r="61" spans="2:4">
      <c r="B61" s="69" t="s">
        <v>81</v>
      </c>
      <c r="C61" s="70">
        <v>3</v>
      </c>
      <c r="D61" s="71">
        <v>5.7692307692307689E-2</v>
      </c>
    </row>
    <row r="62" spans="2:4" ht="15" thickBot="1">
      <c r="B62" s="69" t="s">
        <v>82</v>
      </c>
      <c r="C62" s="70">
        <v>5</v>
      </c>
      <c r="D62" s="71">
        <v>9.6153846153846173E-2</v>
      </c>
    </row>
    <row r="63" spans="2:4" ht="15.6" thickTop="1" thickBot="1">
      <c r="B63" s="148" t="s">
        <v>92</v>
      </c>
      <c r="C63" s="149"/>
      <c r="D63" s="150"/>
    </row>
    <row r="64" spans="2:4">
      <c r="B64" s="82" t="s">
        <v>83</v>
      </c>
      <c r="C64" s="83">
        <v>12</v>
      </c>
      <c r="D64" s="84">
        <v>0.29268292682926828</v>
      </c>
    </row>
    <row r="65" spans="2:20">
      <c r="B65" s="72" t="s">
        <v>84</v>
      </c>
      <c r="C65" s="74">
        <v>5</v>
      </c>
      <c r="D65" s="75">
        <v>0.12195121951219512</v>
      </c>
    </row>
    <row r="66" spans="2:20">
      <c r="B66" s="72" t="s">
        <v>85</v>
      </c>
      <c r="C66" s="74">
        <v>8</v>
      </c>
      <c r="D66" s="75">
        <v>0.1951219512195122</v>
      </c>
    </row>
    <row r="67" spans="2:20">
      <c r="B67" s="72" t="s">
        <v>86</v>
      </c>
      <c r="C67" s="74">
        <v>6</v>
      </c>
      <c r="D67" s="75">
        <v>0.14634146341463414</v>
      </c>
    </row>
    <row r="68" spans="2:20">
      <c r="B68" s="72" t="s">
        <v>87</v>
      </c>
      <c r="C68" s="74">
        <v>0</v>
      </c>
      <c r="D68" s="75">
        <v>0</v>
      </c>
    </row>
    <row r="69" spans="2:20" ht="15" thickBot="1">
      <c r="B69" s="73" t="s">
        <v>88</v>
      </c>
      <c r="C69" s="76">
        <v>12</v>
      </c>
      <c r="D69" s="77">
        <v>0.29268292682926828</v>
      </c>
    </row>
    <row r="70" spans="2:20" ht="15" thickTop="1"/>
    <row r="73" spans="2:20" ht="21">
      <c r="B73" s="1" t="s">
        <v>11</v>
      </c>
    </row>
    <row r="74" spans="2:20" ht="15.6">
      <c r="B74" s="2" t="s">
        <v>12</v>
      </c>
    </row>
    <row r="75" spans="2:20" ht="15.6">
      <c r="B75" s="2"/>
    </row>
    <row r="76" spans="2:20" ht="16.2" thickBot="1">
      <c r="B76" s="2"/>
    </row>
    <row r="77" spans="2:20" ht="15.6" thickTop="1" thickBot="1">
      <c r="C77" s="114" t="s">
        <v>33</v>
      </c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6"/>
    </row>
    <row r="78" spans="2:20" ht="15" thickTop="1">
      <c r="B78" s="120" t="s">
        <v>1</v>
      </c>
      <c r="C78" s="122" t="s">
        <v>17</v>
      </c>
      <c r="D78" s="123"/>
      <c r="E78" s="124" t="s">
        <v>18</v>
      </c>
      <c r="F78" s="123"/>
      <c r="G78" s="124" t="s">
        <v>19</v>
      </c>
      <c r="H78" s="123"/>
      <c r="I78" s="124" t="s">
        <v>20</v>
      </c>
      <c r="J78" s="123"/>
      <c r="K78" s="124" t="s">
        <v>21</v>
      </c>
      <c r="L78" s="123"/>
      <c r="M78" s="123" t="s">
        <v>22</v>
      </c>
      <c r="N78" s="123"/>
      <c r="O78" s="125" t="s">
        <v>28</v>
      </c>
      <c r="P78" s="126"/>
      <c r="Q78" s="127" t="s">
        <v>31</v>
      </c>
      <c r="R78" s="112" t="s">
        <v>32</v>
      </c>
    </row>
    <row r="79" spans="2:20" ht="15" thickBot="1">
      <c r="B79" s="121"/>
      <c r="C79" s="22" t="s">
        <v>29</v>
      </c>
      <c r="D79" s="26" t="s">
        <v>8</v>
      </c>
      <c r="E79" s="28" t="s">
        <v>29</v>
      </c>
      <c r="F79" s="29" t="s">
        <v>8</v>
      </c>
      <c r="G79" s="27" t="s">
        <v>29</v>
      </c>
      <c r="H79" s="26" t="s">
        <v>8</v>
      </c>
      <c r="I79" s="28" t="s">
        <v>29</v>
      </c>
      <c r="J79" s="26" t="s">
        <v>8</v>
      </c>
      <c r="K79" s="28" t="s">
        <v>29</v>
      </c>
      <c r="L79" s="26" t="s">
        <v>8</v>
      </c>
      <c r="M79" s="28" t="s">
        <v>29</v>
      </c>
      <c r="N79" s="23" t="s">
        <v>8</v>
      </c>
      <c r="O79" s="10" t="s">
        <v>29</v>
      </c>
      <c r="P79" s="11" t="s">
        <v>30</v>
      </c>
      <c r="Q79" s="128"/>
      <c r="R79" s="113"/>
    </row>
    <row r="80" spans="2:20" ht="34.5" customHeight="1" thickTop="1">
      <c r="B80" s="19" t="s">
        <v>23</v>
      </c>
      <c r="C80" s="4">
        <v>14</v>
      </c>
      <c r="D80" s="3">
        <v>8.0924855491329495E-2</v>
      </c>
      <c r="E80" s="4">
        <v>20</v>
      </c>
      <c r="F80" s="3">
        <v>0.11560693641618497</v>
      </c>
      <c r="G80" s="4">
        <v>33</v>
      </c>
      <c r="H80" s="3">
        <v>0.19075144508670519</v>
      </c>
      <c r="I80" s="4">
        <v>47</v>
      </c>
      <c r="J80" s="3">
        <v>0.27167630057803466</v>
      </c>
      <c r="K80" s="4">
        <v>42</v>
      </c>
      <c r="L80" s="3">
        <v>0.24277456647398843</v>
      </c>
      <c r="M80" s="4">
        <v>17</v>
      </c>
      <c r="N80" s="30">
        <v>9.8265895953757218E-2</v>
      </c>
      <c r="O80" s="12">
        <f>SUM(M80+K80+I80+G80+E80+C80)</f>
        <v>173</v>
      </c>
      <c r="P80" s="13">
        <f>O80/O80</f>
        <v>1</v>
      </c>
      <c r="Q80" s="85">
        <v>3.53</v>
      </c>
      <c r="R80" s="86">
        <v>1.26</v>
      </c>
      <c r="S80" s="104"/>
      <c r="T80" s="162"/>
    </row>
    <row r="81" spans="2:20" ht="34.5" customHeight="1">
      <c r="B81" s="20" t="s">
        <v>24</v>
      </c>
      <c r="C81" s="7">
        <v>16</v>
      </c>
      <c r="D81" s="6">
        <v>9.2485549132947972E-2</v>
      </c>
      <c r="E81" s="7">
        <v>11</v>
      </c>
      <c r="F81" s="6">
        <v>6.358381502890173E-2</v>
      </c>
      <c r="G81" s="7">
        <v>11</v>
      </c>
      <c r="H81" s="6">
        <v>6.358381502890173E-2</v>
      </c>
      <c r="I81" s="7">
        <v>43</v>
      </c>
      <c r="J81" s="6">
        <v>0.24855491329479767</v>
      </c>
      <c r="K81" s="7">
        <v>29</v>
      </c>
      <c r="L81" s="6">
        <v>0.16763005780346821</v>
      </c>
      <c r="M81" s="7">
        <v>63</v>
      </c>
      <c r="N81" s="31">
        <v>0.36416184971098259</v>
      </c>
      <c r="O81" s="14">
        <f>SUM(C81+M81+K81+I81+G81+E81)</f>
        <v>173</v>
      </c>
      <c r="P81" s="15">
        <f>O81/O81</f>
        <v>1</v>
      </c>
      <c r="Q81" s="87">
        <v>3.53</v>
      </c>
      <c r="R81" s="88">
        <v>1.37</v>
      </c>
      <c r="S81" s="104"/>
      <c r="T81" s="162"/>
    </row>
    <row r="82" spans="2:20" ht="34.5" customHeight="1">
      <c r="B82" s="20" t="s">
        <v>25</v>
      </c>
      <c r="C82" s="7">
        <v>4</v>
      </c>
      <c r="D82" s="6">
        <v>2.3121387283236993E-2</v>
      </c>
      <c r="E82" s="7">
        <v>4</v>
      </c>
      <c r="F82" s="6">
        <v>2.3121387283236993E-2</v>
      </c>
      <c r="G82" s="7">
        <v>20</v>
      </c>
      <c r="H82" s="6">
        <v>0.11560693641618497</v>
      </c>
      <c r="I82" s="7">
        <v>64</v>
      </c>
      <c r="J82" s="6">
        <v>0.36994219653179189</v>
      </c>
      <c r="K82" s="7">
        <v>71</v>
      </c>
      <c r="L82" s="6">
        <v>0.41040462427745666</v>
      </c>
      <c r="M82" s="7">
        <v>10</v>
      </c>
      <c r="N82" s="31">
        <v>5.7803468208092484E-2</v>
      </c>
      <c r="O82" s="14">
        <f>SUM(M82+K82+I82+G82+E82+C82)</f>
        <v>173</v>
      </c>
      <c r="P82" s="15">
        <f>O82/O82</f>
        <v>1</v>
      </c>
      <c r="Q82" s="87">
        <v>4.1900000000000004</v>
      </c>
      <c r="R82" s="88">
        <v>0.92</v>
      </c>
      <c r="S82" s="104"/>
      <c r="T82" s="162"/>
    </row>
    <row r="83" spans="2:20" ht="34.5" customHeight="1">
      <c r="B83" s="20" t="s">
        <v>26</v>
      </c>
      <c r="C83" s="5">
        <v>10</v>
      </c>
      <c r="D83" s="31">
        <f>C83/$O$83</f>
        <v>5.7803468208092484E-2</v>
      </c>
      <c r="E83" s="7">
        <v>18</v>
      </c>
      <c r="F83" s="31">
        <f>E83/$O$83</f>
        <v>0.10404624277456648</v>
      </c>
      <c r="G83" s="7">
        <v>40</v>
      </c>
      <c r="H83" s="31">
        <f>G83/$O$83</f>
        <v>0.23121387283236994</v>
      </c>
      <c r="I83" s="7">
        <v>59</v>
      </c>
      <c r="J83" s="31">
        <f>I83/$O$83</f>
        <v>0.34104046242774566</v>
      </c>
      <c r="K83" s="7">
        <v>42</v>
      </c>
      <c r="L83" s="31">
        <f>K83/$O$83</f>
        <v>0.24277456647398843</v>
      </c>
      <c r="M83" s="7">
        <v>4</v>
      </c>
      <c r="N83" s="31">
        <f>M83/$O$83</f>
        <v>2.3121387283236993E-2</v>
      </c>
      <c r="O83" s="14">
        <f>SUM(M83+K83+I83+G83+E83+C83)</f>
        <v>173</v>
      </c>
      <c r="P83" s="15">
        <f>O83/O83</f>
        <v>1</v>
      </c>
      <c r="Q83" s="87">
        <v>3.62</v>
      </c>
      <c r="R83" s="88">
        <v>1.1399999999999999</v>
      </c>
      <c r="S83" s="104"/>
      <c r="T83" s="162"/>
    </row>
    <row r="84" spans="2:20" ht="34.5" customHeight="1" thickBot="1">
      <c r="B84" s="21" t="s">
        <v>27</v>
      </c>
      <c r="C84" s="9">
        <v>19</v>
      </c>
      <c r="D84" s="8">
        <v>0.10982658959537572</v>
      </c>
      <c r="E84" s="9">
        <v>15</v>
      </c>
      <c r="F84" s="8">
        <v>8.6705202312138727E-2</v>
      </c>
      <c r="G84" s="9">
        <v>30</v>
      </c>
      <c r="H84" s="8">
        <v>0.17341040462427745</v>
      </c>
      <c r="I84" s="9">
        <v>51</v>
      </c>
      <c r="J84" s="8">
        <v>0.2947976878612717</v>
      </c>
      <c r="K84" s="9">
        <v>36</v>
      </c>
      <c r="L84" s="8">
        <v>0.20809248554913296</v>
      </c>
      <c r="M84" s="9">
        <v>22</v>
      </c>
      <c r="N84" s="32">
        <v>0.12716763005780346</v>
      </c>
      <c r="O84" s="16">
        <f>SUM(M84+K84+I84+G84+E84+C84)</f>
        <v>173</v>
      </c>
      <c r="P84" s="17">
        <f>O84/O84</f>
        <v>1</v>
      </c>
      <c r="Q84" s="90">
        <v>3.46</v>
      </c>
      <c r="R84" s="89">
        <v>1.3</v>
      </c>
      <c r="S84" s="104"/>
      <c r="T84" s="162"/>
    </row>
    <row r="85" spans="2:20" ht="15" thickTop="1"/>
    <row r="88" spans="2:20" ht="21">
      <c r="B88" s="1" t="s">
        <v>13</v>
      </c>
    </row>
    <row r="89" spans="2:20" ht="15.6">
      <c r="B89" s="2" t="s">
        <v>12</v>
      </c>
    </row>
    <row r="91" spans="2:20" ht="15" thickBot="1"/>
    <row r="92" spans="2:20" ht="15.6" thickTop="1" thickBot="1">
      <c r="C92" s="114" t="s">
        <v>33</v>
      </c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6"/>
    </row>
    <row r="93" spans="2:20" ht="15" thickTop="1">
      <c r="B93" s="108" t="s">
        <v>1</v>
      </c>
      <c r="C93" s="110" t="s">
        <v>17</v>
      </c>
      <c r="D93" s="111"/>
      <c r="E93" s="129" t="s">
        <v>18</v>
      </c>
      <c r="F93" s="111"/>
      <c r="G93" s="129" t="s">
        <v>19</v>
      </c>
      <c r="H93" s="111"/>
      <c r="I93" s="129" t="s">
        <v>20</v>
      </c>
      <c r="J93" s="111"/>
      <c r="K93" s="129" t="s">
        <v>21</v>
      </c>
      <c r="L93" s="111"/>
      <c r="M93" s="111" t="s">
        <v>22</v>
      </c>
      <c r="N93" s="111"/>
      <c r="O93" s="125" t="s">
        <v>28</v>
      </c>
      <c r="P93" s="126"/>
      <c r="Q93" s="127" t="s">
        <v>31</v>
      </c>
      <c r="R93" s="112" t="s">
        <v>32</v>
      </c>
    </row>
    <row r="94" spans="2:20" ht="15" thickBot="1">
      <c r="B94" s="109"/>
      <c r="C94" s="22" t="s">
        <v>29</v>
      </c>
      <c r="D94" s="26" t="s">
        <v>8</v>
      </c>
      <c r="E94" s="28" t="s">
        <v>29</v>
      </c>
      <c r="F94" s="29" t="s">
        <v>8</v>
      </c>
      <c r="G94" s="27" t="s">
        <v>29</v>
      </c>
      <c r="H94" s="26" t="s">
        <v>8</v>
      </c>
      <c r="I94" s="28" t="s">
        <v>29</v>
      </c>
      <c r="J94" s="26" t="s">
        <v>8</v>
      </c>
      <c r="K94" s="28" t="s">
        <v>29</v>
      </c>
      <c r="L94" s="26" t="s">
        <v>8</v>
      </c>
      <c r="M94" s="28" t="s">
        <v>29</v>
      </c>
      <c r="N94" s="23" t="s">
        <v>8</v>
      </c>
      <c r="O94" s="10" t="s">
        <v>29</v>
      </c>
      <c r="P94" s="11" t="s">
        <v>30</v>
      </c>
      <c r="Q94" s="128"/>
      <c r="R94" s="113"/>
    </row>
    <row r="95" spans="2:20" ht="34.5" customHeight="1" thickTop="1">
      <c r="B95" s="42" t="s">
        <v>34</v>
      </c>
      <c r="C95" s="33">
        <v>11</v>
      </c>
      <c r="D95" s="34">
        <v>6.6666666666666666E-2</v>
      </c>
      <c r="E95" s="35">
        <v>14</v>
      </c>
      <c r="F95" s="34">
        <v>8.4848484848484867E-2</v>
      </c>
      <c r="G95" s="35">
        <v>30</v>
      </c>
      <c r="H95" s="34">
        <v>0.18181818181818182</v>
      </c>
      <c r="I95" s="35">
        <v>58</v>
      </c>
      <c r="J95" s="34">
        <v>0.3515151515151515</v>
      </c>
      <c r="K95" s="35">
        <v>52</v>
      </c>
      <c r="L95" s="34">
        <v>0.31515151515151513</v>
      </c>
      <c r="M95" s="35">
        <v>8</v>
      </c>
      <c r="N95" s="34">
        <v>0</v>
      </c>
      <c r="O95" s="12">
        <f>SUM(M95+K95+I95+G95+E95+C95)</f>
        <v>173</v>
      </c>
      <c r="P95" s="13">
        <f>O95/O95</f>
        <v>1</v>
      </c>
      <c r="Q95" s="85">
        <v>3.76</v>
      </c>
      <c r="R95" s="86">
        <v>1.18</v>
      </c>
      <c r="S95" s="104"/>
      <c r="T95" s="162"/>
    </row>
    <row r="96" spans="2:20" ht="34.5" customHeight="1">
      <c r="B96" s="43" t="s">
        <v>35</v>
      </c>
      <c r="C96" s="38">
        <v>43</v>
      </c>
      <c r="D96" s="37">
        <v>0.24855491329479767</v>
      </c>
      <c r="E96" s="38">
        <v>47</v>
      </c>
      <c r="F96" s="37">
        <v>0.27167630057803466</v>
      </c>
      <c r="G96" s="38">
        <v>34</v>
      </c>
      <c r="H96" s="37">
        <v>0.19653179190751444</v>
      </c>
      <c r="I96" s="38">
        <v>26</v>
      </c>
      <c r="J96" s="37">
        <v>0.15028901734104047</v>
      </c>
      <c r="K96" s="38">
        <v>8</v>
      </c>
      <c r="L96" s="37">
        <v>4.6242774566473986E-2</v>
      </c>
      <c r="M96" s="38">
        <v>15</v>
      </c>
      <c r="N96" s="45">
        <v>8.6705202312138727E-2</v>
      </c>
      <c r="O96" s="14">
        <f>SUM(C96+M96+K96+I96+G96+E96)</f>
        <v>173</v>
      </c>
      <c r="P96" s="15">
        <f>O96/O96</f>
        <v>1</v>
      </c>
      <c r="Q96" s="87">
        <v>2.42</v>
      </c>
      <c r="R96" s="88">
        <v>1.2</v>
      </c>
      <c r="S96" s="104"/>
      <c r="T96" s="162"/>
    </row>
    <row r="97" spans="2:20" ht="34.5" customHeight="1">
      <c r="B97" s="43" t="s">
        <v>36</v>
      </c>
      <c r="C97" s="38">
        <v>27</v>
      </c>
      <c r="D97" s="37">
        <v>0.15606936416184972</v>
      </c>
      <c r="E97" s="38">
        <v>48</v>
      </c>
      <c r="F97" s="37">
        <v>0.2774566473988439</v>
      </c>
      <c r="G97" s="38">
        <v>37</v>
      </c>
      <c r="H97" s="37">
        <v>0.21387283236994223</v>
      </c>
      <c r="I97" s="38">
        <v>29</v>
      </c>
      <c r="J97" s="37">
        <v>0.16763005780346821</v>
      </c>
      <c r="K97" s="38">
        <v>15</v>
      </c>
      <c r="L97" s="37">
        <v>8.6705202312138727E-2</v>
      </c>
      <c r="M97" s="38">
        <v>17</v>
      </c>
      <c r="N97" s="45">
        <v>9.8265895953757218E-2</v>
      </c>
      <c r="O97" s="14">
        <f>SUM(M97+K97+I97+G97+E97+C97)</f>
        <v>173</v>
      </c>
      <c r="P97" s="15">
        <f>O97/O97</f>
        <v>1</v>
      </c>
      <c r="Q97" s="87">
        <v>2.72</v>
      </c>
      <c r="R97" s="88">
        <v>1.23</v>
      </c>
      <c r="S97" s="104"/>
      <c r="T97" s="162"/>
    </row>
    <row r="98" spans="2:20" ht="34.5" customHeight="1" thickBot="1">
      <c r="B98" s="44" t="s">
        <v>37</v>
      </c>
      <c r="C98" s="41">
        <v>37</v>
      </c>
      <c r="D98" s="40">
        <v>0.21387283236994223</v>
      </c>
      <c r="E98" s="41">
        <v>42</v>
      </c>
      <c r="F98" s="40">
        <v>0.24277456647398843</v>
      </c>
      <c r="G98" s="41">
        <v>27</v>
      </c>
      <c r="H98" s="40">
        <v>0.15606936416184972</v>
      </c>
      <c r="I98" s="41">
        <v>20</v>
      </c>
      <c r="J98" s="40">
        <v>0.11560693641618497</v>
      </c>
      <c r="K98" s="41">
        <v>9</v>
      </c>
      <c r="L98" s="40">
        <v>5.2023121387283239E-2</v>
      </c>
      <c r="M98" s="41">
        <v>38</v>
      </c>
      <c r="N98" s="46">
        <v>0.21965317919075145</v>
      </c>
      <c r="O98" s="14">
        <f>SUM(M98+K98+I98+G98+E98+C98)</f>
        <v>173</v>
      </c>
      <c r="P98" s="15">
        <f>O98/O98</f>
        <v>1</v>
      </c>
      <c r="Q98" s="87">
        <v>2.42</v>
      </c>
      <c r="R98" s="88">
        <v>1.22</v>
      </c>
      <c r="S98" s="104"/>
      <c r="T98" s="162"/>
    </row>
    <row r="99" spans="2:20" ht="15" thickTop="1">
      <c r="O99" s="47"/>
      <c r="P99" s="47"/>
      <c r="Q99" s="47"/>
      <c r="R99" s="47"/>
    </row>
    <row r="102" spans="2:20" ht="21">
      <c r="B102" s="1" t="s">
        <v>14</v>
      </c>
    </row>
    <row r="103" spans="2:20" ht="15.6">
      <c r="B103" s="2" t="s">
        <v>15</v>
      </c>
    </row>
    <row r="105" spans="2:20" ht="15" thickBot="1"/>
    <row r="106" spans="2:20" ht="16.5" customHeight="1" thickTop="1" thickBot="1">
      <c r="C106" s="114" t="s">
        <v>33</v>
      </c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6"/>
    </row>
    <row r="107" spans="2:20" ht="15" thickTop="1">
      <c r="B107" s="108" t="s">
        <v>1</v>
      </c>
      <c r="C107" s="110" t="s">
        <v>17</v>
      </c>
      <c r="D107" s="111"/>
      <c r="E107" s="129" t="s">
        <v>18</v>
      </c>
      <c r="F107" s="111"/>
      <c r="G107" s="129" t="s">
        <v>19</v>
      </c>
      <c r="H107" s="111"/>
      <c r="I107" s="129" t="s">
        <v>20</v>
      </c>
      <c r="J107" s="111"/>
      <c r="K107" s="129" t="s">
        <v>21</v>
      </c>
      <c r="L107" s="111"/>
      <c r="M107" s="111" t="s">
        <v>22</v>
      </c>
      <c r="N107" s="111"/>
      <c r="O107" s="125" t="s">
        <v>28</v>
      </c>
      <c r="P107" s="126"/>
      <c r="Q107" s="127" t="s">
        <v>31</v>
      </c>
      <c r="R107" s="112" t="s">
        <v>32</v>
      </c>
    </row>
    <row r="108" spans="2:20" ht="15" thickBot="1">
      <c r="B108" s="109"/>
      <c r="C108" s="22" t="s">
        <v>29</v>
      </c>
      <c r="D108" s="26" t="s">
        <v>8</v>
      </c>
      <c r="E108" s="28" t="s">
        <v>29</v>
      </c>
      <c r="F108" s="29" t="s">
        <v>8</v>
      </c>
      <c r="G108" s="27" t="s">
        <v>29</v>
      </c>
      <c r="H108" s="26" t="s">
        <v>8</v>
      </c>
      <c r="I108" s="28" t="s">
        <v>29</v>
      </c>
      <c r="J108" s="26" t="s">
        <v>8</v>
      </c>
      <c r="K108" s="28" t="s">
        <v>29</v>
      </c>
      <c r="L108" s="26" t="s">
        <v>8</v>
      </c>
      <c r="M108" s="28" t="s">
        <v>29</v>
      </c>
      <c r="N108" s="23" t="s">
        <v>8</v>
      </c>
      <c r="O108" s="10" t="s">
        <v>29</v>
      </c>
      <c r="P108" s="11" t="s">
        <v>30</v>
      </c>
      <c r="Q108" s="128"/>
      <c r="R108" s="113"/>
    </row>
    <row r="109" spans="2:20" ht="45.75" customHeight="1" thickTop="1">
      <c r="B109" s="42" t="s">
        <v>38</v>
      </c>
      <c r="C109" s="33">
        <v>11</v>
      </c>
      <c r="D109" s="31">
        <f>C109/$O$83</f>
        <v>6.358381502890173E-2</v>
      </c>
      <c r="E109" s="35">
        <v>17</v>
      </c>
      <c r="F109" s="31">
        <f>E109/$O$83</f>
        <v>9.8265895953757232E-2</v>
      </c>
      <c r="G109" s="35">
        <v>53</v>
      </c>
      <c r="H109" s="31">
        <f>G109/$O$83</f>
        <v>0.30635838150289019</v>
      </c>
      <c r="I109" s="35">
        <v>61</v>
      </c>
      <c r="J109" s="31">
        <f>I109/$O$83</f>
        <v>0.35260115606936415</v>
      </c>
      <c r="K109" s="35">
        <v>22</v>
      </c>
      <c r="L109" s="31">
        <f>K109/$O$83</f>
        <v>0.12716763005780346</v>
      </c>
      <c r="M109" s="35">
        <v>9</v>
      </c>
      <c r="N109" s="31">
        <f>M109/$O$83</f>
        <v>5.2023121387283239E-2</v>
      </c>
      <c r="O109" s="12">
        <f>SUM(M109+K109+I109+G109+E109+C109)</f>
        <v>173</v>
      </c>
      <c r="P109" s="13">
        <f>O109/O109</f>
        <v>1</v>
      </c>
      <c r="Q109" s="85">
        <v>3.4</v>
      </c>
      <c r="R109" s="86">
        <v>1.06</v>
      </c>
      <c r="S109" s="104"/>
      <c r="T109" s="162"/>
    </row>
    <row r="110" spans="2:20" ht="45.75" customHeight="1">
      <c r="B110" s="43" t="s">
        <v>39</v>
      </c>
      <c r="C110" s="38">
        <v>2</v>
      </c>
      <c r="D110" s="37">
        <v>1.1560693641618497E-2</v>
      </c>
      <c r="E110" s="38">
        <v>14</v>
      </c>
      <c r="F110" s="37">
        <v>8.0924855491329495E-2</v>
      </c>
      <c r="G110" s="38">
        <v>47</v>
      </c>
      <c r="H110" s="37">
        <v>0.27167630057803466</v>
      </c>
      <c r="I110" s="38">
        <v>49</v>
      </c>
      <c r="J110" s="37">
        <v>0.2832369942196532</v>
      </c>
      <c r="K110" s="38">
        <v>31</v>
      </c>
      <c r="L110" s="37">
        <v>0.1791907514450867</v>
      </c>
      <c r="M110" s="38">
        <v>30</v>
      </c>
      <c r="N110" s="45">
        <v>0.17341040462427745</v>
      </c>
      <c r="O110" s="14">
        <f>SUM(C110+M110+K110+I110+G110+E110)</f>
        <v>173</v>
      </c>
      <c r="P110" s="15">
        <f>O110/O110</f>
        <v>1</v>
      </c>
      <c r="Q110" s="87">
        <v>3.65</v>
      </c>
      <c r="R110" s="88">
        <v>0.97</v>
      </c>
      <c r="S110" s="104"/>
      <c r="T110" s="162"/>
    </row>
    <row r="111" spans="2:20" ht="45.75" customHeight="1">
      <c r="B111" s="43" t="s">
        <v>40</v>
      </c>
      <c r="C111" s="38">
        <v>10</v>
      </c>
      <c r="D111" s="37">
        <v>5.7803468208092484E-2</v>
      </c>
      <c r="E111" s="38">
        <v>30</v>
      </c>
      <c r="F111" s="37">
        <v>0.17341040462427745</v>
      </c>
      <c r="G111" s="38">
        <v>49</v>
      </c>
      <c r="H111" s="37">
        <v>0.2832369942196532</v>
      </c>
      <c r="I111" s="38">
        <v>48</v>
      </c>
      <c r="J111" s="37">
        <v>0.2774566473988439</v>
      </c>
      <c r="K111" s="38">
        <v>26</v>
      </c>
      <c r="L111" s="37">
        <v>0.15028901734104047</v>
      </c>
      <c r="M111" s="38">
        <v>10</v>
      </c>
      <c r="N111" s="45">
        <v>5.7803468208092484E-2</v>
      </c>
      <c r="O111" s="14">
        <f>SUM(M111+K111+I111+G111+E111+C111)</f>
        <v>173</v>
      </c>
      <c r="P111" s="15">
        <f>O111/O111</f>
        <v>1</v>
      </c>
      <c r="Q111" s="87">
        <v>3.31</v>
      </c>
      <c r="R111" s="88">
        <v>1.1299999999999999</v>
      </c>
      <c r="S111" s="104"/>
      <c r="T111" s="162"/>
    </row>
    <row r="112" spans="2:20" ht="45.75" customHeight="1">
      <c r="B112" s="43" t="s">
        <v>41</v>
      </c>
      <c r="C112" s="38">
        <v>3</v>
      </c>
      <c r="D112" s="37">
        <v>1.7341040462427744E-2</v>
      </c>
      <c r="E112" s="38">
        <v>7</v>
      </c>
      <c r="F112" s="37">
        <v>4.0462427745664747E-2</v>
      </c>
      <c r="G112" s="38">
        <v>46</v>
      </c>
      <c r="H112" s="37">
        <v>0.26589595375722541</v>
      </c>
      <c r="I112" s="38">
        <v>67</v>
      </c>
      <c r="J112" s="37">
        <v>0.38728323699421963</v>
      </c>
      <c r="K112" s="38">
        <v>38</v>
      </c>
      <c r="L112" s="37">
        <v>0.21965317919075145</v>
      </c>
      <c r="M112" s="38">
        <v>12</v>
      </c>
      <c r="N112" s="45">
        <v>6.9364161849710976E-2</v>
      </c>
      <c r="O112" s="14">
        <f>SUM(M112+K112+I112+G112+E112+C112)</f>
        <v>173</v>
      </c>
      <c r="P112" s="15">
        <f>O112/O112</f>
        <v>1</v>
      </c>
      <c r="Q112" s="87">
        <v>3.81</v>
      </c>
      <c r="R112" s="88">
        <v>0.91</v>
      </c>
      <c r="S112" s="104"/>
      <c r="T112" s="162"/>
    </row>
    <row r="113" spans="2:20" ht="45.75" customHeight="1">
      <c r="B113" s="43" t="s">
        <v>42</v>
      </c>
      <c r="C113" s="36">
        <v>7</v>
      </c>
      <c r="D113" s="31">
        <f>C113/$O$83</f>
        <v>4.046242774566474E-2</v>
      </c>
      <c r="E113" s="38">
        <v>8</v>
      </c>
      <c r="F113" s="31">
        <f>E113/$O$83</f>
        <v>4.6242774566473986E-2</v>
      </c>
      <c r="G113" s="38">
        <v>39</v>
      </c>
      <c r="H113" s="31">
        <f>G113/$O$83</f>
        <v>0.22543352601156069</v>
      </c>
      <c r="I113" s="38">
        <v>77</v>
      </c>
      <c r="J113" s="31">
        <f>I113/$O$83</f>
        <v>0.44508670520231214</v>
      </c>
      <c r="K113" s="38">
        <v>37</v>
      </c>
      <c r="L113" s="31">
        <f>K113/$O$83</f>
        <v>0.2138728323699422</v>
      </c>
      <c r="M113" s="38">
        <v>5</v>
      </c>
      <c r="N113" s="31">
        <f>M113/$O$83</f>
        <v>2.8901734104046242E-2</v>
      </c>
      <c r="O113" s="14">
        <f t="shared" ref="O113:O115" si="0">SUM(M113+K113+I113+G113+E113+C113)</f>
        <v>173</v>
      </c>
      <c r="P113" s="15">
        <f t="shared" ref="P113:P115" si="1">O113/O113</f>
        <v>1</v>
      </c>
      <c r="Q113" s="87">
        <v>3.77</v>
      </c>
      <c r="R113" s="88">
        <v>0.98</v>
      </c>
      <c r="S113" s="104"/>
      <c r="T113" s="162"/>
    </row>
    <row r="114" spans="2:20" ht="45.75" customHeight="1">
      <c r="B114" s="43" t="s">
        <v>43</v>
      </c>
      <c r="C114" s="36">
        <v>4</v>
      </c>
      <c r="D114" s="31">
        <f>C114/$O$83</f>
        <v>2.3121387283236993E-2</v>
      </c>
      <c r="E114" s="38">
        <v>11</v>
      </c>
      <c r="F114" s="31">
        <f>E114/$O$83</f>
        <v>6.358381502890173E-2</v>
      </c>
      <c r="G114" s="38">
        <v>39</v>
      </c>
      <c r="H114" s="31">
        <f>G114/$O$83</f>
        <v>0.22543352601156069</v>
      </c>
      <c r="I114" s="38">
        <v>67</v>
      </c>
      <c r="J114" s="31">
        <f>I114/$O$83</f>
        <v>0.38728323699421963</v>
      </c>
      <c r="K114" s="38">
        <v>45</v>
      </c>
      <c r="L114" s="31">
        <f>K114/$O$83</f>
        <v>0.26011560693641617</v>
      </c>
      <c r="M114" s="38">
        <v>7</v>
      </c>
      <c r="N114" s="31">
        <f>M114/$O$83</f>
        <v>4.046242774566474E-2</v>
      </c>
      <c r="O114" s="14">
        <f t="shared" si="0"/>
        <v>173</v>
      </c>
      <c r="P114" s="15">
        <f t="shared" si="1"/>
        <v>1</v>
      </c>
      <c r="Q114" s="87">
        <v>3.83</v>
      </c>
      <c r="R114" s="88">
        <v>0.98</v>
      </c>
      <c r="S114" s="104"/>
      <c r="T114" s="162"/>
    </row>
    <row r="115" spans="2:20" ht="45.75" customHeight="1" thickBot="1">
      <c r="B115" s="44" t="s">
        <v>44</v>
      </c>
      <c r="C115" s="39">
        <v>3</v>
      </c>
      <c r="D115" s="32">
        <f>C115/$O$83</f>
        <v>1.7341040462427744E-2</v>
      </c>
      <c r="E115" s="41">
        <v>6</v>
      </c>
      <c r="F115" s="32">
        <f>E115/$O$83</f>
        <v>3.4682080924855488E-2</v>
      </c>
      <c r="G115" s="41">
        <v>52</v>
      </c>
      <c r="H115" s="32">
        <f>G115/$O$83</f>
        <v>0.30057803468208094</v>
      </c>
      <c r="I115" s="41">
        <v>71</v>
      </c>
      <c r="J115" s="32">
        <f>I115/$O$83</f>
        <v>0.41040462427745666</v>
      </c>
      <c r="K115" s="41">
        <v>36</v>
      </c>
      <c r="L115" s="32">
        <f>K115/$O$83</f>
        <v>0.20809248554913296</v>
      </c>
      <c r="M115" s="41">
        <v>5</v>
      </c>
      <c r="N115" s="32">
        <f>M115/$O$83</f>
        <v>2.8901734104046242E-2</v>
      </c>
      <c r="O115" s="76">
        <f t="shared" si="0"/>
        <v>173</v>
      </c>
      <c r="P115" s="17">
        <f t="shared" si="1"/>
        <v>1</v>
      </c>
      <c r="Q115" s="105">
        <v>3.78</v>
      </c>
      <c r="R115" s="106">
        <v>0.89</v>
      </c>
      <c r="S115" s="104"/>
      <c r="T115" s="162"/>
    </row>
    <row r="116" spans="2:20" ht="15" thickTop="1"/>
    <row r="118" spans="2:20" ht="15.6">
      <c r="B118" s="2" t="s">
        <v>16</v>
      </c>
    </row>
    <row r="120" spans="2:20" ht="15" thickBot="1"/>
    <row r="121" spans="2:20" ht="15.6" thickTop="1" thickBot="1">
      <c r="C121" s="114" t="s">
        <v>33</v>
      </c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6"/>
    </row>
    <row r="122" spans="2:20" ht="15" thickTop="1">
      <c r="B122" s="130" t="s">
        <v>1</v>
      </c>
      <c r="C122" s="132" t="s">
        <v>17</v>
      </c>
      <c r="D122" s="133"/>
      <c r="E122" s="134" t="s">
        <v>18</v>
      </c>
      <c r="F122" s="133"/>
      <c r="G122" s="134" t="s">
        <v>19</v>
      </c>
      <c r="H122" s="133"/>
      <c r="I122" s="134" t="s">
        <v>20</v>
      </c>
      <c r="J122" s="133"/>
      <c r="K122" s="134" t="s">
        <v>21</v>
      </c>
      <c r="L122" s="138"/>
      <c r="M122" s="135" t="s">
        <v>22</v>
      </c>
      <c r="N122" s="111"/>
      <c r="O122" s="136" t="s">
        <v>28</v>
      </c>
      <c r="P122" s="137"/>
      <c r="Q122" s="127" t="s">
        <v>31</v>
      </c>
      <c r="R122" s="112" t="s">
        <v>32</v>
      </c>
    </row>
    <row r="123" spans="2:20" ht="15" thickBot="1">
      <c r="B123" s="131"/>
      <c r="C123" s="22" t="s">
        <v>29</v>
      </c>
      <c r="D123" s="26" t="s">
        <v>8</v>
      </c>
      <c r="E123" s="28" t="s">
        <v>29</v>
      </c>
      <c r="F123" s="29" t="s">
        <v>8</v>
      </c>
      <c r="G123" s="27" t="s">
        <v>29</v>
      </c>
      <c r="H123" s="26" t="s">
        <v>8</v>
      </c>
      <c r="I123" s="28" t="s">
        <v>29</v>
      </c>
      <c r="J123" s="26" t="s">
        <v>8</v>
      </c>
      <c r="K123" s="28" t="s">
        <v>29</v>
      </c>
      <c r="L123" s="26" t="s">
        <v>8</v>
      </c>
      <c r="M123" s="28" t="s">
        <v>29</v>
      </c>
      <c r="N123" s="23" t="s">
        <v>8</v>
      </c>
      <c r="O123" s="10" t="s">
        <v>29</v>
      </c>
      <c r="P123" s="11" t="s">
        <v>30</v>
      </c>
      <c r="Q123" s="128"/>
      <c r="R123" s="113"/>
    </row>
    <row r="124" spans="2:20" ht="15.6" thickTop="1" thickBot="1">
      <c r="B124" s="49" t="s">
        <v>16</v>
      </c>
      <c r="C124" s="24">
        <v>9</v>
      </c>
      <c r="D124" s="48">
        <v>5.2023121387283239E-2</v>
      </c>
      <c r="E124" s="25">
        <v>17</v>
      </c>
      <c r="F124" s="48">
        <v>9.8265895953757218E-2</v>
      </c>
      <c r="G124" s="25">
        <v>67</v>
      </c>
      <c r="H124" s="48">
        <v>0.38728323699421963</v>
      </c>
      <c r="I124" s="25">
        <v>49</v>
      </c>
      <c r="J124" s="48">
        <v>0.2832369942196532</v>
      </c>
      <c r="K124" s="25">
        <v>31</v>
      </c>
      <c r="L124" s="50">
        <v>0.1791907514450867</v>
      </c>
      <c r="M124" s="51">
        <v>0</v>
      </c>
      <c r="N124" s="52">
        <f>M124/O124</f>
        <v>0</v>
      </c>
      <c r="O124" s="53">
        <f>SUM(M124+K124+I124+G124+E124+C124)</f>
        <v>173</v>
      </c>
      <c r="P124" s="54">
        <f>O124/O124</f>
        <v>1</v>
      </c>
      <c r="Q124" s="55">
        <v>3.44</v>
      </c>
      <c r="R124" s="18">
        <v>1.06</v>
      </c>
      <c r="S124" s="104"/>
      <c r="T124" s="162"/>
    </row>
    <row r="125" spans="2:20" ht="15" thickTop="1">
      <c r="R125" s="47"/>
    </row>
  </sheetData>
  <mergeCells count="54">
    <mergeCell ref="B30:D30"/>
    <mergeCell ref="B38:D38"/>
    <mergeCell ref="B48:D48"/>
    <mergeCell ref="B63:D63"/>
    <mergeCell ref="B7:C7"/>
    <mergeCell ref="B8:B13"/>
    <mergeCell ref="B20:B21"/>
    <mergeCell ref="C20:D20"/>
    <mergeCell ref="B22:D22"/>
    <mergeCell ref="M122:N122"/>
    <mergeCell ref="O122:P122"/>
    <mergeCell ref="Q122:Q123"/>
    <mergeCell ref="R122:R123"/>
    <mergeCell ref="C121:R121"/>
    <mergeCell ref="K122:L122"/>
    <mergeCell ref="B122:B123"/>
    <mergeCell ref="C122:D122"/>
    <mergeCell ref="E122:F122"/>
    <mergeCell ref="G122:H122"/>
    <mergeCell ref="I122:J122"/>
    <mergeCell ref="Q107:Q108"/>
    <mergeCell ref="R107:R108"/>
    <mergeCell ref="C106:R106"/>
    <mergeCell ref="M107:N107"/>
    <mergeCell ref="B107:B108"/>
    <mergeCell ref="C107:D107"/>
    <mergeCell ref="E107:F107"/>
    <mergeCell ref="G107:H107"/>
    <mergeCell ref="I107:J107"/>
    <mergeCell ref="K107:L107"/>
    <mergeCell ref="O107:P107"/>
    <mergeCell ref="C92:R92"/>
    <mergeCell ref="E93:F93"/>
    <mergeCell ref="G93:H93"/>
    <mergeCell ref="I93:J93"/>
    <mergeCell ref="K93:L93"/>
    <mergeCell ref="M93:N93"/>
    <mergeCell ref="O93:P93"/>
    <mergeCell ref="B93:B94"/>
    <mergeCell ref="C93:D93"/>
    <mergeCell ref="R78:R79"/>
    <mergeCell ref="C77:R77"/>
    <mergeCell ref="B2:V2"/>
    <mergeCell ref="B78:B79"/>
    <mergeCell ref="C78:D78"/>
    <mergeCell ref="E78:F78"/>
    <mergeCell ref="G78:H78"/>
    <mergeCell ref="I78:J78"/>
    <mergeCell ref="K78:L78"/>
    <mergeCell ref="M78:N78"/>
    <mergeCell ref="O78:P78"/>
    <mergeCell ref="Q78:Q79"/>
    <mergeCell ref="Q93:Q94"/>
    <mergeCell ref="R93:R9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"/>
  <sheetViews>
    <sheetView showGridLines="0" zoomScale="85" zoomScaleNormal="85" workbookViewId="0">
      <selection activeCell="B2" sqref="B2:V2"/>
    </sheetView>
  </sheetViews>
  <sheetFormatPr baseColWidth="10" defaultColWidth="8.88671875" defaultRowHeight="14.4"/>
  <cols>
    <col min="1" max="1" width="5.109375" customWidth="1"/>
  </cols>
  <sheetData>
    <row r="2" spans="2:22" ht="25.8">
      <c r="B2" s="117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9"/>
    </row>
    <row r="4" spans="2:22" ht="15.6">
      <c r="B4" s="2" t="s">
        <v>12</v>
      </c>
    </row>
  </sheetData>
  <mergeCells count="1">
    <mergeCell ref="B2:V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Taules</vt:lpstr>
      <vt:lpstr>Gràfic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2018-07-23T11:00:00Z</dcterms:modified>
</cp:coreProperties>
</file>